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ates" sheetId="2" state="visible" r:id="rId2"/>
    <sheet xmlns:r="http://schemas.openxmlformats.org/officeDocument/2006/relationships" name="Pages" sheetId="3" state="visible" r:id="rId3"/>
    <sheet xmlns:r="http://schemas.openxmlformats.org/officeDocument/2006/relationships" name="Features" sheetId="4" state="visible" r:id="rId4"/>
    <sheet xmlns:r="http://schemas.openxmlformats.org/officeDocument/2006/relationships" name="Summary" sheetId="5" state="visible" r:id="rId5"/>
    <sheet xmlns:r="http://schemas.openxmlformats.org/officeDocument/2006/relationships" name="Lis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##"/>
    <numFmt numFmtId="166" formatCode="0.#"/>
  </numFmts>
  <fonts count="12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6"/>
    </font>
    <font>
      <name val="Arial"/>
      <color rgb="005E5468"/>
      <sz val="10"/>
    </font>
    <font>
      <name val="Arial"/>
      <b val="1"/>
      <color rgb="00231A2E"/>
      <sz val="11"/>
    </font>
  </fonts>
  <fills count="8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5" fillId="0" borderId="1" applyAlignment="1" pivotButton="0" quotePrefix="0" xfId="0">
      <alignment vertical="center" wrapText="1"/>
    </xf>
    <xf numFmtId="164" fontId="11" fillId="3" borderId="1" applyAlignment="1" pivotButton="0" quotePrefix="0" xfId="0">
      <alignment horizontal="center" vertical="center"/>
    </xf>
    <xf numFmtId="0" fontId="10" fillId="0" borderId="1" applyAlignment="1" pivotButton="0" quotePrefix="0" xfId="0">
      <alignment vertical="center" wrapText="1"/>
    </xf>
    <xf numFmtId="9" fontId="11" fillId="3" borderId="1" applyAlignment="1" pivotButton="0" quotePrefix="0" xfId="0">
      <alignment horizontal="center" vertical="center"/>
    </xf>
    <xf numFmtId="0" fontId="11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6" fillId="3" borderId="1" applyAlignment="1" pivotButton="0" quotePrefix="0" xfId="0">
      <alignment vertical="center" wrapText="1"/>
    </xf>
    <xf numFmtId="0" fontId="6" fillId="3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left" vertical="center"/>
    </xf>
    <xf numFmtId="165" fontId="6" fillId="4" borderId="1" pivotButton="0" quotePrefix="0" xfId="0"/>
    <xf numFmtId="165" fontId="6" fillId="4" borderId="1" applyAlignment="1" pivotButton="0" quotePrefix="0" xfId="0">
      <alignment horizontal="center" wrapText="1"/>
    </xf>
    <xf numFmtId="165" fontId="5" fillId="4" borderId="1" pivotButton="0" quotePrefix="0" xfId="0"/>
    <xf numFmtId="165" fontId="5" fillId="4" borderId="1" applyAlignment="1" pivotButton="0" quotePrefix="0" xfId="0">
      <alignment horizontal="center" wrapText="1"/>
    </xf>
    <xf numFmtId="166" fontId="6" fillId="4" borderId="1" pivotButton="0" quotePrefix="0" xfId="0"/>
    <xf numFmtId="166" fontId="6" fillId="4" borderId="1" applyAlignment="1" pivotButton="0" quotePrefix="0" xfId="0">
      <alignment horizontal="center" wrapText="1"/>
    </xf>
    <xf numFmtId="166" fontId="5" fillId="4" borderId="1" pivotButton="0" quotePrefix="0" xfId="0"/>
    <xf numFmtId="166" fontId="5" fillId="4" borderId="1" applyAlignment="1" pivotButton="0" quotePrefix="0" xfId="0">
      <alignment horizontal="center" wrapText="1"/>
    </xf>
    <xf numFmtId="164" fontId="5" fillId="4" borderId="1" pivotButton="0" quotePrefix="0" xfId="0"/>
    <xf numFmtId="164" fontId="4" fillId="4" borderId="1" applyAlignment="1" pivotButton="0" quotePrefix="0" xfId="0">
      <alignment horizontal="center" wrapText="1"/>
    </xf>
    <xf numFmtId="0" fontId="6" fillId="4" borderId="1" pivotButton="0" quotePrefix="0" xfId="0"/>
    <xf numFmtId="0" fontId="6" fillId="4" borderId="1" applyAlignment="1" pivotButton="0" quotePrefix="0" xfId="0">
      <alignment horizontal="center"/>
    </xf>
    <xf numFmtId="0" fontId="5" fillId="5" borderId="0" applyAlignment="1" pivotButton="0" quotePrefix="0" xfId="0">
      <alignment vertical="top" wrapText="1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HornetForms</author>
  </authors>
  <commentList>
    <comment ref="B5" authorId="0" shapeId="0">
      <text>
        <t>Your own hourly rate in US dollars, for example 75. It ships empty on purpose.</t>
      </text>
    </comment>
    <comment ref="B6" authorId="0" shapeId="0">
      <text>
        <t>Type a percentage such as 15%. Typing 15 also works: it is read as 15%.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E4" authorId="0" shapeId="0">
      <text>
        <t>Who writes the words for this page (question 16). Client: the client writes them and no copywriting hours count. Us or Mix: the copywriting hours count.</t>
      </text>
    </comment>
    <comment ref="H4" authorId="0" shapeId="0">
      <text>
        <t>Worked out: design + build + copywriting (when the owner is Us or Mix), only for pages marked Yes. Please do not type here.</t>
      </text>
    </comment>
    <comment ref="A14" authorId="0" shapeId="0">
      <text>
        <t>Other page from question 12. Type its name here.</t>
      </text>
    </comment>
    <comment ref="A15" authorId="0" shapeId="0">
      <text>
        <t>Other page from question 12. Type its name here.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E4" authorId="0" shapeId="0">
      <text>
        <t>Worked out: the hours for features marked Yes. Please do not type here.</t>
      </text>
    </comment>
    <comment ref="A14" authorId="0" shapeId="0">
      <text>
        <t>Other feature from question 13. Type its name here.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1"/>
    <row r="2">
      <c r="B2" s="1" t="inlineStr">
        <is>
          <t>Web design scope worksheet</t>
        </is>
      </c>
    </row>
    <row r="3">
      <c r="B3" s="2" t="inlineStr">
        <is>
          <t>Turn the client's questionnaire answers into hours and a cost, using your own rates.</t>
        </is>
      </c>
    </row>
    <row r="4"/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Type your rates</t>
        </is>
      </c>
      <c r="D6" s="6" t="inlineStr">
        <is>
          <t>On the Rates tab, type your own hourly rate in US dollars. Check the contingency (15% to start) and pick whether to round the total hours up to the nearest 5.</t>
        </is>
      </c>
    </row>
    <row r="7" ht="51" customHeight="1">
      <c r="B7" s="4" t="n">
        <v>2</v>
      </c>
      <c r="C7" s="5" t="inlineStr">
        <is>
          <t>Tick the pages</t>
        </is>
      </c>
      <c r="D7" s="6" t="inlineStr">
        <is>
          <t>On the Pages tab, pick Yes for each page the client ticked in question 12 of the questionnaire. Pick who writes the words (question 16): copywriting hours count only for Us or Mix.</t>
        </is>
      </c>
    </row>
    <row r="8" ht="44" customHeight="1">
      <c r="B8" s="4" t="n">
        <v>3</v>
      </c>
      <c r="C8" s="5" t="inlineStr">
        <is>
          <t>Tick the features</t>
        </is>
      </c>
      <c r="D8" s="6" t="inlineStr">
        <is>
          <t>On the Features tab, pick Yes for each feature from question 13, plus setup, training and content migration if you include them.</t>
        </is>
      </c>
    </row>
    <row r="9" ht="44" customHeight="1">
      <c r="B9" s="4" t="n">
        <v>4</v>
      </c>
      <c r="C9" s="5" t="inlineStr">
        <is>
          <t>Edit every hour</t>
        </is>
      </c>
      <c r="D9" s="6" t="inlineStr">
        <is>
          <t>The hours are example starting points, not advice. Change each one to match how long the work takes you.</t>
        </is>
      </c>
    </row>
    <row r="10" ht="44" customHeight="1">
      <c r="B10" s="4" t="n">
        <v>5</v>
      </c>
      <c r="C10" s="5" t="inlineStr">
        <is>
          <t>Read the Summary</t>
        </is>
      </c>
      <c r="D10" s="6" t="inlineStr">
        <is>
          <t>The Summary tab adds up design, build, copywriting and feature hours, adds your contingency and works out the cost from your rate.</t>
        </is>
      </c>
    </row>
    <row r="11"/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</t>
        </is>
      </c>
    </row>
    <row r="16"/>
    <row r="17">
      <c r="B17" s="7" t="inlineStr">
        <is>
          <t>Good to know</t>
        </is>
      </c>
    </row>
    <row r="18" ht="28" customHeight="1">
      <c r="C18" s="12" t="inlineStr">
        <is>
          <t>The estimate is yours: it only uses the rate, contingency and hours you type.</t>
        </is>
      </c>
    </row>
    <row r="19" ht="28" customHeight="1">
      <c r="C19" s="12" t="inlineStr">
        <is>
          <t>Until you type an hourly rate, the cost line shows a note asking for it instead of a number.</t>
        </is>
      </c>
    </row>
    <row r="20" ht="28" customHeight="1">
      <c r="C20" s="12" t="inlineStr">
        <is>
          <t>Blank hours count as zero. Pages or features marked No (or left blank) do not count.</t>
        </is>
      </c>
    </row>
    <row r="21" ht="28" customHeight="1">
      <c r="C21" s="12" t="inlineStr">
        <is>
          <t>Use the two blank rows on Pages and the blank row on Features for anything else the client asks for.</t>
        </is>
      </c>
    </row>
    <row r="22" ht="28" customHeight="1">
      <c r="C22" s="12" t="inlineStr">
        <is>
          <t>Works in Excel and Google Sheets. Only common functions are used.</t>
        </is>
      </c>
    </row>
    <row r="23"/>
    <row r="24">
      <c r="B24" s="7" t="inlineStr">
        <is>
          <t>Example data</t>
        </is>
      </c>
    </row>
    <row r="25" ht="32" customHeight="1">
      <c r="C25" s="13" t="inlineStr">
        <is>
          <t>The Yes and No picks, content owners and hours are EXAMPLES so you can see the Summary work. Change them for each project. The hourly rate ships empty: type your own.</t>
        </is>
      </c>
    </row>
    <row r="26"/>
    <row r="27">
      <c r="C27" s="14" t="inlineStr">
        <is>
          <t>Made by HornetForms, https://hornetforms.com/blog/web-design-questionnaire</t>
        </is>
      </c>
    </row>
  </sheetData>
  <mergeCells count="6">
    <mergeCell ref="C20:D20"/>
    <mergeCell ref="C21:D21"/>
    <mergeCell ref="C25:D25"/>
    <mergeCell ref="C19:D19"/>
    <mergeCell ref="C22:D22"/>
    <mergeCell ref="C18:D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70" customWidth="1" min="3" max="3"/>
  </cols>
  <sheetData>
    <row r="1">
      <c r="A1" s="15" t="inlineStr">
        <is>
          <t>Rates</t>
        </is>
      </c>
    </row>
    <row r="2">
      <c r="A2" s="16" t="inlineStr">
        <is>
          <t>Type your own numbers in the yellow cells. Every hour and cost on Summary uses them.</t>
        </is>
      </c>
    </row>
    <row r="4">
      <c r="A4" s="3" t="inlineStr">
        <is>
          <t>Setting</t>
        </is>
      </c>
      <c r="B4" s="3" t="inlineStr">
        <is>
          <t>Your value</t>
        </is>
      </c>
      <c r="C4" s="3" t="inlineStr">
        <is>
          <t>How it is used</t>
        </is>
      </c>
    </row>
    <row r="5" ht="32" customHeight="1">
      <c r="A5" s="17" t="inlineStr">
        <is>
          <t>Your hourly rate (USD)</t>
        </is>
      </c>
      <c r="B5" s="18" t="n"/>
      <c r="C5" s="19" t="inlineStr">
        <is>
          <t>Total hours x this rate = estimated cost. Leave it empty and Summary shows a note instead of a cost.</t>
        </is>
      </c>
    </row>
    <row r="6" ht="32" customHeight="1">
      <c r="A6" s="17" t="inlineStr">
        <is>
          <t>Contingency %</t>
        </is>
      </c>
      <c r="B6" s="20" t="n">
        <v>0.15</v>
      </c>
      <c r="C6" s="19" t="inlineStr">
        <is>
          <t>Extra hours for revisions and surprises, as a share of the subtotal. 15% is a common starting point.</t>
        </is>
      </c>
    </row>
    <row r="7" ht="32" customHeight="1">
      <c r="A7" s="17" t="inlineStr">
        <is>
          <t>Round total hours up to the nearest 5?</t>
        </is>
      </c>
      <c r="B7" s="21" t="inlineStr">
        <is>
          <t>No</t>
        </is>
      </c>
      <c r="C7" s="19" t="inlineStr">
        <is>
          <t>Yes rounds the total up (62 becomes 65). No keeps the exact number.</t>
        </is>
      </c>
    </row>
  </sheetData>
  <dataValidations count="2">
    <dataValidation sqref="B5" showDropDown="0" showInputMessage="0" showErrorMessage="1" allowBlank="1" errorTitle="Hourly rate" error="Type a number, for example 75." type="decimal" errorStyle="warning" operator="greaterThanOrEqual">
      <formula1>0</formula1>
    </dataValidation>
    <dataValidation sqref="B7" showDropDown="0" showInputMessage="1" showErrorMessage="1" allowBlank="1" errorTitle="Round up" error="Pick a value from the list. Yes rounds the total hours up to the nearest 5." promptTitle="Round up" prompt="Yes rounds the total hours up to the nearest 5." type="list" errorStyle="warning">
      <formula1>Lists!$A$2:$A$3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H1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4" customWidth="1" min="5" max="5"/>
    <col width="14" customWidth="1" min="6" max="6"/>
    <col width="44" customWidth="1" min="7" max="7"/>
    <col width="13" customWidth="1" min="8" max="8"/>
  </cols>
  <sheetData>
    <row r="1">
      <c r="A1" s="15" t="inlineStr">
        <is>
          <t>Pages</t>
        </is>
      </c>
    </row>
    <row r="2">
      <c r="A2" s="16" t="inlineStr">
        <is>
          <t>Pick Yes for each page the client ticked in question 12. Edit every hour to match how you work. Copywriting counts only when the content owner is Us or Mix.</t>
        </is>
      </c>
    </row>
    <row r="4" ht="32" customHeight="1">
      <c r="A4" s="22" t="inlineStr">
        <is>
          <t>Page</t>
        </is>
      </c>
      <c r="B4" s="22" t="inlineStr">
        <is>
          <t>Needed?</t>
        </is>
      </c>
      <c r="C4" s="22" t="inlineStr">
        <is>
          <t>Design hours</t>
        </is>
      </c>
      <c r="D4" s="22" t="inlineStr">
        <is>
          <t>Build hours</t>
        </is>
      </c>
      <c r="E4" s="22" t="inlineStr">
        <is>
          <t>Content owner</t>
        </is>
      </c>
      <c r="F4" s="22" t="inlineStr">
        <is>
          <t>Copywriting hours</t>
        </is>
      </c>
      <c r="G4" s="22" t="inlineStr">
        <is>
          <t>Notes</t>
        </is>
      </c>
      <c r="H4" s="23" t="inlineStr">
        <is>
          <t>Hours counted</t>
        </is>
      </c>
    </row>
    <row r="5">
      <c r="A5" s="24" t="inlineStr">
        <is>
          <t>Home</t>
        </is>
      </c>
      <c r="B5" s="25" t="inlineStr">
        <is>
          <t>Yes</t>
        </is>
      </c>
      <c r="C5" s="25" t="n">
        <v>6</v>
      </c>
      <c r="D5" s="25" t="n">
        <v>8</v>
      </c>
      <c r="E5" s="25" t="inlineStr">
        <is>
          <t>Mix</t>
        </is>
      </c>
      <c r="F5" s="25" t="n">
        <v>3</v>
      </c>
      <c r="G5" s="24" t="inlineStr">
        <is>
          <t>Main message, key sections, calls to action</t>
        </is>
      </c>
      <c r="H5" s="26">
        <f>IF($B5="Yes",N($C5)+N($D5)+IF(OR($E5="Us",$E5="Mix"),N($F5),0),0)</f>
        <v/>
      </c>
    </row>
    <row r="6">
      <c r="A6" s="24" t="inlineStr">
        <is>
          <t>About</t>
        </is>
      </c>
      <c r="B6" s="25" t="inlineStr">
        <is>
          <t>Yes</t>
        </is>
      </c>
      <c r="C6" s="25" t="n">
        <v>2</v>
      </c>
      <c r="D6" s="25" t="n">
        <v>3</v>
      </c>
      <c r="E6" s="25" t="inlineStr">
        <is>
          <t>Client</t>
        </is>
      </c>
      <c r="F6" s="25" t="n">
        <v>2</v>
      </c>
      <c r="G6" s="24" t="n"/>
      <c r="H6" s="26">
        <f>IF($B6="Yes",N($C6)+N($D6)+IF(OR($E6="Us",$E6="Mix"),N($F6),0),0)</f>
        <v/>
      </c>
    </row>
    <row r="7">
      <c r="A7" s="24" t="inlineStr">
        <is>
          <t>Services</t>
        </is>
      </c>
      <c r="B7" s="25" t="inlineStr">
        <is>
          <t>Yes</t>
        </is>
      </c>
      <c r="C7" s="25" t="n">
        <v>3</v>
      </c>
      <c r="D7" s="25" t="n">
        <v>4</v>
      </c>
      <c r="E7" s="25" t="inlineStr">
        <is>
          <t>Mix</t>
        </is>
      </c>
      <c r="F7" s="25" t="n">
        <v>3</v>
      </c>
      <c r="G7" s="24" t="inlineStr">
        <is>
          <t>One page; split it if each service needs its own</t>
        </is>
      </c>
      <c r="H7" s="26">
        <f>IF($B7="Yes",N($C7)+N($D7)+IF(OR($E7="Us",$E7="Mix"),N($F7),0),0)</f>
        <v/>
      </c>
    </row>
    <row r="8">
      <c r="A8" s="24" t="inlineStr">
        <is>
          <t>Pricing</t>
        </is>
      </c>
      <c r="B8" s="25" t="inlineStr">
        <is>
          <t>No</t>
        </is>
      </c>
      <c r="C8" s="25" t="n">
        <v>2</v>
      </c>
      <c r="D8" s="25" t="n">
        <v>2</v>
      </c>
      <c r="E8" s="25" t="inlineStr">
        <is>
          <t>Us</t>
        </is>
      </c>
      <c r="F8" s="25" t="n">
        <v>2</v>
      </c>
      <c r="G8" s="24" t="n"/>
      <c r="H8" s="26">
        <f>IF($B8="Yes",N($C8)+N($D8)+IF(OR($E8="Us",$E8="Mix"),N($F8),0),0)</f>
        <v/>
      </c>
    </row>
    <row r="9">
      <c r="A9" s="24" t="inlineStr">
        <is>
          <t>Portfolio or case studies</t>
        </is>
      </c>
      <c r="B9" s="25" t="inlineStr">
        <is>
          <t>No</t>
        </is>
      </c>
      <c r="C9" s="25" t="n">
        <v>3</v>
      </c>
      <c r="D9" s="25" t="n">
        <v>4</v>
      </c>
      <c r="E9" s="25" t="inlineStr">
        <is>
          <t>Client</t>
        </is>
      </c>
      <c r="F9" s="25" t="n">
        <v>2</v>
      </c>
      <c r="G9" s="24" t="n"/>
      <c r="H9" s="26">
        <f>IF($B9="Yes",N($C9)+N($D9)+IF(OR($E9="Us",$E9="Mix"),N($F9),0),0)</f>
        <v/>
      </c>
    </row>
    <row r="10">
      <c r="A10" s="24" t="inlineStr">
        <is>
          <t>Blog</t>
        </is>
      </c>
      <c r="B10" s="25" t="inlineStr">
        <is>
          <t>No</t>
        </is>
      </c>
      <c r="C10" s="25" t="n">
        <v>3</v>
      </c>
      <c r="D10" s="25" t="n">
        <v>4</v>
      </c>
      <c r="E10" s="25" t="inlineStr">
        <is>
          <t>Client</t>
        </is>
      </c>
      <c r="F10" s="25" t="n">
        <v>2</v>
      </c>
      <c r="G10" s="24" t="inlineStr">
        <is>
          <t>List page and post template</t>
        </is>
      </c>
      <c r="H10" s="26">
        <f>IF($B10="Yes",N($C10)+N($D10)+IF(OR($E10="Us",$E10="Mix"),N($F10),0),0)</f>
        <v/>
      </c>
    </row>
    <row r="11">
      <c r="A11" s="24" t="inlineStr">
        <is>
          <t>Contact</t>
        </is>
      </c>
      <c r="B11" s="25" t="inlineStr">
        <is>
          <t>Yes</t>
        </is>
      </c>
      <c r="C11" s="25" t="n">
        <v>1</v>
      </c>
      <c r="D11" s="25" t="n">
        <v>2</v>
      </c>
      <c r="E11" s="25" t="inlineStr">
        <is>
          <t>Us</t>
        </is>
      </c>
      <c r="F11" s="25" t="n">
        <v>1</v>
      </c>
      <c r="G11" s="24" t="n"/>
      <c r="H11" s="26">
        <f>IF($B11="Yes",N($C11)+N($D11)+IF(OR($E11="Us",$E11="Mix"),N($F11),0),0)</f>
        <v/>
      </c>
    </row>
    <row r="12">
      <c r="A12" s="24" t="inlineStr">
        <is>
          <t>FAQ</t>
        </is>
      </c>
      <c r="B12" s="25" t="inlineStr">
        <is>
          <t>No</t>
        </is>
      </c>
      <c r="C12" s="25" t="n">
        <v>1</v>
      </c>
      <c r="D12" s="25" t="n">
        <v>2</v>
      </c>
      <c r="E12" s="25" t="inlineStr">
        <is>
          <t>Mix</t>
        </is>
      </c>
      <c r="F12" s="25" t="n">
        <v>2</v>
      </c>
      <c r="G12" s="24" t="n"/>
      <c r="H12" s="26">
        <f>IF($B12="Yes",N($C12)+N($D12)+IF(OR($E12="Us",$E12="Mix"),N($F12),0),0)</f>
        <v/>
      </c>
    </row>
    <row r="13">
      <c r="A13" s="24" t="inlineStr">
        <is>
          <t>Careers</t>
        </is>
      </c>
      <c r="B13" s="25" t="inlineStr">
        <is>
          <t>No</t>
        </is>
      </c>
      <c r="C13" s="25" t="n">
        <v>1</v>
      </c>
      <c r="D13" s="25" t="n">
        <v>2</v>
      </c>
      <c r="E13" s="25" t="inlineStr">
        <is>
          <t>Client</t>
        </is>
      </c>
      <c r="F13" s="25" t="n">
        <v>1</v>
      </c>
      <c r="G13" s="24" t="n"/>
      <c r="H13" s="26">
        <f>IF($B13="Yes",N($C13)+N($D13)+IF(OR($E13="Us",$E13="Mix"),N($F13),0),0)</f>
        <v/>
      </c>
    </row>
    <row r="14">
      <c r="A14" s="24" t="n"/>
      <c r="B14" s="25" t="n"/>
      <c r="C14" s="25" t="n"/>
      <c r="D14" s="25" t="n"/>
      <c r="E14" s="25" t="n"/>
      <c r="F14" s="25" t="n"/>
      <c r="G14" s="24" t="n"/>
      <c r="H14" s="26">
        <f>IF($B14="Yes",N($C14)+N($D14)+IF(OR($E14="Us",$E14="Mix"),N($F14),0),0)</f>
        <v/>
      </c>
    </row>
    <row r="15">
      <c r="A15" s="24" t="n"/>
      <c r="B15" s="25" t="n"/>
      <c r="C15" s="25" t="n"/>
      <c r="D15" s="25" t="n"/>
      <c r="E15" s="25" t="n"/>
      <c r="F15" s="25" t="n"/>
      <c r="G15" s="24" t="n"/>
      <c r="H15" s="26">
        <f>IF($B15="Yes",N($C15)+N($D15)+IF(OR($E15="Us",$E15="Mix"),N($F15),0),0)</f>
        <v/>
      </c>
    </row>
    <row r="16">
      <c r="A16" s="27" t="inlineStr">
        <is>
          <t>Total (pages marked Yes)</t>
        </is>
      </c>
      <c r="B16" s="26" t="n"/>
      <c r="C16" s="26">
        <f>SUMIFS(C5:C15,$B$5:$B$15,"Yes")</f>
        <v/>
      </c>
      <c r="D16" s="26">
        <f>SUMIFS(D5:D15,$B$5:$B$15,"Yes")</f>
        <v/>
      </c>
      <c r="E16" s="26" t="n"/>
      <c r="F16" s="26">
        <f>SUMIFS(F5:F15,$B$5:$B$15,"Yes",$E$5:$E$15,"Us")+SUMIFS(F5:F15,$B$5:$B$15,"Yes",$E$5:$E$15,"Mix")</f>
        <v/>
      </c>
      <c r="G16" s="26" t="n"/>
      <c r="H16" s="26">
        <f>SUM(H5:H15)</f>
        <v/>
      </c>
    </row>
  </sheetData>
  <dataValidations count="2">
    <dataValidation sqref="B5:B15" showDropDown="0" showInputMessage="1" showErrorMessage="1" allowBlank="1" errorTitle="Needed?" error="Pick a value from the list. Yes if the client needs this page." promptTitle="Needed?" prompt="Yes if the client needs this page." type="list" errorStyle="warning">
      <formula1>Lists!$A$2:$A$3</formula1>
    </dataValidation>
    <dataValidation sqref="E5:E15" showDropDown="0" showInputMessage="1" showErrorMessage="1" allowBlank="1" errorTitle="Content owner" error="Pick a value from the list. Client, Us or Mix." promptTitle="Content owner" prompt="Client, Us or Mix." type="list" errorStyle="warning">
      <formula1>Lists!$C$2:$C$4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4B2E83"/>
    <outlinePr summaryBelow="1" summaryRight="1"/>
    <pageSetUpPr/>
  </sheetPr>
  <dimension ref="A1:E1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1" customWidth="1" min="2" max="2"/>
    <col width="10" customWidth="1" min="3" max="3"/>
    <col width="52" customWidth="1" min="4" max="4"/>
    <col width="13" customWidth="1" min="5" max="5"/>
  </cols>
  <sheetData>
    <row r="1">
      <c r="A1" s="15" t="inlineStr">
        <is>
          <t>Features and setup</t>
        </is>
      </c>
    </row>
    <row r="2">
      <c r="A2" s="16" t="inlineStr">
        <is>
          <t>Pick Yes for each feature the client ticked in question 13, plus the setup work you include. Edit every hour to match how you work.</t>
        </is>
      </c>
    </row>
    <row r="4" ht="32" customHeight="1">
      <c r="A4" s="22" t="inlineStr">
        <is>
          <t>Feature</t>
        </is>
      </c>
      <c r="B4" s="22" t="inlineStr">
        <is>
          <t>Needed?</t>
        </is>
      </c>
      <c r="C4" s="22" t="inlineStr">
        <is>
          <t>Hours</t>
        </is>
      </c>
      <c r="D4" s="22" t="inlineStr">
        <is>
          <t>Notes</t>
        </is>
      </c>
      <c r="E4" s="23" t="inlineStr">
        <is>
          <t>Hours counted</t>
        </is>
      </c>
    </row>
    <row r="5">
      <c r="A5" s="24" t="inlineStr">
        <is>
          <t>Contact form</t>
        </is>
      </c>
      <c r="B5" s="25" t="inlineStr">
        <is>
          <t>Yes</t>
        </is>
      </c>
      <c r="C5" s="25" t="n">
        <v>2</v>
      </c>
      <c r="D5" s="24" t="n"/>
      <c r="E5" s="26">
        <f>IF($B5="Yes",N($C5),0)</f>
        <v/>
      </c>
    </row>
    <row r="6">
      <c r="A6" s="24" t="inlineStr">
        <is>
          <t>Quote request form</t>
        </is>
      </c>
      <c r="B6" s="25" t="inlineStr">
        <is>
          <t>Yes</t>
        </is>
      </c>
      <c r="C6" s="25" t="n">
        <v>3</v>
      </c>
      <c r="D6" s="24" t="n"/>
      <c r="E6" s="26">
        <f>IF($B6="Yes",N($C6),0)</f>
        <v/>
      </c>
    </row>
    <row r="7">
      <c r="A7" s="24" t="inlineStr">
        <is>
          <t>Booking or scheduling</t>
        </is>
      </c>
      <c r="B7" s="25" t="inlineStr">
        <is>
          <t>No</t>
        </is>
      </c>
      <c r="C7" s="25" t="n">
        <v>4</v>
      </c>
      <c r="D7" s="24" t="inlineStr">
        <is>
          <t>Setting up a booking tool and its emails</t>
        </is>
      </c>
      <c r="E7" s="26">
        <f>IF($B7="Yes",N($C7),0)</f>
        <v/>
      </c>
    </row>
    <row r="8">
      <c r="A8" s="24" t="inlineStr">
        <is>
          <t>Newsletter sign-up</t>
        </is>
      </c>
      <c r="B8" s="25" t="inlineStr">
        <is>
          <t>Yes</t>
        </is>
      </c>
      <c r="C8" s="25" t="n">
        <v>2</v>
      </c>
      <c r="D8" s="24" t="inlineStr">
        <is>
          <t>Form plus the link to the email tool</t>
        </is>
      </c>
      <c r="E8" s="26">
        <f>IF($B8="Yes",N($C8),0)</f>
        <v/>
      </c>
    </row>
    <row r="9">
      <c r="A9" s="24" t="inlineStr">
        <is>
          <t>Online payments</t>
        </is>
      </c>
      <c r="B9" s="25" t="inlineStr">
        <is>
          <t>No</t>
        </is>
      </c>
      <c r="C9" s="25" t="n">
        <v>6</v>
      </c>
      <c r="D9" s="24" t="n"/>
      <c r="E9" s="26">
        <f>IF($B9="Yes",N($C9),0)</f>
        <v/>
      </c>
    </row>
    <row r="10">
      <c r="A10" s="24" t="inlineStr">
        <is>
          <t>Blog</t>
        </is>
      </c>
      <c r="B10" s="25" t="inlineStr">
        <is>
          <t>No</t>
        </is>
      </c>
      <c r="C10" s="25" t="n">
        <v>4</v>
      </c>
      <c r="D10" s="24" t="inlineStr">
        <is>
          <t>Categories, tags and sharing, on top of the Blog page</t>
        </is>
      </c>
      <c r="E10" s="26">
        <f>IF($B10="Yes",N($C10),0)</f>
        <v/>
      </c>
    </row>
    <row r="11">
      <c r="A11" s="24" t="inlineStr">
        <is>
          <t>Search</t>
        </is>
      </c>
      <c r="B11" s="25" t="inlineStr">
        <is>
          <t>No</t>
        </is>
      </c>
      <c r="C11" s="25" t="n">
        <v>3</v>
      </c>
      <c r="D11" s="24" t="n"/>
      <c r="E11" s="26">
        <f>IF($B11="Yes",N($C11),0)</f>
        <v/>
      </c>
    </row>
    <row r="12">
      <c r="A12" s="24" t="inlineStr">
        <is>
          <t>More than one language</t>
        </is>
      </c>
      <c r="B12" s="25" t="inlineStr">
        <is>
          <t>No</t>
        </is>
      </c>
      <c r="C12" s="25" t="n">
        <v>10</v>
      </c>
      <c r="D12" s="24" t="n"/>
      <c r="E12" s="26">
        <f>IF($B12="Yes",N($C12),0)</f>
        <v/>
      </c>
    </row>
    <row r="13">
      <c r="A13" s="24" t="inlineStr">
        <is>
          <t>Member or client login</t>
        </is>
      </c>
      <c r="B13" s="25" t="inlineStr">
        <is>
          <t>No</t>
        </is>
      </c>
      <c r="C13" s="25" t="n">
        <v>12</v>
      </c>
      <c r="D13" s="24" t="n"/>
      <c r="E13" s="26">
        <f>IF($B13="Yes",N($C13),0)</f>
        <v/>
      </c>
    </row>
    <row r="14">
      <c r="A14" s="24" t="n"/>
      <c r="B14" s="25" t="n"/>
      <c r="C14" s="25" t="n"/>
      <c r="D14" s="24" t="n"/>
      <c r="E14" s="26">
        <f>IF($B14="Yes",N($C14),0)</f>
        <v/>
      </c>
    </row>
    <row r="15">
      <c r="A15" s="24" t="inlineStr">
        <is>
          <t>Domain, hosting and launch setup</t>
        </is>
      </c>
      <c r="B15" s="25" t="inlineStr">
        <is>
          <t>Yes</t>
        </is>
      </c>
      <c r="C15" s="25" t="n">
        <v>3</v>
      </c>
      <c r="D15" s="24" t="n"/>
      <c r="E15" s="26">
        <f>IF($B15="Yes",N($C15),0)</f>
        <v/>
      </c>
    </row>
    <row r="16">
      <c r="A16" s="24" t="inlineStr">
        <is>
          <t>Training and handover call</t>
        </is>
      </c>
      <c r="B16" s="25" t="inlineStr">
        <is>
          <t>Yes</t>
        </is>
      </c>
      <c r="C16" s="25" t="n">
        <v>2</v>
      </c>
      <c r="D16" s="24" t="n"/>
      <c r="E16" s="26">
        <f>IF($B16="Yes",N($C16),0)</f>
        <v/>
      </c>
    </row>
    <row r="17">
      <c r="A17" s="24" t="inlineStr">
        <is>
          <t>Content migration from the old site</t>
        </is>
      </c>
      <c r="B17" s="25" t="inlineStr">
        <is>
          <t>Yes</t>
        </is>
      </c>
      <c r="C17" s="25" t="n">
        <v>6</v>
      </c>
      <c r="D17" s="24" t="n"/>
      <c r="E17" s="26">
        <f>IF($B17="Yes",N($C17),0)</f>
        <v/>
      </c>
    </row>
    <row r="18">
      <c r="A18" s="27" t="inlineStr">
        <is>
          <t>Total (features marked Yes)</t>
        </is>
      </c>
      <c r="B18" s="26" t="n"/>
      <c r="C18" s="26" t="n"/>
      <c r="D18" s="26" t="n"/>
      <c r="E18" s="26">
        <f>SUM(E5:E17)</f>
        <v/>
      </c>
    </row>
  </sheetData>
  <dataValidations count="1">
    <dataValidation sqref="B5:B17" showDropDown="0" showInputMessage="1" showErrorMessage="1" allowBlank="1" errorTitle="Needed?" error="Pick a value from the list. Yes if the project needs this." promptTitle="Needed?" prompt="Yes if the project needs this." type="list" errorStyle="warning">
      <formula1>Lists!$A$2:$A$3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15703A"/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</cols>
  <sheetData>
    <row r="1">
      <c r="A1" s="15" t="inlineStr">
        <is>
          <t>Summary</t>
        </is>
      </c>
    </row>
    <row r="2">
      <c r="A2" s="16" t="inlineStr">
        <is>
          <t>Worked out from the Pages, Features and Rates tabs. Please do not type here.</t>
        </is>
      </c>
    </row>
    <row r="4">
      <c r="A4" s="3" t="inlineStr">
        <is>
          <t>Item</t>
        </is>
      </c>
      <c r="B4" s="3" t="inlineStr">
        <is>
          <t>Hours or cost</t>
        </is>
      </c>
    </row>
    <row r="5">
      <c r="A5" s="28" t="inlineStr">
        <is>
          <t>Design hours</t>
        </is>
      </c>
      <c r="B5" s="29">
        <f>Pages!C16</f>
        <v/>
      </c>
    </row>
    <row r="6">
      <c r="A6" s="28" t="inlineStr">
        <is>
          <t>Build hours</t>
        </is>
      </c>
      <c r="B6" s="29">
        <f>Pages!D16</f>
        <v/>
      </c>
    </row>
    <row r="7">
      <c r="A7" s="28" t="inlineStr">
        <is>
          <t>Copywriting hours (owner Us or Mix)</t>
        </is>
      </c>
      <c r="B7" s="29">
        <f>Pages!F16</f>
        <v/>
      </c>
    </row>
    <row r="8">
      <c r="A8" s="28" t="inlineStr">
        <is>
          <t>Feature and setup hours</t>
        </is>
      </c>
      <c r="B8" s="29">
        <f>Features!E18</f>
        <v/>
      </c>
    </row>
    <row r="9">
      <c r="A9" s="30" t="inlineStr">
        <is>
          <t>Subtotal hours</t>
        </is>
      </c>
      <c r="B9" s="31">
        <f>SUM(B5:B8)</f>
        <v/>
      </c>
    </row>
    <row r="10">
      <c r="A10" s="32" t="inlineStr">
        <is>
          <t>Contingency hours</t>
        </is>
      </c>
      <c r="B10" s="33">
        <f>B9*IF(N(Rates!$B$6)&gt;1,N(Rates!$B$6)/100,N(Rates!$B$6))</f>
        <v/>
      </c>
    </row>
    <row r="11">
      <c r="A11" s="34" t="inlineStr">
        <is>
          <t>Total hours</t>
        </is>
      </c>
      <c r="B11" s="35">
        <f>IF(Rates!$B$7="Yes",ROUNDUP((B9+B10)/5,0)*5,B9+B10)</f>
        <v/>
      </c>
    </row>
    <row r="12" ht="30" customHeight="1">
      <c r="A12" s="36" t="inlineStr">
        <is>
          <t>Estimated cost (USD)</t>
        </is>
      </c>
      <c r="B12" s="37">
        <f>IF(AND(ISNUMBER(Rates!$B$5),N(Rates!$B$5)&gt;0),B11*N(Rates!$B$5),"Type your hourly rate on the Rates tab")</f>
        <v/>
      </c>
    </row>
    <row r="14">
      <c r="A14" s="38" t="inlineStr">
        <is>
          <t>Pages included</t>
        </is>
      </c>
      <c r="B14" s="39">
        <f>COUNTIF(Pages!B5:B15,"Yes")</f>
        <v/>
      </c>
    </row>
    <row r="15">
      <c r="A15" s="38" t="inlineStr">
        <is>
          <t>Features and setup items included</t>
        </is>
      </c>
      <c r="B15" s="39">
        <f>COUNTIF(Features!B5:B17,"Yes")</f>
        <v/>
      </c>
    </row>
    <row r="17" ht="44" customHeight="1">
      <c r="A17" s="40" t="inlineStr">
        <is>
          <t>This estimate is your own. It is built from your hourly rate, your contingency and the hours you set on the Pages and Features tabs. Check it before you send a quote.</t>
        </is>
      </c>
    </row>
  </sheetData>
  <mergeCells count="1">
    <mergeCell ref="A17:B1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8F8499"/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4" customWidth="1" min="1" max="1"/>
    <col width="3" customWidth="1" min="2" max="2"/>
    <col width="16" customWidth="1" min="3" max="3"/>
  </cols>
  <sheetData>
    <row r="1">
      <c r="A1" s="3" t="inlineStr">
        <is>
          <t>Yes or No</t>
        </is>
      </c>
      <c r="C1" s="3" t="inlineStr">
        <is>
          <t>Content owner</t>
        </is>
      </c>
    </row>
    <row r="2">
      <c r="A2" s="41" t="inlineStr">
        <is>
          <t>Yes</t>
        </is>
      </c>
      <c r="C2" s="41" t="inlineStr">
        <is>
          <t>Client</t>
        </is>
      </c>
    </row>
    <row r="3">
      <c r="A3" s="41" t="inlineStr">
        <is>
          <t>No</t>
        </is>
      </c>
      <c r="C3" s="41" t="inlineStr">
        <is>
          <t>Us</t>
        </is>
      </c>
    </row>
    <row r="4">
      <c r="C4" s="41" t="inlineStr">
        <is>
          <t>Mix</t>
        </is>
      </c>
    </row>
    <row r="7">
      <c r="A7" s="14" t="inlineStr">
        <is>
          <t>The dropdowns read these lists. The formulas look for Yes, Us and Mix, so keep those words.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2026-10-28T11:03:30Z</dcterms:created>
  <dcterms:modified xmlns:dcterms="http://purl.org/dc/terms/" xmlns:xsi="http://www.w3.org/2001/XMLSchema-instance" xsi:type="dcterms:W3CDTF">2026-10-28T11:03:30Z</dcterms:modified>
</cp:coreProperties>
</file>