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Your needs" sheetId="2" state="visible" r:id="rId2"/>
    <sheet xmlns:r="http://schemas.openxmlformats.org/officeDocument/2006/relationships" name="Compare" sheetId="3" state="visible" r:id="rId3"/>
    <sheet xmlns:r="http://schemas.openxmlformats.org/officeDocument/2006/relationships" name="Plans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m d, yyyy"/>
  </numFmts>
  <fonts count="14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  <font>
      <name val="Arial"/>
      <b val="1"/>
      <color rgb="00231A2E"/>
      <sz val="11"/>
    </font>
    <font>
      <name val="Arial"/>
      <i val="1"/>
      <color rgb="005E5468"/>
      <sz val="10"/>
    </font>
    <font>
      <name val="Arial"/>
      <color rgb="005E5468"/>
      <sz val="9"/>
    </font>
  </fonts>
  <fills count="7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5E5468"/>
      </patternFill>
    </fill>
  </fills>
  <borders count="6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  <border>
      <left/>
      <right/>
      <top style="thin">
        <color rgb="00C9C1D3"/>
      </top>
      <bottom/>
      <diagonal/>
    </border>
    <border>
      <left/>
      <right style="thin">
        <color rgb="00C9C1D3"/>
      </right>
      <top style="thin">
        <color rgb="00C9C1D3"/>
      </top>
      <bottom/>
      <diagonal/>
    </border>
    <border>
      <left/>
      <right/>
      <top style="thin">
        <color rgb="00C9C1D3"/>
      </top>
      <bottom style="thin">
        <color rgb="00C9C1D3"/>
      </bottom>
      <diagonal/>
    </border>
    <border>
      <left/>
      <right style="thin">
        <color rgb="00C9C1D3"/>
      </right>
      <top style="thin">
        <color rgb="00C9C1D3"/>
      </top>
      <bottom style="thin">
        <color rgb="00C9C1D3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5" fillId="0" borderId="1" applyAlignment="1" pivotButton="0" quotePrefix="0" xfId="0">
      <alignment vertical="center" wrapText="1"/>
    </xf>
    <xf numFmtId="3" fontId="11" fillId="3" borderId="1" applyAlignment="1" pivotButton="0" quotePrefix="0" xfId="0">
      <alignment horizontal="center" vertical="center"/>
    </xf>
    <xf numFmtId="0" fontId="10" fillId="0" borderId="1" applyAlignment="1" pivotButton="0" quotePrefix="0" xfId="0">
      <alignment vertical="center" wrapText="1"/>
    </xf>
    <xf numFmtId="0" fontId="7" fillId="0" borderId="0" pivotButton="0" quotePrefix="0" xfId="0"/>
    <xf numFmtId="0" fontId="12" fillId="0" borderId="0" pivotButton="0" quotePrefix="0" xfId="0"/>
    <xf numFmtId="0" fontId="3" fillId="6" borderId="1" applyAlignment="1" pivotButton="0" quotePrefix="0" xfId="0">
      <alignment vertical="center" wrapText="1"/>
    </xf>
    <xf numFmtId="0" fontId="6" fillId="4" borderId="1" applyAlignment="1" pivotButton="0" quotePrefix="0" xfId="0">
      <alignment horizontal="center" vertical="center" wrapText="1"/>
    </xf>
    <xf numFmtId="4" fontId="6" fillId="4" borderId="1" applyAlignment="1" pivotButton="0" quotePrefix="0" xfId="0">
      <alignment horizontal="center" vertical="center" wrapText="1"/>
    </xf>
    <xf numFmtId="4" fontId="6" fillId="4" borderId="1" applyAlignment="1" pivotButton="0" quotePrefix="0" xfId="0">
      <alignment vertical="center" wrapText="1"/>
    </xf>
    <xf numFmtId="4" fontId="5" fillId="4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165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13" fillId="0" borderId="0" applyAlignment="1" pivotButton="0" quotePrefix="0" xfId="0">
      <alignment vertical="center" wrapText="1"/>
    </xf>
    <xf numFmtId="3" fontId="5" fillId="4" borderId="1" applyAlignment="1" pivotButton="0" quotePrefix="0" xfId="0">
      <alignment vertical="center"/>
    </xf>
    <xf numFmtId="3" fontId="6" fillId="4" borderId="1" applyAlignment="1" pivotButton="0" quotePrefix="0" xfId="0">
      <alignment horizontal="center" vertical="center" wrapText="1"/>
    </xf>
    <xf numFmtId="0" fontId="6" fillId="0" borderId="1" pivotButton="0" quotePrefix="0" xfId="0"/>
  </cellXfs>
  <cellStyles count="1">
    <cellStyle name="Normal" xfId="0" builtinId="0" hidden="0"/>
  </cellStyles>
  <dxfs count="3">
    <dxf>
      <font>
        <name val="Arial"/>
        <b val="1"/>
        <color rgb="008A1C12"/>
      </font>
      <fill>
        <patternFill patternType="solid">
          <bgColor rgb="00F8D9D5"/>
        </patternFill>
      </fill>
    </dxf>
    <dxf>
      <fill>
        <patternFill patternType="solid">
          <bgColor rgb="00FDEFC8"/>
        </patternFill>
      </fill>
    </dxf>
    <dxf>
      <font>
        <name val="Arial"/>
        <b val="1"/>
        <color rgb="001570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HornetForms</author>
  </authors>
  <commentList>
    <comment ref="B7" authorId="0" shapeId="0">
      <text>
        <t>Against the plan's monthly response base, then its maximum monthly response limit.</t>
      </text>
    </comment>
    <comment ref="H7" authorId="0" shapeId="0">
      <text>
        <t>Yearly billing: the Yearly view price times 12. Monthly billing: the monthly price times 12. Response add-ons are extra and not included.</t>
      </text>
    </comment>
    <comment ref="B15" authorId="0" shapeId="0">
      <text>
        <t>Unlimited responses on every plan, within fair use.</t>
      </text>
    </comment>
    <comment ref="E15" authorId="0" shapeId="0">
      <text>
        <t>Every plan has file uploads. Free takes files up to 10 MB each.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C10" authorId="0" shapeId="0">
      <text>
        <t>The Yearly view shows a price a month: $28 Basic, $56 Plus, $91 Business. This column is that price times 12.</t>
      </text>
    </comment>
    <comment ref="D10" authorId="0" shapeId="0">
      <text>
        <t>Typeform: the number of responses you can collect every month, reset every month, across all forms in your account. Free: 10 a month (Free plan article).</t>
      </text>
    </comment>
    <comment ref="E10" authorId="0" shapeId="0">
      <text>
        <t>Typeform: the maximum you can collect every month, which includes the response base and possible add-ons. Add-on prices are not on the pricing page.</t>
      </text>
    </comment>
    <comment ref="E21" authorId="0" shapeId="0">
      <text>
        <t>Pro and Business: unlimited team members, no per-seat pricing. Members never pay.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1"/>
    <row r="2">
      <c r="B2" s="1" t="inlineStr">
        <is>
          <t>Typeform cost calculator</t>
        </is>
      </c>
    </row>
    <row r="3">
      <c r="B3" s="2" t="inlineStr">
        <is>
          <t>Typeform or HornetForms: which plan covers your forms, and what does it cost for a year?</t>
        </is>
      </c>
    </row>
    <row r="4"/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51" customHeight="1">
      <c r="B6" s="4" t="n">
        <v>1</v>
      </c>
      <c r="C6" s="5" t="inlineStr">
        <is>
          <t>Type your needs</t>
        </is>
      </c>
      <c r="D6" s="6" t="inlineStr">
        <is>
          <t>On the Your needs tab, type your busiest month of responses (all forms together) and how many people need a login. Pick Yes or No for branding, file uploads and payments.</t>
        </is>
      </c>
    </row>
    <row r="7" ht="44" customHeight="1">
      <c r="B7" s="4" t="n">
        <v>2</v>
      </c>
      <c r="C7" s="5" t="inlineStr">
        <is>
          <t>Pick billing</t>
        </is>
      </c>
      <c r="D7" s="6" t="inlineStr">
        <is>
          <t>Choose Monthly or Yearly billing. Typeform's Yearly view shows a lower price a month, paid for the year.</t>
        </is>
      </c>
    </row>
    <row r="8" ht="51" customHeight="1">
      <c r="B8" s="4" t="n">
        <v>3</v>
      </c>
      <c r="C8" s="5" t="inlineStr">
        <is>
          <t>Read the Compare tab</t>
        </is>
      </c>
      <c r="D8" s="6" t="inlineStr">
        <is>
          <t>See which plans of each tool cover your needs, the lowest one that covers all of them and what it costs for a year. A red No shows the limit you would go over. Add-on means a response add-on would cover it.</t>
        </is>
      </c>
    </row>
    <row r="9" ht="51" customHeight="1">
      <c r="B9" s="4" t="n">
        <v>4</v>
      </c>
      <c r="C9" s="5" t="inlineStr">
        <is>
          <t>Check the date</t>
        </is>
      </c>
      <c r="D9" s="6" t="inlineStr">
        <is>
          <t>The Plans tab shows when the Typeform numbers were checked. A red refresh flag means they are over 90 days old. Check typeform.com/pricing and hornetforms.com/pricing before you buy.</t>
        </is>
      </c>
    </row>
    <row r="10"/>
    <row r="11">
      <c r="B11" s="7" t="inlineStr">
        <is>
          <t>Color key</t>
        </is>
      </c>
    </row>
    <row r="12">
      <c r="C12" s="8" t="inlineStr">
        <is>
          <t>Yellow</t>
        </is>
      </c>
      <c r="D12" s="9" t="inlineStr">
        <is>
          <t>You type or pick here.</t>
        </is>
      </c>
    </row>
    <row r="13">
      <c r="C13" s="10" t="inlineStr">
        <is>
          <t>Grey</t>
        </is>
      </c>
      <c r="D13" s="9" t="inlineStr">
        <is>
          <t>Worked out for you. Please do not type here.</t>
        </is>
      </c>
    </row>
    <row r="14">
      <c r="C14" s="11" t="inlineStr">
        <is>
          <t>Dark</t>
        </is>
      </c>
      <c r="D14" s="9" t="inlineStr">
        <is>
          <t>Column names. Please keep them as they are.</t>
        </is>
      </c>
    </row>
    <row r="15"/>
    <row r="16">
      <c r="B16" s="7" t="inlineStr">
        <is>
          <t>Good to know</t>
        </is>
      </c>
    </row>
    <row r="17" ht="34" customHeight="1">
      <c r="C17" s="12" t="inlineStr">
        <is>
          <t>Typeform prices and limits come from typeform.com/pricing and Typeform's Free plan help article, checked on October 28, 2026. Prices are in US dollars.</t>
        </is>
      </c>
    </row>
    <row r="18" ht="28" customHeight="1">
      <c r="C18" s="12" t="inlineStr">
        <is>
          <t>Typeform's pricing page does not list response add-on prices, so this sheet never prices one.</t>
        </is>
      </c>
    </row>
    <row r="19" ht="34" customHeight="1">
      <c r="C19" s="12" t="inlineStr">
        <is>
          <t>Typeform Growth Flow and Enterprise are on the Plans tab for reference. The Compare tab works through Free, Basic, Plus and Business.</t>
        </is>
      </c>
    </row>
    <row r="20" ht="34" customHeight="1">
      <c r="C20" s="12" t="inlineStr">
        <is>
          <t>HornetForms has unlimited forms and responses on every plan, within fair use. Pro and Business include unlimited team members, with no per-seat pricing.</t>
        </is>
      </c>
    </row>
    <row r="21" ht="34" customHeight="1">
      <c r="C21" s="12" t="inlineStr">
        <is>
          <t>Typeform is a trademark of Typeform SL. HornetForms is not affiliated with, endorsed by or sponsored by Typeform. Typeform prices and limits come from typeform.com, checked on October 28, 2026.</t>
        </is>
      </c>
    </row>
    <row r="22"/>
    <row r="23">
      <c r="B23" s="7" t="inlineStr">
        <is>
          <t>Example data</t>
        </is>
      </c>
    </row>
    <row r="24" ht="32" customHeight="1">
      <c r="C24" s="13" t="inlineStr">
        <is>
          <t>The numbers on Your needs are EXAMPLES so you can see the Compare tab work: 300 responses in the busiest month, 2 people, no Typeform branding. Type your own.</t>
        </is>
      </c>
    </row>
    <row r="25"/>
    <row r="26">
      <c r="C26" s="14" t="inlineStr">
        <is>
          <t>Made by HornetForms, https://hornetforms.com/blog/typeform-pricing</t>
        </is>
      </c>
    </row>
  </sheetData>
  <mergeCells count="6">
    <mergeCell ref="C20:D20"/>
    <mergeCell ref="C21:D21"/>
    <mergeCell ref="C24:D24"/>
    <mergeCell ref="C19:D19"/>
    <mergeCell ref="C18:D18"/>
    <mergeCell ref="C17:D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C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4" customWidth="1" min="2" max="2"/>
    <col width="80" customWidth="1" min="3" max="3"/>
  </cols>
  <sheetData>
    <row r="1">
      <c r="A1" s="15" t="inlineStr">
        <is>
          <t>Your needs</t>
        </is>
      </c>
    </row>
    <row r="2">
      <c r="A2" s="16" t="inlineStr">
        <is>
          <t>Type your own numbers in the yellow cells. The Compare tab does the rest.</t>
        </is>
      </c>
    </row>
    <row r="4">
      <c r="A4" s="3" t="inlineStr">
        <is>
          <t>What you need</t>
        </is>
      </c>
      <c r="B4" s="3" t="inlineStr">
        <is>
          <t>Your value</t>
        </is>
      </c>
      <c r="C4" s="3" t="inlineStr">
        <is>
          <t>How it is used</t>
        </is>
      </c>
    </row>
    <row r="5" ht="32" customHeight="1">
      <c r="A5" s="17" t="inlineStr">
        <is>
          <t>Responses in your busiest month (all forms together)</t>
        </is>
      </c>
      <c r="B5" s="18" t="n">
        <v>300</v>
      </c>
      <c r="C5" s="19" t="inlineStr">
        <is>
          <t>Typeform counts responses across all forms in your account, every month. Use your busiest month, not the average.</t>
        </is>
      </c>
    </row>
    <row r="6" ht="32" customHeight="1">
      <c r="A6" s="17" t="inlineStr">
        <is>
          <t>People who need their own login</t>
        </is>
      </c>
      <c r="B6" s="18" t="n">
        <v>2</v>
      </c>
      <c r="C6" s="19" t="inlineStr">
        <is>
          <t>Everyone who builds forms or reads results. Type 1 if it is only you.</t>
        </is>
      </c>
    </row>
    <row r="7" ht="32" customHeight="1">
      <c r="A7" s="17" t="inlineStr">
        <is>
          <t>Remove the form tool's branding?</t>
        </is>
      </c>
      <c r="B7" s="18" t="inlineStr">
        <is>
          <t>Yes</t>
        </is>
      </c>
      <c r="C7" s="19" t="inlineStr">
        <is>
          <t>Yes means forms without the tool's own footer or badge.</t>
        </is>
      </c>
    </row>
    <row r="8" ht="32" customHeight="1">
      <c r="A8" s="17" t="inlineStr">
        <is>
          <t>Need a file upload question?</t>
        </is>
      </c>
      <c r="B8" s="18" t="inlineStr">
        <is>
          <t>No</t>
        </is>
      </c>
      <c r="C8" s="19" t="inlineStr">
        <is>
          <t>For example a CV, a photo or a receipt.</t>
        </is>
      </c>
    </row>
    <row r="9" ht="32" customHeight="1">
      <c r="A9" s="17" t="inlineStr">
        <is>
          <t>Take payments in the form?</t>
        </is>
      </c>
      <c r="B9" s="18" t="inlineStr">
        <is>
          <t>No</t>
        </is>
      </c>
      <c r="C9" s="19" t="inlineStr">
        <is>
          <t>Both tools take card payments through Stripe. Stripe's own fees apply.</t>
        </is>
      </c>
    </row>
    <row r="10" ht="32" customHeight="1">
      <c r="A10" s="17" t="inlineStr">
        <is>
          <t>Largest single file someone uploads, in MB (optional)</t>
        </is>
      </c>
      <c r="B10" s="18" t="n"/>
      <c r="C10" s="19" t="inlineStr">
        <is>
          <t>HornetForms Free takes files up to 10 MB each. Leave empty to skip this check.</t>
        </is>
      </c>
    </row>
    <row r="11" ht="32" customHeight="1">
      <c r="A11" s="17" t="inlineStr">
        <is>
          <t>Billing</t>
        </is>
      </c>
      <c r="B11" s="18" t="inlineStr">
        <is>
          <t>Yearly</t>
        </is>
      </c>
      <c r="C11" s="19" t="inlineStr">
        <is>
          <t>Monthly or Yearly. Yearly prices are paid once a year.</t>
        </is>
      </c>
    </row>
    <row r="13">
      <c r="A13" s="14" t="inlineStr">
        <is>
          <t>Optional rows left empty are skipped. Required rows left empty count as 0 or No.</t>
        </is>
      </c>
    </row>
    <row r="14">
      <c r="A14" s="14" t="inlineStr">
        <is>
          <t>Typeform is a trademark of Typeform SL. HornetForms is not affiliated with, endorsed by or sponsored by Typeform. Typeform prices and limits come from typeform.com, checked on October 28, 2026.</t>
        </is>
      </c>
    </row>
  </sheetData>
  <dataValidations count="7">
    <dataValidation sqref="B5" showDropDown="0" showInputMessage="0" showErrorMessage="1" allowBlank="1" errorTitle="Whole number" error="Type a whole number, 0 or more." type="whole" errorStyle="warning" operator="greaterThanOrEqual">
      <formula1>0</formula1>
    </dataValidation>
    <dataValidation sqref="B6" showDropDown="0" showInputMessage="0" showErrorMessage="1" allowBlank="1" errorTitle="Whole number" error="Type a whole number, 0 or more." type="whole" errorStyle="warning" operator="greaterThanOrEqual">
      <formula1>0</formula1>
    </dataValidation>
    <dataValidation sqref="B7" showDropDown="0" showInputMessage="1" showErrorMessage="1" allowBlank="1" errorTitle="Yes or No" error="Pick a value from the list. Pick Yes or No." promptTitle="Yes or No" prompt="Pick Yes or No." type="list" errorStyle="warning">
      <formula1>Lists!$A$2:$A$3</formula1>
    </dataValidation>
    <dataValidation sqref="B8" showDropDown="0" showInputMessage="1" showErrorMessage="1" allowBlank="1" errorTitle="Yes or No" error="Pick a value from the list. Pick Yes or No." promptTitle="Yes or No" prompt="Pick Yes or No." type="list" errorStyle="warning">
      <formula1>Lists!$A$2:$A$3</formula1>
    </dataValidation>
    <dataValidation sqref="B9" showDropDown="0" showInputMessage="1" showErrorMessage="1" allowBlank="1" errorTitle="Yes or No" error="Pick a value from the list. Pick Yes or No." promptTitle="Yes or No" prompt="Pick Yes or No." type="list" errorStyle="warning">
      <formula1>Lists!$A$2:$A$3</formula1>
    </dataValidation>
    <dataValidation sqref="B10" showDropDown="0" showInputMessage="0" showErrorMessage="1" allowBlank="1" errorTitle="Whole number" error="Type a whole number, 0 or more." type="whole" errorStyle="warning" operator="greaterThanOrEqual">
      <formula1>0</formula1>
    </dataValidation>
    <dataValidation sqref="B11" showDropDown="0" showInputMessage="1" showErrorMessage="1" allowBlank="1" errorTitle="Billing" error="Pick a value from the list. Pick Monthly or Yearly." promptTitle="Billing" prompt="Pick Monthly or Yearly." type="list" errorStyle="warning">
      <formula1>Lists!$B$2:$B$3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5703A"/>
    <outlinePr summaryBelow="1" summaryRight="1"/>
    <pageSetUpPr/>
  </sheetPr>
  <dimension ref="A1:H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22" customWidth="1" min="7" max="7"/>
    <col width="16" customWidth="1" min="8" max="8"/>
  </cols>
  <sheetData>
    <row r="1">
      <c r="A1" s="15" t="inlineStr">
        <is>
          <t>Compare</t>
        </is>
      </c>
    </row>
    <row r="2">
      <c r="A2" s="16" t="inlineStr">
        <is>
          <t>Which plan of each tool covers your needs, and what it costs over a year. Everything here is worked out from Your needs and Plans.</t>
        </is>
      </c>
    </row>
    <row r="3">
      <c r="A3" s="20">
        <f>"Typeform numbers checked on typeform.com on October 28, 2026. "&amp;Plans!$B$6</f>
        <v/>
      </c>
    </row>
    <row r="4">
      <c r="A4" s="21" t="inlineStr">
        <is>
          <t>Yes = covered. No = over this plan's limit or not on this plan. Add-on = over the plan's monthly response base but under its maximum, so you would buy a response add-on.</t>
        </is>
      </c>
    </row>
    <row r="6">
      <c r="A6" s="7" t="inlineStr">
        <is>
          <t>Typeform: Free to Business (Enterprise is a custom plan, so ask Typeform)</t>
        </is>
      </c>
    </row>
    <row r="7" ht="32" customHeight="1">
      <c r="A7" s="22" t="inlineStr">
        <is>
          <t>Plan</t>
        </is>
      </c>
      <c r="B7" s="22" t="inlineStr">
        <is>
          <t>Monthly responses</t>
        </is>
      </c>
      <c r="C7" s="22" t="inlineStr">
        <is>
          <t>Seats</t>
        </is>
      </c>
      <c r="D7" s="22" t="inlineStr">
        <is>
          <t>Branding</t>
        </is>
      </c>
      <c r="E7" s="22" t="inlineStr">
        <is>
          <t>File uploads</t>
        </is>
      </c>
      <c r="F7" s="22" t="inlineStr">
        <is>
          <t>Payments</t>
        </is>
      </c>
      <c r="G7" s="22" t="inlineStr">
        <is>
          <t>Covers all at list price?</t>
        </is>
      </c>
      <c r="H7" s="22" t="inlineStr">
        <is>
          <t>List price for a year ($)</t>
        </is>
      </c>
    </row>
    <row r="8">
      <c r="A8" s="23">
        <f>Plans!$A$11</f>
        <v/>
      </c>
      <c r="B8" s="23">
        <f>IF(N('Your needs'!$B$5)&lt;=Plans!$D$11,"Yes",IF(N('Your needs'!$B$5)&lt;=Plans!$E$11,"Add-on","No"))</f>
        <v/>
      </c>
      <c r="C8" s="23">
        <f>IF(N('Your needs'!$B$6)&lt;=Plans!$F$11,"Yes","No")</f>
        <v/>
      </c>
      <c r="D8" s="23">
        <f>IF(NOT('Your needs'!$B$7="Yes"),"Yes","No")</f>
        <v/>
      </c>
      <c r="E8" s="23">
        <f>IF(NOT('Your needs'!$B$8="Yes"),"Yes","No")</f>
        <v/>
      </c>
      <c r="F8" s="23">
        <f>IF(NOT('Your needs'!$B$9="Yes"),"Yes","No")</f>
        <v/>
      </c>
      <c r="G8" s="23">
        <f>IF(COUNTIF(B8:F8,"No")&gt;0,"No",IF(B8="Add-on","With a response add-on","Yes"))</f>
        <v/>
      </c>
      <c r="H8" s="24">
        <f>IF('Your needs'!$B$11="Yearly",Plans!$C$11,Plans!$B$11*12)</f>
        <v/>
      </c>
    </row>
    <row r="9">
      <c r="A9" s="23">
        <f>Plans!$A$12</f>
        <v/>
      </c>
      <c r="B9" s="23">
        <f>IF(N('Your needs'!$B$5)&lt;=Plans!$D$12,"Yes",IF(N('Your needs'!$B$5)&lt;=Plans!$E$12,"Add-on","No"))</f>
        <v/>
      </c>
      <c r="C9" s="23">
        <f>IF(N('Your needs'!$B$6)&lt;=Plans!$F$12,"Yes","No")</f>
        <v/>
      </c>
      <c r="D9" s="23">
        <f>IF(NOT('Your needs'!$B$7="Yes"),"Yes","No")</f>
        <v/>
      </c>
      <c r="E9" s="23" t="inlineStr">
        <is>
          <t>Yes</t>
        </is>
      </c>
      <c r="F9" s="23" t="inlineStr">
        <is>
          <t>Yes</t>
        </is>
      </c>
      <c r="G9" s="23">
        <f>IF(COUNTIF(B9:F9,"No")&gt;0,"No",IF(B9="Add-on","With a response add-on","Yes"))</f>
        <v/>
      </c>
      <c r="H9" s="24">
        <f>IF('Your needs'!$B$11="Yearly",Plans!$C$12,Plans!$B$12*12)</f>
        <v/>
      </c>
    </row>
    <row r="10">
      <c r="A10" s="23">
        <f>Plans!$A$13</f>
        <v/>
      </c>
      <c r="B10" s="23">
        <f>IF(N('Your needs'!$B$5)&lt;=Plans!$D$13,"Yes",IF(N('Your needs'!$B$5)&lt;=Plans!$E$13,"Add-on","No"))</f>
        <v/>
      </c>
      <c r="C10" s="23">
        <f>IF(N('Your needs'!$B$6)&lt;=Plans!$F$13,"Yes","No")</f>
        <v/>
      </c>
      <c r="D10" s="23" t="inlineStr">
        <is>
          <t>Yes</t>
        </is>
      </c>
      <c r="E10" s="23" t="inlineStr">
        <is>
          <t>Yes</t>
        </is>
      </c>
      <c r="F10" s="23" t="inlineStr">
        <is>
          <t>Yes</t>
        </is>
      </c>
      <c r="G10" s="23">
        <f>IF(COUNTIF(B10:F10,"No")&gt;0,"No",IF(B10="Add-on","With a response add-on","Yes"))</f>
        <v/>
      </c>
      <c r="H10" s="24">
        <f>IF('Your needs'!$B$11="Yearly",Plans!$C$13,Plans!$B$13*12)</f>
        <v/>
      </c>
    </row>
    <row r="11">
      <c r="A11" s="23">
        <f>Plans!$A$14</f>
        <v/>
      </c>
      <c r="B11" s="23">
        <f>IF(N('Your needs'!$B$5)&lt;=Plans!$D$14,"Yes",IF(N('Your needs'!$B$5)&lt;=Plans!$E$14,"Add-on","No"))</f>
        <v/>
      </c>
      <c r="C11" s="23">
        <f>IF(N('Your needs'!$B$6)&lt;=Plans!$F$14,"Yes","No")</f>
        <v/>
      </c>
      <c r="D11" s="23" t="inlineStr">
        <is>
          <t>Yes</t>
        </is>
      </c>
      <c r="E11" s="23" t="inlineStr">
        <is>
          <t>Yes</t>
        </is>
      </c>
      <c r="F11" s="23" t="inlineStr">
        <is>
          <t>Yes</t>
        </is>
      </c>
      <c r="G11" s="23">
        <f>IF(COUNTIF(B11:F11,"No")&gt;0,"No",IF(B11="Add-on","With a response add-on","Yes"))</f>
        <v/>
      </c>
      <c r="H11" s="24">
        <f>IF('Your needs'!$B$11="Yearly",Plans!$C$14,Plans!$B$14*12)</f>
        <v/>
      </c>
    </row>
    <row r="14">
      <c r="A14" s="7" t="inlineStr">
        <is>
          <t>HornetForms: Free, Pro and Business</t>
        </is>
      </c>
    </row>
    <row r="15" ht="32" customHeight="1">
      <c r="A15" s="22" t="inlineStr">
        <is>
          <t>Plan</t>
        </is>
      </c>
      <c r="B15" s="22" t="inlineStr">
        <is>
          <t>Monthly responses</t>
        </is>
      </c>
      <c r="C15" s="22" t="inlineStr">
        <is>
          <t>Team logins</t>
        </is>
      </c>
      <c r="D15" s="22" t="inlineStr">
        <is>
          <t>Branding</t>
        </is>
      </c>
      <c r="E15" s="22" t="inlineStr">
        <is>
          <t>File uploads</t>
        </is>
      </c>
      <c r="F15" s="22" t="inlineStr">
        <is>
          <t>Payments</t>
        </is>
      </c>
      <c r="G15" s="22" t="inlineStr">
        <is>
          <t>Covers all?</t>
        </is>
      </c>
      <c r="H15" s="22" t="inlineStr">
        <is>
          <t>Cost for a year ($)</t>
        </is>
      </c>
    </row>
    <row r="16">
      <c r="A16" s="23">
        <f>Plans!$A$22</f>
        <v/>
      </c>
      <c r="B16" s="23" t="inlineStr">
        <is>
          <t>Yes</t>
        </is>
      </c>
      <c r="C16" s="23">
        <f>IF(N('Your needs'!$B$6)&lt;=1,"Yes","No")</f>
        <v/>
      </c>
      <c r="D16" s="23">
        <f>IF(NOT('Your needs'!$B$7="Yes"),"Yes","No")</f>
        <v/>
      </c>
      <c r="E16" s="23">
        <f>IF(AND('Your needs'!$B$8="Yes",ISNUMBER('Your needs'!$B$10)),IF(N('Your needs'!$B$10)&lt;=10,"Yes","No"),"Yes")</f>
        <v/>
      </c>
      <c r="F16" s="23" t="inlineStr">
        <is>
          <t>Yes</t>
        </is>
      </c>
      <c r="G16" s="23">
        <f>IF(COUNTIF(B16:F16,"No")=0,"Yes","No")</f>
        <v/>
      </c>
      <c r="H16" s="24">
        <f>IF('Your needs'!$B$11="Yearly",Plans!$C$22,Plans!$B$22*12)</f>
        <v/>
      </c>
    </row>
    <row r="17">
      <c r="A17" s="23">
        <f>Plans!$A$23</f>
        <v/>
      </c>
      <c r="B17" s="23" t="inlineStr">
        <is>
          <t>Yes</t>
        </is>
      </c>
      <c r="C17" s="23" t="inlineStr">
        <is>
          <t>Yes</t>
        </is>
      </c>
      <c r="D17" s="23" t="inlineStr">
        <is>
          <t>Yes</t>
        </is>
      </c>
      <c r="E17" s="23" t="inlineStr">
        <is>
          <t>Yes</t>
        </is>
      </c>
      <c r="F17" s="23" t="inlineStr">
        <is>
          <t>Yes</t>
        </is>
      </c>
      <c r="G17" s="23">
        <f>IF(COUNTIF(B17:F17,"No")=0,"Yes","No")</f>
        <v/>
      </c>
      <c r="H17" s="24">
        <f>IF('Your needs'!$B$11="Yearly",Plans!$C$23,Plans!$B$23*12)</f>
        <v/>
      </c>
    </row>
    <row r="18">
      <c r="A18" s="23">
        <f>Plans!$A$24</f>
        <v/>
      </c>
      <c r="B18" s="23" t="inlineStr">
        <is>
          <t>Yes</t>
        </is>
      </c>
      <c r="C18" s="23" t="inlineStr">
        <is>
          <t>Yes</t>
        </is>
      </c>
      <c r="D18" s="23" t="inlineStr">
        <is>
          <t>Yes</t>
        </is>
      </c>
      <c r="E18" s="23" t="inlineStr">
        <is>
          <t>Yes</t>
        </is>
      </c>
      <c r="F18" s="23" t="inlineStr">
        <is>
          <t>Yes</t>
        </is>
      </c>
      <c r="G18" s="23">
        <f>IF(COUNTIF(B18:F18,"No")=0,"Yes","No")</f>
        <v/>
      </c>
      <c r="H18" s="24">
        <f>IF('Your needs'!$B$11="Yearly",Plans!$C$24,Plans!$B$24*12)</f>
        <v/>
      </c>
    </row>
    <row r="21">
      <c r="A21" s="3" t="inlineStr">
        <is>
          <t>Result</t>
        </is>
      </c>
      <c r="B21" s="3" t="inlineStr">
        <is>
          <t>Value</t>
        </is>
      </c>
    </row>
    <row r="22" ht="30" customHeight="1">
      <c r="A22" s="25" t="inlineStr">
        <is>
          <t>Lowest Typeform plan that covers your needs at list price</t>
        </is>
      </c>
      <c r="B22" s="26">
        <f>IF(COUNTIF(G8:G11,"Yes")&gt;0,INDEX(A8:A11,MATCH("Yes",G8:G11,0)),IF(N('Your needs'!$B$6)&gt;5,"None from Free to Business. Typeform lists Enterprise for 6+ users (contact sales)","None from Free to Business at list price"))</f>
        <v/>
      </c>
      <c r="C22" s="27" t="n"/>
      <c r="D22" s="27" t="n"/>
      <c r="E22" s="27" t="n"/>
      <c r="F22" s="27" t="n"/>
      <c r="G22" s="27" t="n"/>
      <c r="H22" s="28" t="n"/>
    </row>
    <row r="23" ht="30" customHeight="1">
      <c r="A23" s="25" t="inlineStr">
        <is>
          <t>Its list price for a year ($)</t>
        </is>
      </c>
      <c r="B23" s="26">
        <f>IF(COUNTIF(G8:G11,"Yes")&gt;0,INDEX(H8:H11,MATCH("Yes",G8:G11,0)),"Custom price")</f>
        <v/>
      </c>
      <c r="C23" s="27" t="n"/>
      <c r="D23" s="27" t="n"/>
      <c r="E23" s="27" t="n"/>
      <c r="F23" s="27" t="n"/>
      <c r="G23" s="27" t="n"/>
      <c r="H23" s="28" t="n"/>
    </row>
    <row r="24" ht="30" customHeight="1">
      <c r="A24" s="25" t="inlineStr">
        <is>
          <t>A cheaper Typeform plan with a response add-on</t>
        </is>
      </c>
      <c r="B24" s="26">
        <f>IF(COUNTIF(G8:G11,"With a response add-on")&gt;0,IF(IF(COUNTIF(G8:G11,"Yes")&gt;0,MATCH("With a response add-on",G8:G11,0)&lt;MATCH("Yes",G8:G11,0),TRUE),INDEX(A8:A11,MATCH("With a response add-on",G8:G11,0))&amp;" plus a response add-on. Typeform shows its price when you upgrade in your account, not on its pricing page","None"),"None")</f>
        <v/>
      </c>
      <c r="C24" s="27" t="n"/>
      <c r="D24" s="27" t="n"/>
      <c r="E24" s="27" t="n"/>
      <c r="F24" s="27" t="n"/>
      <c r="G24" s="27" t="n"/>
      <c r="H24" s="28" t="n"/>
    </row>
    <row r="25" ht="30" customHeight="1">
      <c r="A25" s="25" t="inlineStr">
        <is>
          <t>Lowest HornetForms plan that covers your needs</t>
        </is>
      </c>
      <c r="B25" s="26">
        <f>IF(COUNTIF(G16:G18,"Yes")&gt;0,INDEX(A16:A18,MATCH("Yes",G16:G18,0)),"Check the HornetForms pricing page")</f>
        <v/>
      </c>
      <c r="C25" s="27" t="n"/>
      <c r="D25" s="27" t="n"/>
      <c r="E25" s="27" t="n"/>
      <c r="F25" s="27" t="n"/>
      <c r="G25" s="27" t="n"/>
      <c r="H25" s="28" t="n"/>
    </row>
    <row r="26" ht="30" customHeight="1">
      <c r="A26" s="25" t="inlineStr">
        <is>
          <t>Its cost for a year ($)</t>
        </is>
      </c>
      <c r="B26" s="26">
        <f>IF(COUNTIF(G16:G18,"Yes")&gt;0,INDEX(H16:H18,MATCH("Yes",G16:G18,0)),"")</f>
        <v/>
      </c>
      <c r="C26" s="27" t="n"/>
      <c r="D26" s="27" t="n"/>
      <c r="E26" s="27" t="n"/>
      <c r="F26" s="27" t="n"/>
      <c r="G26" s="27" t="n"/>
      <c r="H26" s="28" t="n"/>
    </row>
    <row r="27" ht="30" customHeight="1">
      <c r="A27" s="25" t="inlineStr">
        <is>
          <t>Billing used</t>
        </is>
      </c>
      <c r="B27" s="26">
        <f>IF('Your needs'!$B$11="Yearly","Yearly","Monthly, times 12")</f>
        <v/>
      </c>
      <c r="C27" s="27" t="n"/>
      <c r="D27" s="27" t="n"/>
      <c r="E27" s="27" t="n"/>
      <c r="F27" s="27" t="n"/>
      <c r="G27" s="27" t="n"/>
      <c r="H27" s="28" t="n"/>
    </row>
    <row r="29">
      <c r="A29" s="14" t="inlineStr">
        <is>
          <t>This sheet compares plan limits and list prices only. Taxes, response add-ons, Stripe or other payment fees and sales are not included.</t>
        </is>
      </c>
    </row>
    <row r="30">
      <c r="A30" s="14" t="inlineStr">
        <is>
          <t>Typeform is a trademark of Typeform SL. HornetForms is not affiliated with, endorsed by or sponsored by Typeform. Typeform prices and limits come from typeform.com, checked on October 28, 2026.</t>
        </is>
      </c>
    </row>
  </sheetData>
  <mergeCells count="6">
    <mergeCell ref="B22:H22"/>
    <mergeCell ref="B26:H26"/>
    <mergeCell ref="B27:H27"/>
    <mergeCell ref="B24:H24"/>
    <mergeCell ref="B25:H25"/>
    <mergeCell ref="B23:H23"/>
  </mergeCells>
  <conditionalFormatting sqref="B8:G11">
    <cfRule type="expression" priority="1" dxfId="0">
      <formula>B8="No"</formula>
    </cfRule>
  </conditionalFormatting>
  <conditionalFormatting sqref="B16:G18">
    <cfRule type="expression" priority="2" dxfId="0">
      <formula>B16="No"</formula>
    </cfRule>
  </conditionalFormatting>
  <conditionalFormatting sqref="B8:B11">
    <cfRule type="expression" priority="3" dxfId="1">
      <formula>B8="Add-on"</formula>
    </cfRule>
  </conditionalFormatting>
  <conditionalFormatting sqref="G8:G11">
    <cfRule type="expression" priority="4" dxfId="2">
      <formula>G8="Yes"</formula>
    </cfRule>
  </conditionalFormatting>
  <conditionalFormatting sqref="G16:G18">
    <cfRule type="expression" priority="5" dxfId="2">
      <formula>G16="Yes"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4B2E83"/>
    <outlinePr summaryBelow="1" summaryRight="1"/>
    <pageSetUpPr/>
  </sheetPr>
  <dimension ref="A1:J27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4" customWidth="1" min="4" max="4"/>
    <col width="18" customWidth="1" min="5" max="5"/>
    <col width="16" customWidth="1" min="6" max="6"/>
    <col width="16" customWidth="1" min="7" max="7"/>
    <col width="16" customWidth="1" min="8" max="8"/>
    <col width="14" customWidth="1" min="9" max="9"/>
    <col width="16" customWidth="1" min="10" max="10"/>
  </cols>
  <sheetData>
    <row r="1">
      <c r="A1" s="15" t="inlineStr">
        <is>
          <t>Plans</t>
        </is>
      </c>
    </row>
    <row r="2">
      <c r="A2" s="16" t="inlineStr">
        <is>
          <t>The numbers the Compare tab uses. Typeform from typeform.com, HornetForms from its pricing page. Prices in US dollars.</t>
        </is>
      </c>
    </row>
    <row r="4">
      <c r="A4" s="17" t="inlineStr">
        <is>
          <t>Typeform prices and limits checked on typeform.com on</t>
        </is>
      </c>
      <c r="B4" s="29" t="n">
        <v>46323</v>
      </c>
    </row>
    <row r="5">
      <c r="A5" s="17" t="inlineStr">
        <is>
          <t>Days since that check</t>
        </is>
      </c>
      <c r="B5" s="30">
        <f>MAX(0,TODAY()-Plans!$B$4)</f>
        <v/>
      </c>
    </row>
    <row r="6" ht="30" customHeight="1">
      <c r="A6" s="17" t="inlineStr">
        <is>
          <t>Refresh flag</t>
        </is>
      </c>
      <c r="B6" s="30">
        <f>IF(TODAY()-Plans!$B$4&gt;90,"Over 90 days old: check typeform.com/pricing before you rely on these numbers","Checked within the last 90 days. Still check typeform.com on the day you decide")</f>
        <v/>
      </c>
      <c r="C6" s="27" t="n"/>
      <c r="D6" s="27" t="n"/>
      <c r="E6" s="27" t="n"/>
      <c r="F6" s="27" t="n"/>
      <c r="G6" s="27" t="n"/>
      <c r="H6" s="28" t="n"/>
    </row>
    <row r="7" ht="30" customHeight="1">
      <c r="A7" s="17" t="inlineStr">
        <is>
          <t>Where they came from</t>
        </is>
      </c>
      <c r="B7" s="31" t="inlineStr">
        <is>
          <t>https://www.typeform.com/pricing (plan cards in the Monthly and Yearly views, and the Compare all plans table); Free plan responses from https://help.typeform.com/hc/en-us/articles/360032972852-Free-plan</t>
        </is>
      </c>
    </row>
    <row r="9">
      <c r="A9" s="7" t="inlineStr">
        <is>
          <t>Typeform (from typeform.com)</t>
        </is>
      </c>
    </row>
    <row r="10" ht="44" customHeight="1">
      <c r="A10" s="3" t="inlineStr">
        <is>
          <t>Plan</t>
        </is>
      </c>
      <c r="B10" s="3" t="inlineStr">
        <is>
          <t>Price a month, billed monthly ($)</t>
        </is>
      </c>
      <c r="C10" s="3" t="inlineStr">
        <is>
          <t>Price a year, billed yearly ($)</t>
        </is>
      </c>
      <c r="D10" s="3" t="inlineStr">
        <is>
          <t>Monthly response base</t>
        </is>
      </c>
      <c r="E10" s="3" t="inlineStr">
        <is>
          <t>Maximum monthly response limit (with add-ons)</t>
        </is>
      </c>
      <c r="F10" s="3" t="inlineStr">
        <is>
          <t>Seats</t>
        </is>
      </c>
      <c r="G10" s="3" t="inlineStr">
        <is>
          <t>Remove Typeform branding</t>
        </is>
      </c>
      <c r="H10" s="3" t="inlineStr">
        <is>
          <t>File uploads</t>
        </is>
      </c>
      <c r="I10" s="3" t="inlineStr">
        <is>
          <t>Accept payments</t>
        </is>
      </c>
      <c r="J10" s="3" t="inlineStr">
        <is>
          <t>Upload storage</t>
        </is>
      </c>
    </row>
    <row r="11">
      <c r="A11" s="32" t="inlineStr">
        <is>
          <t>Free</t>
        </is>
      </c>
      <c r="B11" s="33" t="n">
        <v>0</v>
      </c>
      <c r="C11" s="33" t="n">
        <v>0</v>
      </c>
      <c r="D11" s="33" t="n">
        <v>10</v>
      </c>
      <c r="E11" s="33" t="n">
        <v>10</v>
      </c>
      <c r="F11" s="33" t="n">
        <v>1</v>
      </c>
      <c r="G11" s="33" t="inlineStr">
        <is>
          <t>No</t>
        </is>
      </c>
      <c r="H11" s="33" t="inlineStr">
        <is>
          <t>No</t>
        </is>
      </c>
      <c r="I11" s="33" t="inlineStr">
        <is>
          <t>No</t>
        </is>
      </c>
      <c r="J11" s="33" t="inlineStr">
        <is>
          <t>Paid plans only</t>
        </is>
      </c>
    </row>
    <row r="12">
      <c r="A12" s="32" t="inlineStr">
        <is>
          <t>Basic</t>
        </is>
      </c>
      <c r="B12" s="33" t="n">
        <v>39</v>
      </c>
      <c r="C12" s="33" t="n">
        <v>336</v>
      </c>
      <c r="D12" s="33" t="n">
        <v>100</v>
      </c>
      <c r="E12" s="33" t="n">
        <v>750</v>
      </c>
      <c r="F12" s="33" t="n">
        <v>1</v>
      </c>
      <c r="G12" s="33" t="inlineStr">
        <is>
          <t>No</t>
        </is>
      </c>
      <c r="H12" s="33" t="inlineStr">
        <is>
          <t>Yes</t>
        </is>
      </c>
      <c r="I12" s="33" t="inlineStr">
        <is>
          <t>Yes</t>
        </is>
      </c>
      <c r="J12" s="33" t="inlineStr">
        <is>
          <t>1 GB</t>
        </is>
      </c>
    </row>
    <row r="13">
      <c r="A13" s="32" t="inlineStr">
        <is>
          <t>Plus</t>
        </is>
      </c>
      <c r="B13" s="33" t="n">
        <v>79</v>
      </c>
      <c r="C13" s="33" t="n">
        <v>672</v>
      </c>
      <c r="D13" s="33" t="n">
        <v>1000</v>
      </c>
      <c r="E13" s="33" t="n">
        <v>2500</v>
      </c>
      <c r="F13" s="33" t="n">
        <v>3</v>
      </c>
      <c r="G13" s="33" t="inlineStr">
        <is>
          <t>Yes</t>
        </is>
      </c>
      <c r="H13" s="33" t="inlineStr">
        <is>
          <t>Yes</t>
        </is>
      </c>
      <c r="I13" s="33" t="inlineStr">
        <is>
          <t>Yes</t>
        </is>
      </c>
      <c r="J13" s="33" t="inlineStr">
        <is>
          <t>2 GB</t>
        </is>
      </c>
    </row>
    <row r="14">
      <c r="A14" s="32" t="inlineStr">
        <is>
          <t>Business</t>
        </is>
      </c>
      <c r="B14" s="33" t="n">
        <v>129</v>
      </c>
      <c r="C14" s="33" t="n">
        <v>1092</v>
      </c>
      <c r="D14" s="33" t="n">
        <v>10000</v>
      </c>
      <c r="E14" s="33" t="n">
        <v>50000</v>
      </c>
      <c r="F14" s="33" t="n">
        <v>5</v>
      </c>
      <c r="G14" s="33" t="inlineStr">
        <is>
          <t>Yes</t>
        </is>
      </c>
      <c r="H14" s="33" t="inlineStr">
        <is>
          <t>Yes</t>
        </is>
      </c>
      <c r="I14" s="33" t="inlineStr">
        <is>
          <t>Yes</t>
        </is>
      </c>
      <c r="J14" s="33" t="inlineStr">
        <is>
          <t>4 GB</t>
        </is>
      </c>
    </row>
    <row r="15" ht="44" customHeight="1">
      <c r="A15" s="32" t="inlineStr">
        <is>
          <t>Growth Flow</t>
        </is>
      </c>
      <c r="B15" s="33" t="n">
        <v>379</v>
      </c>
      <c r="C15" s="33" t="n">
        <v>3192</v>
      </c>
      <c r="D15" s="33" t="n">
        <v>10000</v>
      </c>
      <c r="E15" s="33" t="n">
        <v>50000</v>
      </c>
      <c r="F15" s="33" t="n">
        <v>5</v>
      </c>
      <c r="G15" s="33" t="inlineStr">
        <is>
          <t>For reference only</t>
        </is>
      </c>
      <c r="H15" s="33" t="inlineStr">
        <is>
          <t>$266 a month in the Yearly view (shown here times 12). 14-day free trial, credit card required.</t>
        </is>
      </c>
      <c r="I15" s="33" t="n"/>
      <c r="J15" s="33" t="n"/>
    </row>
    <row r="16" ht="44" customHeight="1">
      <c r="A16" s="32" t="inlineStr">
        <is>
          <t>Enterprise</t>
        </is>
      </c>
      <c r="B16" s="33" t="inlineStr">
        <is>
          <t>Contact sales</t>
        </is>
      </c>
      <c r="C16" s="33" t="inlineStr">
        <is>
          <t>Contact sales</t>
        </is>
      </c>
      <c r="D16" s="33" t="inlineStr">
        <is>
          <t>Custom</t>
        </is>
      </c>
      <c r="E16" s="33" t="inlineStr">
        <is>
          <t>Custom</t>
        </is>
      </c>
      <c r="F16" s="33" t="inlineStr">
        <is>
          <t>6+ users</t>
        </is>
      </c>
      <c r="G16" s="33" t="inlineStr">
        <is>
          <t>For reference only</t>
        </is>
      </c>
      <c r="H16" s="33" t="inlineStr">
        <is>
          <t>"Custom limits on responses and users."</t>
        </is>
      </c>
      <c r="I16" s="33" t="n"/>
      <c r="J16" s="33" t="n"/>
    </row>
    <row r="17">
      <c r="A17" s="14" t="inlineStr">
        <is>
          <t>Typeform's Free plan article says Typeform sometimes experiments with its plans, so your account can show different numbers from this page.</t>
        </is>
      </c>
    </row>
    <row r="18">
      <c r="A18" s="14" t="inlineStr">
        <is>
          <t>Typeform also lists a Contacts and Automations add-on and a Talent plan for HR teams. This sheet leaves both out.</t>
        </is>
      </c>
    </row>
    <row r="20">
      <c r="A20" s="7" t="inlineStr">
        <is>
          <t>HornetForms (from its pricing page)</t>
        </is>
      </c>
    </row>
    <row r="21" ht="44" customHeight="1">
      <c r="A21" s="3" t="inlineStr">
        <is>
          <t>Plan</t>
        </is>
      </c>
      <c r="B21" s="3" t="inlineStr">
        <is>
          <t>Price a month, billed monthly ($)</t>
        </is>
      </c>
      <c r="C21" s="3" t="inlineStr">
        <is>
          <t>Price a year, billed yearly ($)</t>
        </is>
      </c>
      <c r="D21" s="3" t="inlineStr">
        <is>
          <t>Responses</t>
        </is>
      </c>
      <c r="E21" s="3" t="inlineStr">
        <is>
          <t>Team logins</t>
        </is>
      </c>
      <c r="F21" s="3" t="inlineStr">
        <is>
          <t>Largest file per upload</t>
        </is>
      </c>
      <c r="G21" s="3" t="inlineStr">
        <is>
          <t>Payments</t>
        </is>
      </c>
      <c r="H21" s="3" t="inlineStr">
        <is>
          <t>Shows the Made with HornetForms badge</t>
        </is>
      </c>
    </row>
    <row r="22">
      <c r="A22" s="32" t="inlineStr">
        <is>
          <t>Free</t>
        </is>
      </c>
      <c r="B22" s="33" t="n">
        <v>0</v>
      </c>
      <c r="C22" s="33" t="n">
        <v>0</v>
      </c>
      <c r="D22" s="33" t="inlineStr">
        <is>
          <t>Unlimited, within fair use</t>
        </is>
      </c>
      <c r="E22" s="33" t="inlineStr">
        <is>
          <t>Just you</t>
        </is>
      </c>
      <c r="F22" s="33" t="inlineStr">
        <is>
          <t>10 MB</t>
        </is>
      </c>
      <c r="G22" s="33" t="inlineStr">
        <is>
          <t>Yes, through your Stripe account</t>
        </is>
      </c>
      <c r="H22" s="33" t="inlineStr">
        <is>
          <t>Yes</t>
        </is>
      </c>
    </row>
    <row r="23">
      <c r="A23" s="32" t="inlineStr">
        <is>
          <t>Pro</t>
        </is>
      </c>
      <c r="B23" s="33" t="n">
        <v>29</v>
      </c>
      <c r="C23" s="33" t="n">
        <v>240</v>
      </c>
      <c r="D23" s="33" t="inlineStr">
        <is>
          <t>Unlimited, within fair use</t>
        </is>
      </c>
      <c r="E23" s="33" t="inlineStr">
        <is>
          <t>Unlimited team members</t>
        </is>
      </c>
      <c r="F23" s="33" t="inlineStr">
        <is>
          <t>No plan cap</t>
        </is>
      </c>
      <c r="G23" s="33" t="inlineStr">
        <is>
          <t>Yes, through your Stripe account</t>
        </is>
      </c>
      <c r="H23" s="33" t="inlineStr">
        <is>
          <t>No</t>
        </is>
      </c>
    </row>
    <row r="24">
      <c r="A24" s="32" t="inlineStr">
        <is>
          <t>Business</t>
        </is>
      </c>
      <c r="B24" s="33" t="n">
        <v>89</v>
      </c>
      <c r="C24" s="33" t="n">
        <v>720</v>
      </c>
      <c r="D24" s="33" t="inlineStr">
        <is>
          <t>Unlimited, within fair use</t>
        </is>
      </c>
      <c r="E24" s="33" t="inlineStr">
        <is>
          <t>Unlimited team members</t>
        </is>
      </c>
      <c r="F24" s="33" t="inlineStr">
        <is>
          <t>No plan cap</t>
        </is>
      </c>
      <c r="G24" s="33" t="inlineStr">
        <is>
          <t>Yes, through your Stripe account</t>
        </is>
      </c>
      <c r="H24" s="33" t="inlineStr">
        <is>
          <t>No</t>
        </is>
      </c>
    </row>
    <row r="25">
      <c r="A25" s="14" t="inlineStr">
        <is>
          <t>HornetForms takes payments on every plan through your own Stripe account. Stripe's fees apply; HornetForms adds no fee of its own.</t>
        </is>
      </c>
    </row>
    <row r="27">
      <c r="A27" s="14" t="inlineStr">
        <is>
          <t>Typeform is a trademark of Typeform SL. HornetForms is not affiliated with, endorsed by or sponsored by Typeform. Typeform prices and limits come from typeform.com, checked on October 28, 2026.</t>
        </is>
      </c>
    </row>
  </sheetData>
  <mergeCells count="4">
    <mergeCell ref="H15:J15"/>
    <mergeCell ref="B6:H6"/>
    <mergeCell ref="H16:J16"/>
    <mergeCell ref="B7:H7"/>
  </mergeCells>
  <conditionalFormatting sqref="B6">
    <cfRule type="expression" priority="1" dxfId="0">
      <formula>TODAY()-$B$4&gt;90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8F8499"/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3" t="inlineStr">
        <is>
          <t>Yes or No</t>
        </is>
      </c>
      <c r="B1" s="3" t="inlineStr">
        <is>
          <t>Billing</t>
        </is>
      </c>
    </row>
    <row r="2">
      <c r="A2" s="34" t="inlineStr">
        <is>
          <t>Yes</t>
        </is>
      </c>
      <c r="B2" s="34" t="inlineStr">
        <is>
          <t>Monthly</t>
        </is>
      </c>
    </row>
    <row r="3">
      <c r="A3" s="34" t="inlineStr">
        <is>
          <t>No</t>
        </is>
      </c>
      <c r="B3" s="34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2026-10-28T19:35:49Z</dcterms:created>
  <dcterms:modified xmlns:dcterms="http://purl.org/dc/terms/" xmlns:xsi="http://www.w3.org/2001/XMLSchema-instance" xsi:type="dcterms:W3CDTF">2026-10-28T19:35:49Z</dcterms:modified>
</cp:coreProperties>
</file>