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Students" sheetId="3" state="visible" r:id="rId3"/>
    <sheet xmlns:r="http://schemas.openxmlformats.org/officeDocument/2006/relationships" name="Sessions log" sheetId="4" state="visible" r:id="rId4"/>
    <sheet xmlns:r="http://schemas.openxmlformats.org/officeDocument/2006/relationships" name="Lists" sheetId="5" state="visible" r:id="rId5"/>
  </sheets>
  <definedNames>
    <definedName name="_xlnm._FilterDatabase" localSheetId="2" hidden="1">'Students'!$A$1:$S$301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8A1C12"/>
      <sz val="10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i val="1"/>
      <color rgb="005E5468"/>
      <sz val="9"/>
    </font>
    <font>
      <name val="Arial"/>
      <i val="1"/>
      <color rgb="005E5468"/>
      <sz val="10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3" borderId="1" pivotButton="0" quotePrefix="0" xfId="0"/>
    <xf numFmtId="0" fontId="7" fillId="0" borderId="0" pivotButton="0" quotePrefix="0" xfId="0"/>
    <xf numFmtId="0" fontId="6" fillId="4" borderId="1" pivotButton="0" quotePrefix="0" xfId="0"/>
    <xf numFmtId="0" fontId="4" fillId="2" borderId="1" pivotButton="0" quotePrefix="0" xfId="0"/>
    <xf numFmtId="0" fontId="7" fillId="0" borderId="0" applyAlignment="1" pivotButton="0" quotePrefix="0" xfId="0">
      <alignment vertical="top" wrapText="1"/>
    </xf>
    <xf numFmtId="0" fontId="3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7" fillId="4" borderId="1" applyAlignment="1" pivotButton="0" quotePrefix="0" xfId="0">
      <alignment vertical="top"/>
    </xf>
    <xf numFmtId="164" fontId="7" fillId="4" borderId="1" applyAlignment="1" pivotButton="0" quotePrefix="0" xfId="0">
      <alignment vertical="top"/>
    </xf>
    <xf numFmtId="0" fontId="7" fillId="4" borderId="1" applyAlignment="1" pivotButton="0" quotePrefix="0" xfId="0">
      <alignment horizontal="center" vertical="top"/>
    </xf>
    <xf numFmtId="164" fontId="9" fillId="3" borderId="1" pivotButton="0" quotePrefix="0" xfId="0"/>
    <xf numFmtId="0" fontId="9" fillId="3" borderId="1" pivotButton="0" quotePrefix="0" xfId="0"/>
    <xf numFmtId="164" fontId="7" fillId="3" borderId="1" pivotButton="0" quotePrefix="0" xfId="0"/>
    <xf numFmtId="0" fontId="7" fillId="3" borderId="1" pivotButton="0" quotePrefix="0" xfId="0"/>
    <xf numFmtId="0" fontId="7" fillId="0" borderId="1" pivotButton="0" quotePrefix="0" xfId="0"/>
    <xf numFmtId="0" fontId="7" fillId="3" borderId="1" applyAlignment="1" pivotButton="0" quotePrefix="0" xfId="0">
      <alignment horizontal="left"/>
    </xf>
    <xf numFmtId="0" fontId="6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231A2E"/>
        <sz val="10"/>
      </font>
      <fill>
        <patternFill patternType="solid">
          <fgColor rgb="00FDEFC8"/>
          <bgColor rgb="00FDEFC8"/>
        </patternFill>
      </fill>
    </dxf>
    <dxf>
      <font>
        <name val="Arial"/>
        <i val="1"/>
        <color rgb="005E5468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6 are EXAMPLE data: clear A2 to AD6 first.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J1" authorId="0" shapeId="0">
      <text>
        <t>Test date minus today. It changes every day you open the file. Passed means the date has gone by.</t>
      </text>
    </comment>
    <comment ref="N1" authorId="0" shapeId="0">
      <text>
        <t>Counted from the Paid? column you type on the Sessions log.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B1" authorId="0" shapeId="0">
      <text>
        <t>Pick the student from the list. The list comes from the Students tab.</t>
      </text>
    </comment>
    <comment ref="E1" authorId="0" shapeId="0">
      <text>
        <t>You type Y or N for each session. It is separate from any registration fee you take in the form.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B19" authorId="0" shapeId="0">
      <text>
        <t>A setting you can change. 14 is just where the sheet starts.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Student tracker</t>
        </is>
      </c>
    </row>
    <row r="3">
      <c r="B3" s="2" t="inlineStr">
        <is>
          <t>Keep your tutoring students, test dates and sessions in one place. Works in Excel and Google Sheets.</t>
        </is>
      </c>
    </row>
    <row r="4">
      <c r="B4" s="3">
        <f>IF(COUNTIF(Responses!$A$2:$A$301,"EXAMPLE*")+COUNTIF('Sessions log'!$F$2:$F$501,"EXAMPLE*")&gt;0,"You are looking at EXAMPLE data. Clear the example rows on Responses and Sessions log, then add your own.","")</f>
        <v/>
      </c>
    </row>
    <row r="5">
      <c r="B5" s="4" t="inlineStr">
        <is>
          <t>Step</t>
        </is>
      </c>
      <c r="C5" s="4" t="inlineStr">
        <is>
          <t>What to do</t>
        </is>
      </c>
      <c r="D5" s="4" t="inlineStr">
        <is>
          <t>How</t>
        </is>
      </c>
    </row>
    <row r="6" ht="44" customHeight="1">
      <c r="B6" s="5" t="n">
        <v>1</v>
      </c>
      <c r="C6" s="6" t="inlineStr">
        <is>
          <t>Get your registrations out of HornetForms</t>
        </is>
      </c>
      <c r="D6" s="7" t="inlineStr">
        <is>
          <t>Download the CSV from your form's Responses page. Already sending responses to a Google Sheet? Open that Sheet and use File, Import, Upload this file, then pick "Insert new sheet(s)".</t>
        </is>
      </c>
    </row>
    <row r="7" ht="51" customHeight="1">
      <c r="B7" s="5" t="n">
        <v>2</v>
      </c>
      <c r="C7" s="6" t="inlineStr">
        <is>
          <t>Paste the export</t>
        </is>
      </c>
      <c r="D7" s="7" t="inlineStr">
        <is>
          <t>First clear the example: select A2 to AD6 on Responses and press Delete. Then click A1 and paste your CSV, headers included. Using the Google Sheet? Clear A1 to AD301 instead and type =ARRAYFORMULA(Responses!A1:AD301) in A1.</t>
        </is>
      </c>
    </row>
    <row r="8" ht="44" customHeight="1">
      <c r="B8" s="5" t="n">
        <v>3</v>
      </c>
      <c r="C8" s="6" t="inlineStr">
        <is>
          <t>Read the Students tab</t>
        </is>
      </c>
      <c r="D8" s="7" t="inlineStr">
        <is>
          <t>One row per student: level, subjects, guardian, contact, the test and the date, and days to the test. Tests coming up soon are highlighted.</t>
        </is>
      </c>
    </row>
    <row r="9" ht="44" customHeight="1">
      <c r="B9" s="5" t="n">
        <v>4</v>
      </c>
      <c r="C9" s="6" t="inlineStr">
        <is>
          <t>Log each session</t>
        </is>
      </c>
      <c r="D9" s="7" t="inlineStr">
        <is>
          <t>On Sessions log, type the date, pick the student, add the topic and minutes, and type Y or N for paid. The Students tab adds up sessions, minutes and paid or not paid.</t>
        </is>
      </c>
    </row>
    <row r="10" ht="44" customHeight="1">
      <c r="B10" s="5" t="n">
        <v>5</v>
      </c>
      <c r="C10" s="6" t="inlineStr">
        <is>
          <t>Clear the example</t>
        </is>
      </c>
      <c r="D10" s="7" t="inlineStr">
        <is>
          <t>Clear the example rows on Responses and Sessions log before you start. The red warning goes away when they are gone.</t>
        </is>
      </c>
    </row>
    <row r="12">
      <c r="B12" s="8" t="inlineStr">
        <is>
          <t>Colour key</t>
        </is>
      </c>
    </row>
    <row r="13">
      <c r="C13" s="9" t="inlineStr">
        <is>
          <t>Yellow</t>
        </is>
      </c>
      <c r="D13" s="10" t="inlineStr">
        <is>
          <t>You type or pick here.</t>
        </is>
      </c>
    </row>
    <row r="14">
      <c r="C14" s="11" t="inlineStr">
        <is>
          <t>Grey</t>
        </is>
      </c>
      <c r="D14" s="10" t="inlineStr">
        <is>
          <t>Worked out for you. Please do not type here.</t>
        </is>
      </c>
    </row>
    <row r="15">
      <c r="C15" s="12" t="inlineStr">
        <is>
          <t>Dark</t>
        </is>
      </c>
      <c r="D15" s="10" t="inlineStr">
        <is>
          <t>Column names. Keep the pasted headers as they come from HornetForms.</t>
        </is>
      </c>
    </row>
    <row r="17">
      <c r="B17" s="8" t="inlineStr">
        <is>
          <t>Good to know</t>
        </is>
      </c>
    </row>
    <row r="18" ht="28" customHeight="1">
      <c r="C18" s="13" t="inlineStr">
        <is>
          <t>Days to test is the test date minus today. It changes each day you open the file. A date that has gone by shows Passed.</t>
        </is>
      </c>
    </row>
    <row r="19" ht="34" customHeight="1">
      <c r="C19" s="13" t="inlineStr">
        <is>
          <t>Paid is a Y or N that you type on the Sessions log, one per session. It is separate from any registration fee you take in the form.</t>
        </is>
      </c>
    </row>
    <row r="20" ht="28" customHeight="1">
      <c r="C20" s="13" t="inlineStr">
        <is>
          <t>Student names on Sessions log are picked from the Students tab. If you change a name there, update the log rows too.</t>
        </is>
      </c>
    </row>
    <row r="21" ht="34" customHeight="1">
      <c r="C21" s="13" t="inlineStr">
        <is>
          <t>A student with two registrations appears twice and their sessions are counted on both rows. Delete the extra row on Responses.</t>
        </is>
      </c>
    </row>
    <row r="22" ht="28" customHeight="1">
      <c r="C22" s="13" t="inlineStr">
        <is>
          <t>The Test date question exports as a date. If your spreadsheet shows odd numbers, format the column as a date.</t>
        </is>
      </c>
    </row>
    <row r="23" ht="34" customHeight="1">
      <c r="C23" s="13" t="inlineStr">
        <is>
          <t>The sheet finds columns by their header names, so it still works if your columns are in another order. Renamed a question? Update its name on the Lists tab.</t>
        </is>
      </c>
    </row>
    <row r="24" ht="28" customHeight="1">
      <c r="C24" s="13" t="inlineStr">
        <is>
          <t>There is room for 300 students and 500 logged sessions.</t>
        </is>
      </c>
    </row>
    <row r="26">
      <c r="B26" s="8" t="inlineStr">
        <is>
          <t>Example data</t>
        </is>
      </c>
    </row>
    <row r="27" ht="32" customHeight="1">
      <c r="C27" s="14" t="inlineStr">
        <is>
          <t>Rows 2 to 6 on Responses and the first rows on Sessions log are EXAMPLE data (invented names, no real students). Clear them before you add your own.</t>
        </is>
      </c>
    </row>
    <row r="29">
      <c r="C29" s="15" t="inlineStr">
        <is>
          <t>Made by HornetForms, hornetforms.com</t>
        </is>
      </c>
    </row>
  </sheetData>
  <mergeCells count="8">
    <mergeCell ref="C20:D20"/>
    <mergeCell ref="C21:D21"/>
    <mergeCell ref="C24:D24"/>
    <mergeCell ref="C27:D27"/>
    <mergeCell ref="C19:D19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D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</cols>
  <sheetData>
    <row r="1" ht="60" customHeight="1">
      <c r="A1" s="4" t="inlineStr">
        <is>
          <t>Response ID</t>
        </is>
      </c>
      <c r="B1" s="4" t="inlineStr">
        <is>
          <t>Submitted at</t>
        </is>
      </c>
      <c r="C1" s="4" t="inlineStr">
        <is>
          <t>Started at</t>
        </is>
      </c>
      <c r="D1" s="4" t="inlineStr">
        <is>
          <t>Student's full name</t>
        </is>
      </c>
      <c r="E1" s="4" t="inlineStr">
        <is>
          <t>Student's level</t>
        </is>
      </c>
      <c r="F1" s="4" t="inlineStr">
        <is>
          <t>Is the student under 18?</t>
        </is>
      </c>
      <c r="G1" s="4" t="inlineStr">
        <is>
          <t>Parent or guardian name</t>
        </is>
      </c>
      <c r="H1" s="4" t="inlineStr">
        <is>
          <t>Email</t>
        </is>
      </c>
      <c r="I1" s="4" t="inlineStr">
        <is>
          <t>Phone</t>
        </is>
      </c>
      <c r="J1" s="4" t="inlineStr">
        <is>
          <t>Subjects</t>
        </is>
      </c>
      <c r="K1" s="4" t="inlineStr">
        <is>
          <t>Which topics feel hardest right now?</t>
        </is>
      </c>
      <c r="L1" s="4" t="inlineStr">
        <is>
          <t>Is there a test or exam coming up?</t>
        </is>
      </c>
      <c r="M1" s="4" t="inlineStr">
        <is>
          <t>Which test?</t>
        </is>
      </c>
      <c r="N1" s="4" t="inlineStr">
        <is>
          <t>Test date</t>
        </is>
      </c>
      <c r="O1" s="4" t="inlineStr">
        <is>
          <t>What would make tutoring a success?</t>
        </is>
      </c>
      <c r="P1" s="4" t="inlineStr">
        <is>
          <t>Upload a recent report or teacher comments (optional)</t>
        </is>
      </c>
      <c r="Q1" s="4" t="inlineStr">
        <is>
          <t>Anything that helps the student learn</t>
        </is>
      </c>
      <c r="R1" s="4" t="inlineStr">
        <is>
          <t>Where would you like sessions?</t>
        </is>
      </c>
      <c r="S1" s="4" t="inlineStr">
        <is>
          <t>When are you free?</t>
        </is>
      </c>
      <c r="T1" s="4" t="inlineStr">
        <is>
          <t>How often?</t>
        </is>
      </c>
      <c r="U1" s="4" t="inlineStr">
        <is>
          <t>How did you hear about us?</t>
        </is>
      </c>
      <c r="V1" s="4" t="inlineStr">
        <is>
          <t>Form version</t>
        </is>
      </c>
      <c r="W1" s="4" t="n"/>
      <c r="X1" s="4" t="n"/>
      <c r="Y1" s="4" t="n"/>
      <c r="Z1" s="4" t="n"/>
      <c r="AA1" s="4" t="n"/>
      <c r="AB1" s="4" t="n"/>
      <c r="AC1" s="4" t="n"/>
      <c r="AD1" s="4" t="n"/>
    </row>
    <row r="2">
      <c r="A2" s="16" t="inlineStr">
        <is>
          <t>EXAMPLE-01 (delete me)</t>
        </is>
      </c>
      <c r="B2" s="16" t="inlineStr">
        <is>
          <t>2026-10-02T16:10:00.000Z</t>
        </is>
      </c>
      <c r="C2" s="16" t="inlineStr">
        <is>
          <t>2026-10-02T16:05:00.000Z</t>
        </is>
      </c>
      <c r="D2" s="16" t="inlineStr">
        <is>
          <t>Ana Example</t>
        </is>
      </c>
      <c r="E2" s="16" t="inlineStr">
        <is>
          <t>Middle school</t>
        </is>
      </c>
      <c r="F2" s="16" t="inlineStr">
        <is>
          <t>Yes</t>
        </is>
      </c>
      <c r="G2" s="16" t="inlineStr">
        <is>
          <t>Jo Example</t>
        </is>
      </c>
      <c r="H2" s="16" t="inlineStr">
        <is>
          <t>jo@example.com</t>
        </is>
      </c>
      <c r="I2" s="16" t="inlineStr">
        <is>
          <t>555-0301</t>
        </is>
      </c>
      <c r="J2" s="16" t="inlineStr">
        <is>
          <t>Math</t>
        </is>
      </c>
      <c r="K2" s="16" t="n"/>
      <c r="L2" s="16" t="inlineStr">
        <is>
          <t>Yes</t>
        </is>
      </c>
      <c r="M2" s="16" t="inlineStr">
        <is>
          <t>Algebra final</t>
        </is>
      </c>
      <c r="N2" s="16" t="inlineStr">
        <is>
          <t>2026-11-05</t>
        </is>
      </c>
      <c r="O2" s="16" t="n"/>
      <c r="P2" s="16" t="n"/>
      <c r="Q2" s="16" t="n"/>
      <c r="R2" s="16" t="inlineStr">
        <is>
          <t>Online</t>
        </is>
      </c>
      <c r="S2" s="16" t="inlineStr">
        <is>
          <t>Weekday afternoons</t>
        </is>
      </c>
      <c r="T2" s="16" t="inlineStr">
        <is>
          <t>Once a week</t>
        </is>
      </c>
      <c r="U2" s="16" t="inlineStr">
        <is>
          <t>A friend or family member</t>
        </is>
      </c>
      <c r="V2" s="16" t="n">
        <v>1</v>
      </c>
    </row>
    <row r="3">
      <c r="A3" s="16" t="inlineStr">
        <is>
          <t>EXAMPLE-02 (delete me)</t>
        </is>
      </c>
      <c r="B3" s="16" t="inlineStr">
        <is>
          <t>2026-10-03T16:11:00.000Z</t>
        </is>
      </c>
      <c r="C3" s="16" t="inlineStr">
        <is>
          <t>2026-10-03T16:06:00.000Z</t>
        </is>
      </c>
      <c r="D3" s="16" t="inlineStr">
        <is>
          <t>Ben Example</t>
        </is>
      </c>
      <c r="E3" s="16" t="inlineStr">
        <is>
          <t>High school</t>
        </is>
      </c>
      <c r="F3" s="16" t="inlineStr">
        <is>
          <t>Yes</t>
        </is>
      </c>
      <c r="G3" s="16" t="inlineStr">
        <is>
          <t>Sam Example</t>
        </is>
      </c>
      <c r="H3" s="16" t="inlineStr">
        <is>
          <t>sam@example.com</t>
        </is>
      </c>
      <c r="I3" s="16" t="inlineStr">
        <is>
          <t>555-0302</t>
        </is>
      </c>
      <c r="J3" s="16" t="inlineStr">
        <is>
          <t>English or reading, Study skills</t>
        </is>
      </c>
      <c r="K3" s="16" t="n"/>
      <c r="L3" s="16" t="inlineStr">
        <is>
          <t>No</t>
        </is>
      </c>
      <c r="M3" s="16" t="n"/>
      <c r="N3" s="16" t="n"/>
      <c r="O3" s="16" t="n"/>
      <c r="P3" s="16" t="n"/>
      <c r="Q3" s="16" t="n"/>
      <c r="R3" s="16" t="inlineStr">
        <is>
          <t>In person</t>
        </is>
      </c>
      <c r="S3" s="16" t="inlineStr">
        <is>
          <t>Saturday</t>
        </is>
      </c>
      <c r="T3" s="16" t="inlineStr">
        <is>
          <t>Twice a week</t>
        </is>
      </c>
      <c r="U3" s="16" t="inlineStr">
        <is>
          <t>A friend or family member</t>
        </is>
      </c>
      <c r="V3" s="16" t="n">
        <v>1</v>
      </c>
    </row>
    <row r="4">
      <c r="A4" s="16" t="inlineStr">
        <is>
          <t>EXAMPLE-03 (delete me)</t>
        </is>
      </c>
      <c r="B4" s="16" t="inlineStr">
        <is>
          <t>2026-10-04T16:12:00.000Z</t>
        </is>
      </c>
      <c r="C4" s="16" t="inlineStr">
        <is>
          <t>2026-10-04T16:07:00.000Z</t>
        </is>
      </c>
      <c r="D4" s="16" t="inlineStr">
        <is>
          <t>Chloe Example</t>
        </is>
      </c>
      <c r="E4" s="16" t="inlineStr">
        <is>
          <t>College or university</t>
        </is>
      </c>
      <c r="F4" s="16" t="inlineStr">
        <is>
          <t>No</t>
        </is>
      </c>
      <c r="G4" s="16" t="n"/>
      <c r="H4" s="16" t="inlineStr">
        <is>
          <t>chloe@example.com</t>
        </is>
      </c>
      <c r="I4" s="16" t="inlineStr">
        <is>
          <t>555-0303</t>
        </is>
      </c>
      <c r="J4" s="16" t="inlineStr">
        <is>
          <t>Science, Test prep</t>
        </is>
      </c>
      <c r="K4" s="16" t="n"/>
      <c r="L4" s="16" t="inlineStr">
        <is>
          <t>Yes</t>
        </is>
      </c>
      <c r="M4" s="16" t="inlineStr">
        <is>
          <t>Chemistry midterm</t>
        </is>
      </c>
      <c r="N4" s="16" t="inlineStr">
        <is>
          <t>2026-12-10</t>
        </is>
      </c>
      <c r="O4" s="16" t="n"/>
      <c r="P4" s="16" t="n"/>
      <c r="Q4" s="16" t="n"/>
      <c r="R4" s="16" t="inlineStr">
        <is>
          <t>Either is fine</t>
        </is>
      </c>
      <c r="S4" s="16" t="inlineStr">
        <is>
          <t>Weekday evenings, Sunday</t>
        </is>
      </c>
      <c r="T4" s="16" t="inlineStr">
        <is>
          <t>Just before tests</t>
        </is>
      </c>
      <c r="U4" s="16" t="inlineStr">
        <is>
          <t>A friend or family member</t>
        </is>
      </c>
      <c r="V4" s="16" t="n">
        <v>1</v>
      </c>
    </row>
    <row r="5">
      <c r="A5" s="16" t="inlineStr">
        <is>
          <t>EXAMPLE-04 (delete me)</t>
        </is>
      </c>
      <c r="B5" s="16" t="inlineStr">
        <is>
          <t>2026-10-05T16:13:00.000Z</t>
        </is>
      </c>
      <c r="C5" s="16" t="inlineStr">
        <is>
          <t>2026-10-05T16:08:00.000Z</t>
        </is>
      </c>
      <c r="D5" s="16" t="inlineStr">
        <is>
          <t>Dev Example</t>
        </is>
      </c>
      <c r="E5" s="16" t="inlineStr">
        <is>
          <t>Elementary school</t>
        </is>
      </c>
      <c r="F5" s="16" t="inlineStr">
        <is>
          <t>Yes</t>
        </is>
      </c>
      <c r="G5" s="16" t="inlineStr">
        <is>
          <t>Pat Example</t>
        </is>
      </c>
      <c r="H5" s="16" t="inlineStr">
        <is>
          <t>pat@example.com</t>
        </is>
      </c>
      <c r="I5" s="16" t="inlineStr">
        <is>
          <t>555-0304</t>
        </is>
      </c>
      <c r="J5" s="16" t="inlineStr">
        <is>
          <t>English or reading</t>
        </is>
      </c>
      <c r="K5" s="16" t="n"/>
      <c r="L5" s="16" t="inlineStr">
        <is>
          <t>No</t>
        </is>
      </c>
      <c r="M5" s="16" t="n"/>
      <c r="N5" s="16" t="n"/>
      <c r="O5" s="16" t="n"/>
      <c r="P5" s="16" t="n"/>
      <c r="Q5" s="16" t="n"/>
      <c r="R5" s="16" t="inlineStr">
        <is>
          <t>Online</t>
        </is>
      </c>
      <c r="S5" s="16" t="inlineStr">
        <is>
          <t>Weekday afternoons</t>
        </is>
      </c>
      <c r="T5" s="16" t="inlineStr">
        <is>
          <t>Not sure yet</t>
        </is>
      </c>
      <c r="U5" s="16" t="inlineStr">
        <is>
          <t>A friend or family member</t>
        </is>
      </c>
      <c r="V5" s="16" t="n">
        <v>1</v>
      </c>
    </row>
    <row r="6">
      <c r="A6" s="16" t="inlineStr">
        <is>
          <t>EXAMPLE-05 (delete me)</t>
        </is>
      </c>
      <c r="B6" s="16" t="inlineStr">
        <is>
          <t>2026-10-06T16:14:00.000Z</t>
        </is>
      </c>
      <c r="C6" s="16" t="inlineStr">
        <is>
          <t>2026-10-06T16:09:00.000Z</t>
        </is>
      </c>
      <c r="D6" s="16" t="inlineStr">
        <is>
          <t>Eli Example</t>
        </is>
      </c>
      <c r="E6" s="16" t="inlineStr">
        <is>
          <t>Adult learner</t>
        </is>
      </c>
      <c r="F6" s="16" t="inlineStr">
        <is>
          <t>No</t>
        </is>
      </c>
      <c r="G6" s="16" t="n"/>
      <c r="H6" s="16" t="inlineStr">
        <is>
          <t>eli@example.com</t>
        </is>
      </c>
      <c r="I6" s="16" t="inlineStr">
        <is>
          <t>555-0305</t>
        </is>
      </c>
      <c r="J6" s="16" t="inlineStr">
        <is>
          <t>A language, Spanish</t>
        </is>
      </c>
      <c r="K6" s="16" t="n"/>
      <c r="L6" s="16" t="inlineStr">
        <is>
          <t>Yes</t>
        </is>
      </c>
      <c r="M6" s="16" t="inlineStr">
        <is>
          <t>Language certificate</t>
        </is>
      </c>
      <c r="N6" s="16" t="inlineStr">
        <is>
          <t>2026-10-20</t>
        </is>
      </c>
      <c r="O6" s="16" t="n"/>
      <c r="P6" s="16" t="n"/>
      <c r="Q6" s="16" t="n"/>
      <c r="R6" s="16" t="inlineStr">
        <is>
          <t>Online</t>
        </is>
      </c>
      <c r="S6" s="16" t="inlineStr">
        <is>
          <t>Weekday evenings</t>
        </is>
      </c>
      <c r="T6" s="16" t="inlineStr">
        <is>
          <t>Once a week</t>
        </is>
      </c>
      <c r="U6" s="16" t="inlineStr">
        <is>
          <t>A friend or family member</t>
        </is>
      </c>
      <c r="V6" s="16" t="n">
        <v>1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U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2" customWidth="1" min="3" max="3"/>
    <col width="20" customWidth="1" min="4" max="4"/>
    <col width="26" customWidth="1" min="5" max="5"/>
    <col width="14" customWidth="1" min="6" max="6"/>
    <col width="26" customWidth="1" min="7" max="7"/>
    <col width="22" customWidth="1" min="8" max="8"/>
    <col width="13" customWidth="1" min="9" max="9"/>
    <col width="10" customWidth="1" min="10" max="10"/>
    <col width="10" customWidth="1" min="11" max="11"/>
    <col width="11" customWidth="1" min="12" max="12"/>
    <col width="11" customWidth="1" min="13" max="13"/>
    <col width="12" customWidth="1" min="14" max="14"/>
    <col width="13" customWidth="1" min="15" max="15"/>
    <col width="13" customWidth="1" min="16" max="16"/>
    <col width="20" customWidth="1" min="17" max="17"/>
    <col width="26" customWidth="1" min="18" max="18"/>
    <col width="18" customWidth="1" min="19" max="19"/>
  </cols>
  <sheetData>
    <row r="1" ht="48" customHeight="1">
      <c r="A1" s="4" t="inlineStr">
        <is>
          <t>Student's full name</t>
        </is>
      </c>
      <c r="B1" s="4" t="inlineStr">
        <is>
          <t>Student's level</t>
        </is>
      </c>
      <c r="C1" s="4" t="inlineStr">
        <is>
          <t>Is the student under 18?</t>
        </is>
      </c>
      <c r="D1" s="4" t="inlineStr">
        <is>
          <t>Parent or guardian name</t>
        </is>
      </c>
      <c r="E1" s="4" t="inlineStr">
        <is>
          <t>Email</t>
        </is>
      </c>
      <c r="F1" s="4" t="inlineStr">
        <is>
          <t>Phone</t>
        </is>
      </c>
      <c r="G1" s="4" t="inlineStr">
        <is>
          <t>Subjects</t>
        </is>
      </c>
      <c r="H1" s="4" t="inlineStr">
        <is>
          <t>Which test?</t>
        </is>
      </c>
      <c r="I1" s="4" t="inlineStr">
        <is>
          <t>Test date</t>
        </is>
      </c>
      <c r="J1" s="4" t="inlineStr">
        <is>
          <t>Days to test</t>
        </is>
      </c>
      <c r="K1" s="4" t="inlineStr">
        <is>
          <t>Test soon?</t>
        </is>
      </c>
      <c r="L1" s="4" t="inlineStr">
        <is>
          <t>Sessions logged</t>
        </is>
      </c>
      <c r="M1" s="4" t="inlineStr">
        <is>
          <t>Minutes logged</t>
        </is>
      </c>
      <c r="N1" s="4" t="inlineStr">
        <is>
          <t>Sessions paid (Y)</t>
        </is>
      </c>
      <c r="O1" s="4" t="inlineStr">
        <is>
          <t>Sessions not paid (N)</t>
        </is>
      </c>
      <c r="P1" s="4" t="inlineStr">
        <is>
          <t>Last session</t>
        </is>
      </c>
      <c r="Q1" s="4" t="inlineStr">
        <is>
          <t>Where would you like sessions?</t>
        </is>
      </c>
      <c r="R1" s="4" t="inlineStr">
        <is>
          <t>When are you free?</t>
        </is>
      </c>
      <c r="S1" s="4" t="inlineStr">
        <is>
          <t>How often?</t>
        </is>
      </c>
      <c r="U1" s="3">
        <f>IF(COUNTIF(Responses!$A$2:$A$301,"EXAMPLE*")+COUNTIF('Sessions log'!$F$2:$F$501,"EXAMPLE*")&gt;0,"You are looking at EXAMPLE data. Clear the example rows on Responses and Sessions log, then add your own.","")</f>
        <v/>
      </c>
    </row>
    <row r="2">
      <c r="A2" s="17">
        <f>IFERROR(TRIM(INDEX(Responses!$A2:$AD2,MATCH(Lists!$B$3,Responses!$A$1:$AD$1,0))&amp;""),"")</f>
        <v/>
      </c>
      <c r="B2" s="17">
        <f>IF($A2="","",IFERROR(TRIM(INDEX(Responses!$A2:$AD2,MATCH(Lists!$B$4,Responses!$A$1:$AD$1,0))&amp;""),""))</f>
        <v/>
      </c>
      <c r="C2" s="17">
        <f>IF($A2="","",IFERROR(TRIM(INDEX(Responses!$A2:$AD2,MATCH(Lists!$B$5,Responses!$A$1:$AD$1,0))&amp;""),""))</f>
        <v/>
      </c>
      <c r="D2" s="17">
        <f>IF($A2="","",IFERROR(TRIM(INDEX(Responses!$A2:$AD2,MATCH(Lists!$B$6,Responses!$A$1:$AD$1,0))&amp;""),""))</f>
        <v/>
      </c>
      <c r="E2" s="17">
        <f>IF($A2="","",IFERROR(TRIM(INDEX(Responses!$A2:$AD2,MATCH(Lists!$B$7,Responses!$A$1:$AD$1,0))&amp;""),""))</f>
        <v/>
      </c>
      <c r="F2" s="17">
        <f>IF($A2="","",IFERROR(TRIM(INDEX(Responses!$A2:$AD2,MATCH(Lists!$B$8,Responses!$A$1:$AD$1,0))&amp;""),""))</f>
        <v/>
      </c>
      <c r="G2" s="17">
        <f>IF($A2="","",IFERROR(TRIM(INDEX(Responses!$A2:$AD2,MATCH(Lists!$B$9,Responses!$A$1:$AD$1,0))&amp;""),""))</f>
        <v/>
      </c>
      <c r="H2" s="17">
        <f>IF($A2="","",IFERROR(TRIM(INDEX(Responses!$A2:$AD2,MATCH(Lists!$B$11,Responses!$A$1:$AD$1,0))&amp;""),""))</f>
        <v/>
      </c>
      <c r="I2" s="18">
        <f>IF($A2="","",IFERROR(VALUE(IFERROR(TRIM(INDEX(Responses!$A2:$AD2,MATCH(Lists!$B$12,Responses!$A$1:$AD$1,0))&amp;""),"")),IFERROR(DATEVALUE(IFERROR(TRIM(INDEX(Responses!$A2:$AD2,MATCH(Lists!$B$12,Responses!$A$1:$AD$1,0))&amp;""),"")),"")))</f>
        <v/>
      </c>
      <c r="J2" s="19">
        <f>IF($I2="","",IF($I2&lt;TODAY(),"Passed",$I2-TODAY()))</f>
        <v/>
      </c>
      <c r="K2" s="19">
        <f>IF(ISNUMBER($J2),IF($J2&lt;=Lists!$B$19,"Soon",""),"")</f>
        <v/>
      </c>
      <c r="L2" s="19">
        <f>IF($A2="","",COUNTIF('Sessions log'!$B$2:$B$501,$A2))</f>
        <v/>
      </c>
      <c r="M2" s="19">
        <f>IF($A2="","",SUMIF('Sessions log'!$B$2:$B$501,$A2,'Sessions log'!$D$2:$D$501))</f>
        <v/>
      </c>
      <c r="N2" s="19">
        <f>IF($A2="","",COUNTIFS('Sessions log'!$B$2:$B$501,$A2,'Sessions log'!$E$2:$E$501,"Y"))</f>
        <v/>
      </c>
      <c r="O2" s="19">
        <f>IF($A2="","",COUNTIFS('Sessions log'!$B$2:$B$501,$A2,'Sessions log'!$E$2:$E$501,"N"))</f>
        <v/>
      </c>
      <c r="P2" s="18">
        <f>IF($A2="","",IF($L2=0,"",SUMPRODUCT(MAX(('Sessions log'!$B$2:$B$501=$A2)*'Sessions log'!$A$2:$A$501))))</f>
        <v/>
      </c>
      <c r="Q2" s="17">
        <f>IF($A2="","",IFERROR(TRIM(INDEX(Responses!$A2:$AD2,MATCH(Lists!$B$13,Responses!$A$1:$AD$1,0))&amp;""),""))</f>
        <v/>
      </c>
      <c r="R2" s="17">
        <f>IF($A2="","",IFERROR(TRIM(INDEX(Responses!$A2:$AD2,MATCH(Lists!$B$14,Responses!$A$1:$AD$1,0))&amp;""),""))</f>
        <v/>
      </c>
      <c r="S2" s="17">
        <f>IF($A2="","",IFERROR(TRIM(INDEX(Responses!$A2:$AD2,MATCH(Lists!$B$15,Responses!$A$1:$AD$1,0))&amp;""),""))</f>
        <v/>
      </c>
    </row>
    <row r="3">
      <c r="A3" s="17">
        <f>IFERROR(TRIM(INDEX(Responses!$A3:$AD3,MATCH(Lists!$B$3,Responses!$A$1:$AD$1,0))&amp;""),"")</f>
        <v/>
      </c>
      <c r="B3" s="17">
        <f>IF($A3="","",IFERROR(TRIM(INDEX(Responses!$A3:$AD3,MATCH(Lists!$B$4,Responses!$A$1:$AD$1,0))&amp;""),""))</f>
        <v/>
      </c>
      <c r="C3" s="17">
        <f>IF($A3="","",IFERROR(TRIM(INDEX(Responses!$A3:$AD3,MATCH(Lists!$B$5,Responses!$A$1:$AD$1,0))&amp;""),""))</f>
        <v/>
      </c>
      <c r="D3" s="17">
        <f>IF($A3="","",IFERROR(TRIM(INDEX(Responses!$A3:$AD3,MATCH(Lists!$B$6,Responses!$A$1:$AD$1,0))&amp;""),""))</f>
        <v/>
      </c>
      <c r="E3" s="17">
        <f>IF($A3="","",IFERROR(TRIM(INDEX(Responses!$A3:$AD3,MATCH(Lists!$B$7,Responses!$A$1:$AD$1,0))&amp;""),""))</f>
        <v/>
      </c>
      <c r="F3" s="17">
        <f>IF($A3="","",IFERROR(TRIM(INDEX(Responses!$A3:$AD3,MATCH(Lists!$B$8,Responses!$A$1:$AD$1,0))&amp;""),""))</f>
        <v/>
      </c>
      <c r="G3" s="17">
        <f>IF($A3="","",IFERROR(TRIM(INDEX(Responses!$A3:$AD3,MATCH(Lists!$B$9,Responses!$A$1:$AD$1,0))&amp;""),""))</f>
        <v/>
      </c>
      <c r="H3" s="17">
        <f>IF($A3="","",IFERROR(TRIM(INDEX(Responses!$A3:$AD3,MATCH(Lists!$B$11,Responses!$A$1:$AD$1,0))&amp;""),""))</f>
        <v/>
      </c>
      <c r="I3" s="18">
        <f>IF($A3="","",IFERROR(VALUE(IFERROR(TRIM(INDEX(Responses!$A3:$AD3,MATCH(Lists!$B$12,Responses!$A$1:$AD$1,0))&amp;""),"")),IFERROR(DATEVALUE(IFERROR(TRIM(INDEX(Responses!$A3:$AD3,MATCH(Lists!$B$12,Responses!$A$1:$AD$1,0))&amp;""),"")),"")))</f>
        <v/>
      </c>
      <c r="J3" s="19">
        <f>IF($I3="","",IF($I3&lt;TODAY(),"Passed",$I3-TODAY()))</f>
        <v/>
      </c>
      <c r="K3" s="19">
        <f>IF(ISNUMBER($J3),IF($J3&lt;=Lists!$B$19,"Soon",""),"")</f>
        <v/>
      </c>
      <c r="L3" s="19">
        <f>IF($A3="","",COUNTIF('Sessions log'!$B$2:$B$501,$A3))</f>
        <v/>
      </c>
      <c r="M3" s="19">
        <f>IF($A3="","",SUMIF('Sessions log'!$B$2:$B$501,$A3,'Sessions log'!$D$2:$D$501))</f>
        <v/>
      </c>
      <c r="N3" s="19">
        <f>IF($A3="","",COUNTIFS('Sessions log'!$B$2:$B$501,$A3,'Sessions log'!$E$2:$E$501,"Y"))</f>
        <v/>
      </c>
      <c r="O3" s="19">
        <f>IF($A3="","",COUNTIFS('Sessions log'!$B$2:$B$501,$A3,'Sessions log'!$E$2:$E$501,"N"))</f>
        <v/>
      </c>
      <c r="P3" s="18">
        <f>IF($A3="","",IF($L3=0,"",SUMPRODUCT(MAX(('Sessions log'!$B$2:$B$501=$A3)*'Sessions log'!$A$2:$A$501))))</f>
        <v/>
      </c>
      <c r="Q3" s="17">
        <f>IF($A3="","",IFERROR(TRIM(INDEX(Responses!$A3:$AD3,MATCH(Lists!$B$13,Responses!$A$1:$AD$1,0))&amp;""),""))</f>
        <v/>
      </c>
      <c r="R3" s="17">
        <f>IF($A3="","",IFERROR(TRIM(INDEX(Responses!$A3:$AD3,MATCH(Lists!$B$14,Responses!$A$1:$AD$1,0))&amp;""),""))</f>
        <v/>
      </c>
      <c r="S3" s="17">
        <f>IF($A3="","",IFERROR(TRIM(INDEX(Responses!$A3:$AD3,MATCH(Lists!$B$15,Responses!$A$1:$AD$1,0))&amp;""),""))</f>
        <v/>
      </c>
    </row>
    <row r="4">
      <c r="A4" s="17">
        <f>IFERROR(TRIM(INDEX(Responses!$A4:$AD4,MATCH(Lists!$B$3,Responses!$A$1:$AD$1,0))&amp;""),"")</f>
        <v/>
      </c>
      <c r="B4" s="17">
        <f>IF($A4="","",IFERROR(TRIM(INDEX(Responses!$A4:$AD4,MATCH(Lists!$B$4,Responses!$A$1:$AD$1,0))&amp;""),""))</f>
        <v/>
      </c>
      <c r="C4" s="17">
        <f>IF($A4="","",IFERROR(TRIM(INDEX(Responses!$A4:$AD4,MATCH(Lists!$B$5,Responses!$A$1:$AD$1,0))&amp;""),""))</f>
        <v/>
      </c>
      <c r="D4" s="17">
        <f>IF($A4="","",IFERROR(TRIM(INDEX(Responses!$A4:$AD4,MATCH(Lists!$B$6,Responses!$A$1:$AD$1,0))&amp;""),""))</f>
        <v/>
      </c>
      <c r="E4" s="17">
        <f>IF($A4="","",IFERROR(TRIM(INDEX(Responses!$A4:$AD4,MATCH(Lists!$B$7,Responses!$A$1:$AD$1,0))&amp;""),""))</f>
        <v/>
      </c>
      <c r="F4" s="17">
        <f>IF($A4="","",IFERROR(TRIM(INDEX(Responses!$A4:$AD4,MATCH(Lists!$B$8,Responses!$A$1:$AD$1,0))&amp;""),""))</f>
        <v/>
      </c>
      <c r="G4" s="17">
        <f>IF($A4="","",IFERROR(TRIM(INDEX(Responses!$A4:$AD4,MATCH(Lists!$B$9,Responses!$A$1:$AD$1,0))&amp;""),""))</f>
        <v/>
      </c>
      <c r="H4" s="17">
        <f>IF($A4="","",IFERROR(TRIM(INDEX(Responses!$A4:$AD4,MATCH(Lists!$B$11,Responses!$A$1:$AD$1,0))&amp;""),""))</f>
        <v/>
      </c>
      <c r="I4" s="18">
        <f>IF($A4="","",IFERROR(VALUE(IFERROR(TRIM(INDEX(Responses!$A4:$AD4,MATCH(Lists!$B$12,Responses!$A$1:$AD$1,0))&amp;""),"")),IFERROR(DATEVALUE(IFERROR(TRIM(INDEX(Responses!$A4:$AD4,MATCH(Lists!$B$12,Responses!$A$1:$AD$1,0))&amp;""),"")),"")))</f>
        <v/>
      </c>
      <c r="J4" s="19">
        <f>IF($I4="","",IF($I4&lt;TODAY(),"Passed",$I4-TODAY()))</f>
        <v/>
      </c>
      <c r="K4" s="19">
        <f>IF(ISNUMBER($J4),IF($J4&lt;=Lists!$B$19,"Soon",""),"")</f>
        <v/>
      </c>
      <c r="L4" s="19">
        <f>IF($A4="","",COUNTIF('Sessions log'!$B$2:$B$501,$A4))</f>
        <v/>
      </c>
      <c r="M4" s="19">
        <f>IF($A4="","",SUMIF('Sessions log'!$B$2:$B$501,$A4,'Sessions log'!$D$2:$D$501))</f>
        <v/>
      </c>
      <c r="N4" s="19">
        <f>IF($A4="","",COUNTIFS('Sessions log'!$B$2:$B$501,$A4,'Sessions log'!$E$2:$E$501,"Y"))</f>
        <v/>
      </c>
      <c r="O4" s="19">
        <f>IF($A4="","",COUNTIFS('Sessions log'!$B$2:$B$501,$A4,'Sessions log'!$E$2:$E$501,"N"))</f>
        <v/>
      </c>
      <c r="P4" s="18">
        <f>IF($A4="","",IF($L4=0,"",SUMPRODUCT(MAX(('Sessions log'!$B$2:$B$501=$A4)*'Sessions log'!$A$2:$A$501))))</f>
        <v/>
      </c>
      <c r="Q4" s="17">
        <f>IF($A4="","",IFERROR(TRIM(INDEX(Responses!$A4:$AD4,MATCH(Lists!$B$13,Responses!$A$1:$AD$1,0))&amp;""),""))</f>
        <v/>
      </c>
      <c r="R4" s="17">
        <f>IF($A4="","",IFERROR(TRIM(INDEX(Responses!$A4:$AD4,MATCH(Lists!$B$14,Responses!$A$1:$AD$1,0))&amp;""),""))</f>
        <v/>
      </c>
      <c r="S4" s="17">
        <f>IF($A4="","",IFERROR(TRIM(INDEX(Responses!$A4:$AD4,MATCH(Lists!$B$15,Responses!$A$1:$AD$1,0))&amp;""),""))</f>
        <v/>
      </c>
    </row>
    <row r="5">
      <c r="A5" s="17">
        <f>IFERROR(TRIM(INDEX(Responses!$A5:$AD5,MATCH(Lists!$B$3,Responses!$A$1:$AD$1,0))&amp;""),"")</f>
        <v/>
      </c>
      <c r="B5" s="17">
        <f>IF($A5="","",IFERROR(TRIM(INDEX(Responses!$A5:$AD5,MATCH(Lists!$B$4,Responses!$A$1:$AD$1,0))&amp;""),""))</f>
        <v/>
      </c>
      <c r="C5" s="17">
        <f>IF($A5="","",IFERROR(TRIM(INDEX(Responses!$A5:$AD5,MATCH(Lists!$B$5,Responses!$A$1:$AD$1,0))&amp;""),""))</f>
        <v/>
      </c>
      <c r="D5" s="17">
        <f>IF($A5="","",IFERROR(TRIM(INDEX(Responses!$A5:$AD5,MATCH(Lists!$B$6,Responses!$A$1:$AD$1,0))&amp;""),""))</f>
        <v/>
      </c>
      <c r="E5" s="17">
        <f>IF($A5="","",IFERROR(TRIM(INDEX(Responses!$A5:$AD5,MATCH(Lists!$B$7,Responses!$A$1:$AD$1,0))&amp;""),""))</f>
        <v/>
      </c>
      <c r="F5" s="17">
        <f>IF($A5="","",IFERROR(TRIM(INDEX(Responses!$A5:$AD5,MATCH(Lists!$B$8,Responses!$A$1:$AD$1,0))&amp;""),""))</f>
        <v/>
      </c>
      <c r="G5" s="17">
        <f>IF($A5="","",IFERROR(TRIM(INDEX(Responses!$A5:$AD5,MATCH(Lists!$B$9,Responses!$A$1:$AD$1,0))&amp;""),""))</f>
        <v/>
      </c>
      <c r="H5" s="17">
        <f>IF($A5="","",IFERROR(TRIM(INDEX(Responses!$A5:$AD5,MATCH(Lists!$B$11,Responses!$A$1:$AD$1,0))&amp;""),""))</f>
        <v/>
      </c>
      <c r="I5" s="18">
        <f>IF($A5="","",IFERROR(VALUE(IFERROR(TRIM(INDEX(Responses!$A5:$AD5,MATCH(Lists!$B$12,Responses!$A$1:$AD$1,0))&amp;""),"")),IFERROR(DATEVALUE(IFERROR(TRIM(INDEX(Responses!$A5:$AD5,MATCH(Lists!$B$12,Responses!$A$1:$AD$1,0))&amp;""),"")),"")))</f>
        <v/>
      </c>
      <c r="J5" s="19">
        <f>IF($I5="","",IF($I5&lt;TODAY(),"Passed",$I5-TODAY()))</f>
        <v/>
      </c>
      <c r="K5" s="19">
        <f>IF(ISNUMBER($J5),IF($J5&lt;=Lists!$B$19,"Soon",""),"")</f>
        <v/>
      </c>
      <c r="L5" s="19">
        <f>IF($A5="","",COUNTIF('Sessions log'!$B$2:$B$501,$A5))</f>
        <v/>
      </c>
      <c r="M5" s="19">
        <f>IF($A5="","",SUMIF('Sessions log'!$B$2:$B$501,$A5,'Sessions log'!$D$2:$D$501))</f>
        <v/>
      </c>
      <c r="N5" s="19">
        <f>IF($A5="","",COUNTIFS('Sessions log'!$B$2:$B$501,$A5,'Sessions log'!$E$2:$E$501,"Y"))</f>
        <v/>
      </c>
      <c r="O5" s="19">
        <f>IF($A5="","",COUNTIFS('Sessions log'!$B$2:$B$501,$A5,'Sessions log'!$E$2:$E$501,"N"))</f>
        <v/>
      </c>
      <c r="P5" s="18">
        <f>IF($A5="","",IF($L5=0,"",SUMPRODUCT(MAX(('Sessions log'!$B$2:$B$501=$A5)*'Sessions log'!$A$2:$A$501))))</f>
        <v/>
      </c>
      <c r="Q5" s="17">
        <f>IF($A5="","",IFERROR(TRIM(INDEX(Responses!$A5:$AD5,MATCH(Lists!$B$13,Responses!$A$1:$AD$1,0))&amp;""),""))</f>
        <v/>
      </c>
      <c r="R5" s="17">
        <f>IF($A5="","",IFERROR(TRIM(INDEX(Responses!$A5:$AD5,MATCH(Lists!$B$14,Responses!$A$1:$AD$1,0))&amp;""),""))</f>
        <v/>
      </c>
      <c r="S5" s="17">
        <f>IF($A5="","",IFERROR(TRIM(INDEX(Responses!$A5:$AD5,MATCH(Lists!$B$15,Responses!$A$1:$AD$1,0))&amp;""),""))</f>
        <v/>
      </c>
    </row>
    <row r="6">
      <c r="A6" s="17">
        <f>IFERROR(TRIM(INDEX(Responses!$A6:$AD6,MATCH(Lists!$B$3,Responses!$A$1:$AD$1,0))&amp;""),"")</f>
        <v/>
      </c>
      <c r="B6" s="17">
        <f>IF($A6="","",IFERROR(TRIM(INDEX(Responses!$A6:$AD6,MATCH(Lists!$B$4,Responses!$A$1:$AD$1,0))&amp;""),""))</f>
        <v/>
      </c>
      <c r="C6" s="17">
        <f>IF($A6="","",IFERROR(TRIM(INDEX(Responses!$A6:$AD6,MATCH(Lists!$B$5,Responses!$A$1:$AD$1,0))&amp;""),""))</f>
        <v/>
      </c>
      <c r="D6" s="17">
        <f>IF($A6="","",IFERROR(TRIM(INDEX(Responses!$A6:$AD6,MATCH(Lists!$B$6,Responses!$A$1:$AD$1,0))&amp;""),""))</f>
        <v/>
      </c>
      <c r="E6" s="17">
        <f>IF($A6="","",IFERROR(TRIM(INDEX(Responses!$A6:$AD6,MATCH(Lists!$B$7,Responses!$A$1:$AD$1,0))&amp;""),""))</f>
        <v/>
      </c>
      <c r="F6" s="17">
        <f>IF($A6="","",IFERROR(TRIM(INDEX(Responses!$A6:$AD6,MATCH(Lists!$B$8,Responses!$A$1:$AD$1,0))&amp;""),""))</f>
        <v/>
      </c>
      <c r="G6" s="17">
        <f>IF($A6="","",IFERROR(TRIM(INDEX(Responses!$A6:$AD6,MATCH(Lists!$B$9,Responses!$A$1:$AD$1,0))&amp;""),""))</f>
        <v/>
      </c>
      <c r="H6" s="17">
        <f>IF($A6="","",IFERROR(TRIM(INDEX(Responses!$A6:$AD6,MATCH(Lists!$B$11,Responses!$A$1:$AD$1,0))&amp;""),""))</f>
        <v/>
      </c>
      <c r="I6" s="18">
        <f>IF($A6="","",IFERROR(VALUE(IFERROR(TRIM(INDEX(Responses!$A6:$AD6,MATCH(Lists!$B$12,Responses!$A$1:$AD$1,0))&amp;""),"")),IFERROR(DATEVALUE(IFERROR(TRIM(INDEX(Responses!$A6:$AD6,MATCH(Lists!$B$12,Responses!$A$1:$AD$1,0))&amp;""),"")),"")))</f>
        <v/>
      </c>
      <c r="J6" s="19">
        <f>IF($I6="","",IF($I6&lt;TODAY(),"Passed",$I6-TODAY()))</f>
        <v/>
      </c>
      <c r="K6" s="19">
        <f>IF(ISNUMBER($J6),IF($J6&lt;=Lists!$B$19,"Soon",""),"")</f>
        <v/>
      </c>
      <c r="L6" s="19">
        <f>IF($A6="","",COUNTIF('Sessions log'!$B$2:$B$501,$A6))</f>
        <v/>
      </c>
      <c r="M6" s="19">
        <f>IF($A6="","",SUMIF('Sessions log'!$B$2:$B$501,$A6,'Sessions log'!$D$2:$D$501))</f>
        <v/>
      </c>
      <c r="N6" s="19">
        <f>IF($A6="","",COUNTIFS('Sessions log'!$B$2:$B$501,$A6,'Sessions log'!$E$2:$E$501,"Y"))</f>
        <v/>
      </c>
      <c r="O6" s="19">
        <f>IF($A6="","",COUNTIFS('Sessions log'!$B$2:$B$501,$A6,'Sessions log'!$E$2:$E$501,"N"))</f>
        <v/>
      </c>
      <c r="P6" s="18">
        <f>IF($A6="","",IF($L6=0,"",SUMPRODUCT(MAX(('Sessions log'!$B$2:$B$501=$A6)*'Sessions log'!$A$2:$A$501))))</f>
        <v/>
      </c>
      <c r="Q6" s="17">
        <f>IF($A6="","",IFERROR(TRIM(INDEX(Responses!$A6:$AD6,MATCH(Lists!$B$13,Responses!$A$1:$AD$1,0))&amp;""),""))</f>
        <v/>
      </c>
      <c r="R6" s="17">
        <f>IF($A6="","",IFERROR(TRIM(INDEX(Responses!$A6:$AD6,MATCH(Lists!$B$14,Responses!$A$1:$AD$1,0))&amp;""),""))</f>
        <v/>
      </c>
      <c r="S6" s="17">
        <f>IF($A6="","",IFERROR(TRIM(INDEX(Responses!$A6:$AD6,MATCH(Lists!$B$15,Responses!$A$1:$AD$1,0))&amp;""),""))</f>
        <v/>
      </c>
    </row>
    <row r="7">
      <c r="A7" s="17">
        <f>IFERROR(TRIM(INDEX(Responses!$A7:$AD7,MATCH(Lists!$B$3,Responses!$A$1:$AD$1,0))&amp;""),"")</f>
        <v/>
      </c>
      <c r="B7" s="17">
        <f>IF($A7="","",IFERROR(TRIM(INDEX(Responses!$A7:$AD7,MATCH(Lists!$B$4,Responses!$A$1:$AD$1,0))&amp;""),""))</f>
        <v/>
      </c>
      <c r="C7" s="17">
        <f>IF($A7="","",IFERROR(TRIM(INDEX(Responses!$A7:$AD7,MATCH(Lists!$B$5,Responses!$A$1:$AD$1,0))&amp;""),""))</f>
        <v/>
      </c>
      <c r="D7" s="17">
        <f>IF($A7="","",IFERROR(TRIM(INDEX(Responses!$A7:$AD7,MATCH(Lists!$B$6,Responses!$A$1:$AD$1,0))&amp;""),""))</f>
        <v/>
      </c>
      <c r="E7" s="17">
        <f>IF($A7="","",IFERROR(TRIM(INDEX(Responses!$A7:$AD7,MATCH(Lists!$B$7,Responses!$A$1:$AD$1,0))&amp;""),""))</f>
        <v/>
      </c>
      <c r="F7" s="17">
        <f>IF($A7="","",IFERROR(TRIM(INDEX(Responses!$A7:$AD7,MATCH(Lists!$B$8,Responses!$A$1:$AD$1,0))&amp;""),""))</f>
        <v/>
      </c>
      <c r="G7" s="17">
        <f>IF($A7="","",IFERROR(TRIM(INDEX(Responses!$A7:$AD7,MATCH(Lists!$B$9,Responses!$A$1:$AD$1,0))&amp;""),""))</f>
        <v/>
      </c>
      <c r="H7" s="17">
        <f>IF($A7="","",IFERROR(TRIM(INDEX(Responses!$A7:$AD7,MATCH(Lists!$B$11,Responses!$A$1:$AD$1,0))&amp;""),""))</f>
        <v/>
      </c>
      <c r="I7" s="18">
        <f>IF($A7="","",IFERROR(VALUE(IFERROR(TRIM(INDEX(Responses!$A7:$AD7,MATCH(Lists!$B$12,Responses!$A$1:$AD$1,0))&amp;""),"")),IFERROR(DATEVALUE(IFERROR(TRIM(INDEX(Responses!$A7:$AD7,MATCH(Lists!$B$12,Responses!$A$1:$AD$1,0))&amp;""),"")),"")))</f>
        <v/>
      </c>
      <c r="J7" s="19">
        <f>IF($I7="","",IF($I7&lt;TODAY(),"Passed",$I7-TODAY()))</f>
        <v/>
      </c>
      <c r="K7" s="19">
        <f>IF(ISNUMBER($J7),IF($J7&lt;=Lists!$B$19,"Soon",""),"")</f>
        <v/>
      </c>
      <c r="L7" s="19">
        <f>IF($A7="","",COUNTIF('Sessions log'!$B$2:$B$501,$A7))</f>
        <v/>
      </c>
      <c r="M7" s="19">
        <f>IF($A7="","",SUMIF('Sessions log'!$B$2:$B$501,$A7,'Sessions log'!$D$2:$D$501))</f>
        <v/>
      </c>
      <c r="N7" s="19">
        <f>IF($A7="","",COUNTIFS('Sessions log'!$B$2:$B$501,$A7,'Sessions log'!$E$2:$E$501,"Y"))</f>
        <v/>
      </c>
      <c r="O7" s="19">
        <f>IF($A7="","",COUNTIFS('Sessions log'!$B$2:$B$501,$A7,'Sessions log'!$E$2:$E$501,"N"))</f>
        <v/>
      </c>
      <c r="P7" s="18">
        <f>IF($A7="","",IF($L7=0,"",SUMPRODUCT(MAX(('Sessions log'!$B$2:$B$501=$A7)*'Sessions log'!$A$2:$A$501))))</f>
        <v/>
      </c>
      <c r="Q7" s="17">
        <f>IF($A7="","",IFERROR(TRIM(INDEX(Responses!$A7:$AD7,MATCH(Lists!$B$13,Responses!$A$1:$AD$1,0))&amp;""),""))</f>
        <v/>
      </c>
      <c r="R7" s="17">
        <f>IF($A7="","",IFERROR(TRIM(INDEX(Responses!$A7:$AD7,MATCH(Lists!$B$14,Responses!$A$1:$AD$1,0))&amp;""),""))</f>
        <v/>
      </c>
      <c r="S7" s="17">
        <f>IF($A7="","",IFERROR(TRIM(INDEX(Responses!$A7:$AD7,MATCH(Lists!$B$15,Responses!$A$1:$AD$1,0))&amp;""),""))</f>
        <v/>
      </c>
    </row>
    <row r="8">
      <c r="A8" s="17">
        <f>IFERROR(TRIM(INDEX(Responses!$A8:$AD8,MATCH(Lists!$B$3,Responses!$A$1:$AD$1,0))&amp;""),"")</f>
        <v/>
      </c>
      <c r="B8" s="17">
        <f>IF($A8="","",IFERROR(TRIM(INDEX(Responses!$A8:$AD8,MATCH(Lists!$B$4,Responses!$A$1:$AD$1,0))&amp;""),""))</f>
        <v/>
      </c>
      <c r="C8" s="17">
        <f>IF($A8="","",IFERROR(TRIM(INDEX(Responses!$A8:$AD8,MATCH(Lists!$B$5,Responses!$A$1:$AD$1,0))&amp;""),""))</f>
        <v/>
      </c>
      <c r="D8" s="17">
        <f>IF($A8="","",IFERROR(TRIM(INDEX(Responses!$A8:$AD8,MATCH(Lists!$B$6,Responses!$A$1:$AD$1,0))&amp;""),""))</f>
        <v/>
      </c>
      <c r="E8" s="17">
        <f>IF($A8="","",IFERROR(TRIM(INDEX(Responses!$A8:$AD8,MATCH(Lists!$B$7,Responses!$A$1:$AD$1,0))&amp;""),""))</f>
        <v/>
      </c>
      <c r="F8" s="17">
        <f>IF($A8="","",IFERROR(TRIM(INDEX(Responses!$A8:$AD8,MATCH(Lists!$B$8,Responses!$A$1:$AD$1,0))&amp;""),""))</f>
        <v/>
      </c>
      <c r="G8" s="17">
        <f>IF($A8="","",IFERROR(TRIM(INDEX(Responses!$A8:$AD8,MATCH(Lists!$B$9,Responses!$A$1:$AD$1,0))&amp;""),""))</f>
        <v/>
      </c>
      <c r="H8" s="17">
        <f>IF($A8="","",IFERROR(TRIM(INDEX(Responses!$A8:$AD8,MATCH(Lists!$B$11,Responses!$A$1:$AD$1,0))&amp;""),""))</f>
        <v/>
      </c>
      <c r="I8" s="18">
        <f>IF($A8="","",IFERROR(VALUE(IFERROR(TRIM(INDEX(Responses!$A8:$AD8,MATCH(Lists!$B$12,Responses!$A$1:$AD$1,0))&amp;""),"")),IFERROR(DATEVALUE(IFERROR(TRIM(INDEX(Responses!$A8:$AD8,MATCH(Lists!$B$12,Responses!$A$1:$AD$1,0))&amp;""),"")),"")))</f>
        <v/>
      </c>
      <c r="J8" s="19">
        <f>IF($I8="","",IF($I8&lt;TODAY(),"Passed",$I8-TODAY()))</f>
        <v/>
      </c>
      <c r="K8" s="19">
        <f>IF(ISNUMBER($J8),IF($J8&lt;=Lists!$B$19,"Soon",""),"")</f>
        <v/>
      </c>
      <c r="L8" s="19">
        <f>IF($A8="","",COUNTIF('Sessions log'!$B$2:$B$501,$A8))</f>
        <v/>
      </c>
      <c r="M8" s="19">
        <f>IF($A8="","",SUMIF('Sessions log'!$B$2:$B$501,$A8,'Sessions log'!$D$2:$D$501))</f>
        <v/>
      </c>
      <c r="N8" s="19">
        <f>IF($A8="","",COUNTIFS('Sessions log'!$B$2:$B$501,$A8,'Sessions log'!$E$2:$E$501,"Y"))</f>
        <v/>
      </c>
      <c r="O8" s="19">
        <f>IF($A8="","",COUNTIFS('Sessions log'!$B$2:$B$501,$A8,'Sessions log'!$E$2:$E$501,"N"))</f>
        <v/>
      </c>
      <c r="P8" s="18">
        <f>IF($A8="","",IF($L8=0,"",SUMPRODUCT(MAX(('Sessions log'!$B$2:$B$501=$A8)*'Sessions log'!$A$2:$A$501))))</f>
        <v/>
      </c>
      <c r="Q8" s="17">
        <f>IF($A8="","",IFERROR(TRIM(INDEX(Responses!$A8:$AD8,MATCH(Lists!$B$13,Responses!$A$1:$AD$1,0))&amp;""),""))</f>
        <v/>
      </c>
      <c r="R8" s="17">
        <f>IF($A8="","",IFERROR(TRIM(INDEX(Responses!$A8:$AD8,MATCH(Lists!$B$14,Responses!$A$1:$AD$1,0))&amp;""),""))</f>
        <v/>
      </c>
      <c r="S8" s="17">
        <f>IF($A8="","",IFERROR(TRIM(INDEX(Responses!$A8:$AD8,MATCH(Lists!$B$15,Responses!$A$1:$AD$1,0))&amp;""),""))</f>
        <v/>
      </c>
    </row>
    <row r="9">
      <c r="A9" s="17">
        <f>IFERROR(TRIM(INDEX(Responses!$A9:$AD9,MATCH(Lists!$B$3,Responses!$A$1:$AD$1,0))&amp;""),"")</f>
        <v/>
      </c>
      <c r="B9" s="17">
        <f>IF($A9="","",IFERROR(TRIM(INDEX(Responses!$A9:$AD9,MATCH(Lists!$B$4,Responses!$A$1:$AD$1,0))&amp;""),""))</f>
        <v/>
      </c>
      <c r="C9" s="17">
        <f>IF($A9="","",IFERROR(TRIM(INDEX(Responses!$A9:$AD9,MATCH(Lists!$B$5,Responses!$A$1:$AD$1,0))&amp;""),""))</f>
        <v/>
      </c>
      <c r="D9" s="17">
        <f>IF($A9="","",IFERROR(TRIM(INDEX(Responses!$A9:$AD9,MATCH(Lists!$B$6,Responses!$A$1:$AD$1,0))&amp;""),""))</f>
        <v/>
      </c>
      <c r="E9" s="17">
        <f>IF($A9="","",IFERROR(TRIM(INDEX(Responses!$A9:$AD9,MATCH(Lists!$B$7,Responses!$A$1:$AD$1,0))&amp;""),""))</f>
        <v/>
      </c>
      <c r="F9" s="17">
        <f>IF($A9="","",IFERROR(TRIM(INDEX(Responses!$A9:$AD9,MATCH(Lists!$B$8,Responses!$A$1:$AD$1,0))&amp;""),""))</f>
        <v/>
      </c>
      <c r="G9" s="17">
        <f>IF($A9="","",IFERROR(TRIM(INDEX(Responses!$A9:$AD9,MATCH(Lists!$B$9,Responses!$A$1:$AD$1,0))&amp;""),""))</f>
        <v/>
      </c>
      <c r="H9" s="17">
        <f>IF($A9="","",IFERROR(TRIM(INDEX(Responses!$A9:$AD9,MATCH(Lists!$B$11,Responses!$A$1:$AD$1,0))&amp;""),""))</f>
        <v/>
      </c>
      <c r="I9" s="18">
        <f>IF($A9="","",IFERROR(VALUE(IFERROR(TRIM(INDEX(Responses!$A9:$AD9,MATCH(Lists!$B$12,Responses!$A$1:$AD$1,0))&amp;""),"")),IFERROR(DATEVALUE(IFERROR(TRIM(INDEX(Responses!$A9:$AD9,MATCH(Lists!$B$12,Responses!$A$1:$AD$1,0))&amp;""),"")),"")))</f>
        <v/>
      </c>
      <c r="J9" s="19">
        <f>IF($I9="","",IF($I9&lt;TODAY(),"Passed",$I9-TODAY()))</f>
        <v/>
      </c>
      <c r="K9" s="19">
        <f>IF(ISNUMBER($J9),IF($J9&lt;=Lists!$B$19,"Soon",""),"")</f>
        <v/>
      </c>
      <c r="L9" s="19">
        <f>IF($A9="","",COUNTIF('Sessions log'!$B$2:$B$501,$A9))</f>
        <v/>
      </c>
      <c r="M9" s="19">
        <f>IF($A9="","",SUMIF('Sessions log'!$B$2:$B$501,$A9,'Sessions log'!$D$2:$D$501))</f>
        <v/>
      </c>
      <c r="N9" s="19">
        <f>IF($A9="","",COUNTIFS('Sessions log'!$B$2:$B$501,$A9,'Sessions log'!$E$2:$E$501,"Y"))</f>
        <v/>
      </c>
      <c r="O9" s="19">
        <f>IF($A9="","",COUNTIFS('Sessions log'!$B$2:$B$501,$A9,'Sessions log'!$E$2:$E$501,"N"))</f>
        <v/>
      </c>
      <c r="P9" s="18">
        <f>IF($A9="","",IF($L9=0,"",SUMPRODUCT(MAX(('Sessions log'!$B$2:$B$501=$A9)*'Sessions log'!$A$2:$A$501))))</f>
        <v/>
      </c>
      <c r="Q9" s="17">
        <f>IF($A9="","",IFERROR(TRIM(INDEX(Responses!$A9:$AD9,MATCH(Lists!$B$13,Responses!$A$1:$AD$1,0))&amp;""),""))</f>
        <v/>
      </c>
      <c r="R9" s="17">
        <f>IF($A9="","",IFERROR(TRIM(INDEX(Responses!$A9:$AD9,MATCH(Lists!$B$14,Responses!$A$1:$AD$1,0))&amp;""),""))</f>
        <v/>
      </c>
      <c r="S9" s="17">
        <f>IF($A9="","",IFERROR(TRIM(INDEX(Responses!$A9:$AD9,MATCH(Lists!$B$15,Responses!$A$1:$AD$1,0))&amp;""),""))</f>
        <v/>
      </c>
    </row>
    <row r="10">
      <c r="A10" s="17">
        <f>IFERROR(TRIM(INDEX(Responses!$A10:$AD10,MATCH(Lists!$B$3,Responses!$A$1:$AD$1,0))&amp;""),"")</f>
        <v/>
      </c>
      <c r="B10" s="17">
        <f>IF($A10="","",IFERROR(TRIM(INDEX(Responses!$A10:$AD10,MATCH(Lists!$B$4,Responses!$A$1:$AD$1,0))&amp;""),""))</f>
        <v/>
      </c>
      <c r="C10" s="17">
        <f>IF($A10="","",IFERROR(TRIM(INDEX(Responses!$A10:$AD10,MATCH(Lists!$B$5,Responses!$A$1:$AD$1,0))&amp;""),""))</f>
        <v/>
      </c>
      <c r="D10" s="17">
        <f>IF($A10="","",IFERROR(TRIM(INDEX(Responses!$A10:$AD10,MATCH(Lists!$B$6,Responses!$A$1:$AD$1,0))&amp;""),""))</f>
        <v/>
      </c>
      <c r="E10" s="17">
        <f>IF($A10="","",IFERROR(TRIM(INDEX(Responses!$A10:$AD10,MATCH(Lists!$B$7,Responses!$A$1:$AD$1,0))&amp;""),""))</f>
        <v/>
      </c>
      <c r="F10" s="17">
        <f>IF($A10="","",IFERROR(TRIM(INDEX(Responses!$A10:$AD10,MATCH(Lists!$B$8,Responses!$A$1:$AD$1,0))&amp;""),""))</f>
        <v/>
      </c>
      <c r="G10" s="17">
        <f>IF($A10="","",IFERROR(TRIM(INDEX(Responses!$A10:$AD10,MATCH(Lists!$B$9,Responses!$A$1:$AD$1,0))&amp;""),""))</f>
        <v/>
      </c>
      <c r="H10" s="17">
        <f>IF($A10="","",IFERROR(TRIM(INDEX(Responses!$A10:$AD10,MATCH(Lists!$B$11,Responses!$A$1:$AD$1,0))&amp;""),""))</f>
        <v/>
      </c>
      <c r="I10" s="18">
        <f>IF($A10="","",IFERROR(VALUE(IFERROR(TRIM(INDEX(Responses!$A10:$AD10,MATCH(Lists!$B$12,Responses!$A$1:$AD$1,0))&amp;""),"")),IFERROR(DATEVALUE(IFERROR(TRIM(INDEX(Responses!$A10:$AD10,MATCH(Lists!$B$12,Responses!$A$1:$AD$1,0))&amp;""),"")),"")))</f>
        <v/>
      </c>
      <c r="J10" s="19">
        <f>IF($I10="","",IF($I10&lt;TODAY(),"Passed",$I10-TODAY()))</f>
        <v/>
      </c>
      <c r="K10" s="19">
        <f>IF(ISNUMBER($J10),IF($J10&lt;=Lists!$B$19,"Soon",""),"")</f>
        <v/>
      </c>
      <c r="L10" s="19">
        <f>IF($A10="","",COUNTIF('Sessions log'!$B$2:$B$501,$A10))</f>
        <v/>
      </c>
      <c r="M10" s="19">
        <f>IF($A10="","",SUMIF('Sessions log'!$B$2:$B$501,$A10,'Sessions log'!$D$2:$D$501))</f>
        <v/>
      </c>
      <c r="N10" s="19">
        <f>IF($A10="","",COUNTIFS('Sessions log'!$B$2:$B$501,$A10,'Sessions log'!$E$2:$E$501,"Y"))</f>
        <v/>
      </c>
      <c r="O10" s="19">
        <f>IF($A10="","",COUNTIFS('Sessions log'!$B$2:$B$501,$A10,'Sessions log'!$E$2:$E$501,"N"))</f>
        <v/>
      </c>
      <c r="P10" s="18">
        <f>IF($A10="","",IF($L10=0,"",SUMPRODUCT(MAX(('Sessions log'!$B$2:$B$501=$A10)*'Sessions log'!$A$2:$A$501))))</f>
        <v/>
      </c>
      <c r="Q10" s="17">
        <f>IF($A10="","",IFERROR(TRIM(INDEX(Responses!$A10:$AD10,MATCH(Lists!$B$13,Responses!$A$1:$AD$1,0))&amp;""),""))</f>
        <v/>
      </c>
      <c r="R10" s="17">
        <f>IF($A10="","",IFERROR(TRIM(INDEX(Responses!$A10:$AD10,MATCH(Lists!$B$14,Responses!$A$1:$AD$1,0))&amp;""),""))</f>
        <v/>
      </c>
      <c r="S10" s="17">
        <f>IF($A10="","",IFERROR(TRIM(INDEX(Responses!$A10:$AD10,MATCH(Lists!$B$15,Responses!$A$1:$AD$1,0))&amp;""),""))</f>
        <v/>
      </c>
    </row>
    <row r="11">
      <c r="A11" s="17">
        <f>IFERROR(TRIM(INDEX(Responses!$A11:$AD11,MATCH(Lists!$B$3,Responses!$A$1:$AD$1,0))&amp;""),"")</f>
        <v/>
      </c>
      <c r="B11" s="17">
        <f>IF($A11="","",IFERROR(TRIM(INDEX(Responses!$A11:$AD11,MATCH(Lists!$B$4,Responses!$A$1:$AD$1,0))&amp;""),""))</f>
        <v/>
      </c>
      <c r="C11" s="17">
        <f>IF($A11="","",IFERROR(TRIM(INDEX(Responses!$A11:$AD11,MATCH(Lists!$B$5,Responses!$A$1:$AD$1,0))&amp;""),""))</f>
        <v/>
      </c>
      <c r="D11" s="17">
        <f>IF($A11="","",IFERROR(TRIM(INDEX(Responses!$A11:$AD11,MATCH(Lists!$B$6,Responses!$A$1:$AD$1,0))&amp;""),""))</f>
        <v/>
      </c>
      <c r="E11" s="17">
        <f>IF($A11="","",IFERROR(TRIM(INDEX(Responses!$A11:$AD11,MATCH(Lists!$B$7,Responses!$A$1:$AD$1,0))&amp;""),""))</f>
        <v/>
      </c>
      <c r="F11" s="17">
        <f>IF($A11="","",IFERROR(TRIM(INDEX(Responses!$A11:$AD11,MATCH(Lists!$B$8,Responses!$A$1:$AD$1,0))&amp;""),""))</f>
        <v/>
      </c>
      <c r="G11" s="17">
        <f>IF($A11="","",IFERROR(TRIM(INDEX(Responses!$A11:$AD11,MATCH(Lists!$B$9,Responses!$A$1:$AD$1,0))&amp;""),""))</f>
        <v/>
      </c>
      <c r="H11" s="17">
        <f>IF($A11="","",IFERROR(TRIM(INDEX(Responses!$A11:$AD11,MATCH(Lists!$B$11,Responses!$A$1:$AD$1,0))&amp;""),""))</f>
        <v/>
      </c>
      <c r="I11" s="18">
        <f>IF($A11="","",IFERROR(VALUE(IFERROR(TRIM(INDEX(Responses!$A11:$AD11,MATCH(Lists!$B$12,Responses!$A$1:$AD$1,0))&amp;""),"")),IFERROR(DATEVALUE(IFERROR(TRIM(INDEX(Responses!$A11:$AD11,MATCH(Lists!$B$12,Responses!$A$1:$AD$1,0))&amp;""),"")),"")))</f>
        <v/>
      </c>
      <c r="J11" s="19">
        <f>IF($I11="","",IF($I11&lt;TODAY(),"Passed",$I11-TODAY()))</f>
        <v/>
      </c>
      <c r="K11" s="19">
        <f>IF(ISNUMBER($J11),IF($J11&lt;=Lists!$B$19,"Soon",""),"")</f>
        <v/>
      </c>
      <c r="L11" s="19">
        <f>IF($A11="","",COUNTIF('Sessions log'!$B$2:$B$501,$A11))</f>
        <v/>
      </c>
      <c r="M11" s="19">
        <f>IF($A11="","",SUMIF('Sessions log'!$B$2:$B$501,$A11,'Sessions log'!$D$2:$D$501))</f>
        <v/>
      </c>
      <c r="N11" s="19">
        <f>IF($A11="","",COUNTIFS('Sessions log'!$B$2:$B$501,$A11,'Sessions log'!$E$2:$E$501,"Y"))</f>
        <v/>
      </c>
      <c r="O11" s="19">
        <f>IF($A11="","",COUNTIFS('Sessions log'!$B$2:$B$501,$A11,'Sessions log'!$E$2:$E$501,"N"))</f>
        <v/>
      </c>
      <c r="P11" s="18">
        <f>IF($A11="","",IF($L11=0,"",SUMPRODUCT(MAX(('Sessions log'!$B$2:$B$501=$A11)*'Sessions log'!$A$2:$A$501))))</f>
        <v/>
      </c>
      <c r="Q11" s="17">
        <f>IF($A11="","",IFERROR(TRIM(INDEX(Responses!$A11:$AD11,MATCH(Lists!$B$13,Responses!$A$1:$AD$1,0))&amp;""),""))</f>
        <v/>
      </c>
      <c r="R11" s="17">
        <f>IF($A11="","",IFERROR(TRIM(INDEX(Responses!$A11:$AD11,MATCH(Lists!$B$14,Responses!$A$1:$AD$1,0))&amp;""),""))</f>
        <v/>
      </c>
      <c r="S11" s="17">
        <f>IF($A11="","",IFERROR(TRIM(INDEX(Responses!$A11:$AD11,MATCH(Lists!$B$15,Responses!$A$1:$AD$1,0))&amp;""),""))</f>
        <v/>
      </c>
    </row>
    <row r="12">
      <c r="A12" s="17">
        <f>IFERROR(TRIM(INDEX(Responses!$A12:$AD12,MATCH(Lists!$B$3,Responses!$A$1:$AD$1,0))&amp;""),"")</f>
        <v/>
      </c>
      <c r="B12" s="17">
        <f>IF($A12="","",IFERROR(TRIM(INDEX(Responses!$A12:$AD12,MATCH(Lists!$B$4,Responses!$A$1:$AD$1,0))&amp;""),""))</f>
        <v/>
      </c>
      <c r="C12" s="17">
        <f>IF($A12="","",IFERROR(TRIM(INDEX(Responses!$A12:$AD12,MATCH(Lists!$B$5,Responses!$A$1:$AD$1,0))&amp;""),""))</f>
        <v/>
      </c>
      <c r="D12" s="17">
        <f>IF($A12="","",IFERROR(TRIM(INDEX(Responses!$A12:$AD12,MATCH(Lists!$B$6,Responses!$A$1:$AD$1,0))&amp;""),""))</f>
        <v/>
      </c>
      <c r="E12" s="17">
        <f>IF($A12="","",IFERROR(TRIM(INDEX(Responses!$A12:$AD12,MATCH(Lists!$B$7,Responses!$A$1:$AD$1,0))&amp;""),""))</f>
        <v/>
      </c>
      <c r="F12" s="17">
        <f>IF($A12="","",IFERROR(TRIM(INDEX(Responses!$A12:$AD12,MATCH(Lists!$B$8,Responses!$A$1:$AD$1,0))&amp;""),""))</f>
        <v/>
      </c>
      <c r="G12" s="17">
        <f>IF($A12="","",IFERROR(TRIM(INDEX(Responses!$A12:$AD12,MATCH(Lists!$B$9,Responses!$A$1:$AD$1,0))&amp;""),""))</f>
        <v/>
      </c>
      <c r="H12" s="17">
        <f>IF($A12="","",IFERROR(TRIM(INDEX(Responses!$A12:$AD12,MATCH(Lists!$B$11,Responses!$A$1:$AD$1,0))&amp;""),""))</f>
        <v/>
      </c>
      <c r="I12" s="18">
        <f>IF($A12="","",IFERROR(VALUE(IFERROR(TRIM(INDEX(Responses!$A12:$AD12,MATCH(Lists!$B$12,Responses!$A$1:$AD$1,0))&amp;""),"")),IFERROR(DATEVALUE(IFERROR(TRIM(INDEX(Responses!$A12:$AD12,MATCH(Lists!$B$12,Responses!$A$1:$AD$1,0))&amp;""),"")),"")))</f>
        <v/>
      </c>
      <c r="J12" s="19">
        <f>IF($I12="","",IF($I12&lt;TODAY(),"Passed",$I12-TODAY()))</f>
        <v/>
      </c>
      <c r="K12" s="19">
        <f>IF(ISNUMBER($J12),IF($J12&lt;=Lists!$B$19,"Soon",""),"")</f>
        <v/>
      </c>
      <c r="L12" s="19">
        <f>IF($A12="","",COUNTIF('Sessions log'!$B$2:$B$501,$A12))</f>
        <v/>
      </c>
      <c r="M12" s="19">
        <f>IF($A12="","",SUMIF('Sessions log'!$B$2:$B$501,$A12,'Sessions log'!$D$2:$D$501))</f>
        <v/>
      </c>
      <c r="N12" s="19">
        <f>IF($A12="","",COUNTIFS('Sessions log'!$B$2:$B$501,$A12,'Sessions log'!$E$2:$E$501,"Y"))</f>
        <v/>
      </c>
      <c r="O12" s="19">
        <f>IF($A12="","",COUNTIFS('Sessions log'!$B$2:$B$501,$A12,'Sessions log'!$E$2:$E$501,"N"))</f>
        <v/>
      </c>
      <c r="P12" s="18">
        <f>IF($A12="","",IF($L12=0,"",SUMPRODUCT(MAX(('Sessions log'!$B$2:$B$501=$A12)*'Sessions log'!$A$2:$A$501))))</f>
        <v/>
      </c>
      <c r="Q12" s="17">
        <f>IF($A12="","",IFERROR(TRIM(INDEX(Responses!$A12:$AD12,MATCH(Lists!$B$13,Responses!$A$1:$AD$1,0))&amp;""),""))</f>
        <v/>
      </c>
      <c r="R12" s="17">
        <f>IF($A12="","",IFERROR(TRIM(INDEX(Responses!$A12:$AD12,MATCH(Lists!$B$14,Responses!$A$1:$AD$1,0))&amp;""),""))</f>
        <v/>
      </c>
      <c r="S12" s="17">
        <f>IF($A12="","",IFERROR(TRIM(INDEX(Responses!$A12:$AD12,MATCH(Lists!$B$15,Responses!$A$1:$AD$1,0))&amp;""),""))</f>
        <v/>
      </c>
    </row>
    <row r="13">
      <c r="A13" s="17">
        <f>IFERROR(TRIM(INDEX(Responses!$A13:$AD13,MATCH(Lists!$B$3,Responses!$A$1:$AD$1,0))&amp;""),"")</f>
        <v/>
      </c>
      <c r="B13" s="17">
        <f>IF($A13="","",IFERROR(TRIM(INDEX(Responses!$A13:$AD13,MATCH(Lists!$B$4,Responses!$A$1:$AD$1,0))&amp;""),""))</f>
        <v/>
      </c>
      <c r="C13" s="17">
        <f>IF($A13="","",IFERROR(TRIM(INDEX(Responses!$A13:$AD13,MATCH(Lists!$B$5,Responses!$A$1:$AD$1,0))&amp;""),""))</f>
        <v/>
      </c>
      <c r="D13" s="17">
        <f>IF($A13="","",IFERROR(TRIM(INDEX(Responses!$A13:$AD13,MATCH(Lists!$B$6,Responses!$A$1:$AD$1,0))&amp;""),""))</f>
        <v/>
      </c>
      <c r="E13" s="17">
        <f>IF($A13="","",IFERROR(TRIM(INDEX(Responses!$A13:$AD13,MATCH(Lists!$B$7,Responses!$A$1:$AD$1,0))&amp;""),""))</f>
        <v/>
      </c>
      <c r="F13" s="17">
        <f>IF($A13="","",IFERROR(TRIM(INDEX(Responses!$A13:$AD13,MATCH(Lists!$B$8,Responses!$A$1:$AD$1,0))&amp;""),""))</f>
        <v/>
      </c>
      <c r="G13" s="17">
        <f>IF($A13="","",IFERROR(TRIM(INDEX(Responses!$A13:$AD13,MATCH(Lists!$B$9,Responses!$A$1:$AD$1,0))&amp;""),""))</f>
        <v/>
      </c>
      <c r="H13" s="17">
        <f>IF($A13="","",IFERROR(TRIM(INDEX(Responses!$A13:$AD13,MATCH(Lists!$B$11,Responses!$A$1:$AD$1,0))&amp;""),""))</f>
        <v/>
      </c>
      <c r="I13" s="18">
        <f>IF($A13="","",IFERROR(VALUE(IFERROR(TRIM(INDEX(Responses!$A13:$AD13,MATCH(Lists!$B$12,Responses!$A$1:$AD$1,0))&amp;""),"")),IFERROR(DATEVALUE(IFERROR(TRIM(INDEX(Responses!$A13:$AD13,MATCH(Lists!$B$12,Responses!$A$1:$AD$1,0))&amp;""),"")),"")))</f>
        <v/>
      </c>
      <c r="J13" s="19">
        <f>IF($I13="","",IF($I13&lt;TODAY(),"Passed",$I13-TODAY()))</f>
        <v/>
      </c>
      <c r="K13" s="19">
        <f>IF(ISNUMBER($J13),IF($J13&lt;=Lists!$B$19,"Soon",""),"")</f>
        <v/>
      </c>
      <c r="L13" s="19">
        <f>IF($A13="","",COUNTIF('Sessions log'!$B$2:$B$501,$A13))</f>
        <v/>
      </c>
      <c r="M13" s="19">
        <f>IF($A13="","",SUMIF('Sessions log'!$B$2:$B$501,$A13,'Sessions log'!$D$2:$D$501))</f>
        <v/>
      </c>
      <c r="N13" s="19">
        <f>IF($A13="","",COUNTIFS('Sessions log'!$B$2:$B$501,$A13,'Sessions log'!$E$2:$E$501,"Y"))</f>
        <v/>
      </c>
      <c r="O13" s="19">
        <f>IF($A13="","",COUNTIFS('Sessions log'!$B$2:$B$501,$A13,'Sessions log'!$E$2:$E$501,"N"))</f>
        <v/>
      </c>
      <c r="P13" s="18">
        <f>IF($A13="","",IF($L13=0,"",SUMPRODUCT(MAX(('Sessions log'!$B$2:$B$501=$A13)*'Sessions log'!$A$2:$A$501))))</f>
        <v/>
      </c>
      <c r="Q13" s="17">
        <f>IF($A13="","",IFERROR(TRIM(INDEX(Responses!$A13:$AD13,MATCH(Lists!$B$13,Responses!$A$1:$AD$1,0))&amp;""),""))</f>
        <v/>
      </c>
      <c r="R13" s="17">
        <f>IF($A13="","",IFERROR(TRIM(INDEX(Responses!$A13:$AD13,MATCH(Lists!$B$14,Responses!$A$1:$AD$1,0))&amp;""),""))</f>
        <v/>
      </c>
      <c r="S13" s="17">
        <f>IF($A13="","",IFERROR(TRIM(INDEX(Responses!$A13:$AD13,MATCH(Lists!$B$15,Responses!$A$1:$AD$1,0))&amp;""),""))</f>
        <v/>
      </c>
    </row>
    <row r="14">
      <c r="A14" s="17">
        <f>IFERROR(TRIM(INDEX(Responses!$A14:$AD14,MATCH(Lists!$B$3,Responses!$A$1:$AD$1,0))&amp;""),"")</f>
        <v/>
      </c>
      <c r="B14" s="17">
        <f>IF($A14="","",IFERROR(TRIM(INDEX(Responses!$A14:$AD14,MATCH(Lists!$B$4,Responses!$A$1:$AD$1,0))&amp;""),""))</f>
        <v/>
      </c>
      <c r="C14" s="17">
        <f>IF($A14="","",IFERROR(TRIM(INDEX(Responses!$A14:$AD14,MATCH(Lists!$B$5,Responses!$A$1:$AD$1,0))&amp;""),""))</f>
        <v/>
      </c>
      <c r="D14" s="17">
        <f>IF($A14="","",IFERROR(TRIM(INDEX(Responses!$A14:$AD14,MATCH(Lists!$B$6,Responses!$A$1:$AD$1,0))&amp;""),""))</f>
        <v/>
      </c>
      <c r="E14" s="17">
        <f>IF($A14="","",IFERROR(TRIM(INDEX(Responses!$A14:$AD14,MATCH(Lists!$B$7,Responses!$A$1:$AD$1,0))&amp;""),""))</f>
        <v/>
      </c>
      <c r="F14" s="17">
        <f>IF($A14="","",IFERROR(TRIM(INDEX(Responses!$A14:$AD14,MATCH(Lists!$B$8,Responses!$A$1:$AD$1,0))&amp;""),""))</f>
        <v/>
      </c>
      <c r="G14" s="17">
        <f>IF($A14="","",IFERROR(TRIM(INDEX(Responses!$A14:$AD14,MATCH(Lists!$B$9,Responses!$A$1:$AD$1,0))&amp;""),""))</f>
        <v/>
      </c>
      <c r="H14" s="17">
        <f>IF($A14="","",IFERROR(TRIM(INDEX(Responses!$A14:$AD14,MATCH(Lists!$B$11,Responses!$A$1:$AD$1,0))&amp;""),""))</f>
        <v/>
      </c>
      <c r="I14" s="18">
        <f>IF($A14="","",IFERROR(VALUE(IFERROR(TRIM(INDEX(Responses!$A14:$AD14,MATCH(Lists!$B$12,Responses!$A$1:$AD$1,0))&amp;""),"")),IFERROR(DATEVALUE(IFERROR(TRIM(INDEX(Responses!$A14:$AD14,MATCH(Lists!$B$12,Responses!$A$1:$AD$1,0))&amp;""),"")),"")))</f>
        <v/>
      </c>
      <c r="J14" s="19">
        <f>IF($I14="","",IF($I14&lt;TODAY(),"Passed",$I14-TODAY()))</f>
        <v/>
      </c>
      <c r="K14" s="19">
        <f>IF(ISNUMBER($J14),IF($J14&lt;=Lists!$B$19,"Soon",""),"")</f>
        <v/>
      </c>
      <c r="L14" s="19">
        <f>IF($A14="","",COUNTIF('Sessions log'!$B$2:$B$501,$A14))</f>
        <v/>
      </c>
      <c r="M14" s="19">
        <f>IF($A14="","",SUMIF('Sessions log'!$B$2:$B$501,$A14,'Sessions log'!$D$2:$D$501))</f>
        <v/>
      </c>
      <c r="N14" s="19">
        <f>IF($A14="","",COUNTIFS('Sessions log'!$B$2:$B$501,$A14,'Sessions log'!$E$2:$E$501,"Y"))</f>
        <v/>
      </c>
      <c r="O14" s="19">
        <f>IF($A14="","",COUNTIFS('Sessions log'!$B$2:$B$501,$A14,'Sessions log'!$E$2:$E$501,"N"))</f>
        <v/>
      </c>
      <c r="P14" s="18">
        <f>IF($A14="","",IF($L14=0,"",SUMPRODUCT(MAX(('Sessions log'!$B$2:$B$501=$A14)*'Sessions log'!$A$2:$A$501))))</f>
        <v/>
      </c>
      <c r="Q14" s="17">
        <f>IF($A14="","",IFERROR(TRIM(INDEX(Responses!$A14:$AD14,MATCH(Lists!$B$13,Responses!$A$1:$AD$1,0))&amp;""),""))</f>
        <v/>
      </c>
      <c r="R14" s="17">
        <f>IF($A14="","",IFERROR(TRIM(INDEX(Responses!$A14:$AD14,MATCH(Lists!$B$14,Responses!$A$1:$AD$1,0))&amp;""),""))</f>
        <v/>
      </c>
      <c r="S14" s="17">
        <f>IF($A14="","",IFERROR(TRIM(INDEX(Responses!$A14:$AD14,MATCH(Lists!$B$15,Responses!$A$1:$AD$1,0))&amp;""),""))</f>
        <v/>
      </c>
    </row>
    <row r="15">
      <c r="A15" s="17">
        <f>IFERROR(TRIM(INDEX(Responses!$A15:$AD15,MATCH(Lists!$B$3,Responses!$A$1:$AD$1,0))&amp;""),"")</f>
        <v/>
      </c>
      <c r="B15" s="17">
        <f>IF($A15="","",IFERROR(TRIM(INDEX(Responses!$A15:$AD15,MATCH(Lists!$B$4,Responses!$A$1:$AD$1,0))&amp;""),""))</f>
        <v/>
      </c>
      <c r="C15" s="17">
        <f>IF($A15="","",IFERROR(TRIM(INDEX(Responses!$A15:$AD15,MATCH(Lists!$B$5,Responses!$A$1:$AD$1,0))&amp;""),""))</f>
        <v/>
      </c>
      <c r="D15" s="17">
        <f>IF($A15="","",IFERROR(TRIM(INDEX(Responses!$A15:$AD15,MATCH(Lists!$B$6,Responses!$A$1:$AD$1,0))&amp;""),""))</f>
        <v/>
      </c>
      <c r="E15" s="17">
        <f>IF($A15="","",IFERROR(TRIM(INDEX(Responses!$A15:$AD15,MATCH(Lists!$B$7,Responses!$A$1:$AD$1,0))&amp;""),""))</f>
        <v/>
      </c>
      <c r="F15" s="17">
        <f>IF($A15="","",IFERROR(TRIM(INDEX(Responses!$A15:$AD15,MATCH(Lists!$B$8,Responses!$A$1:$AD$1,0))&amp;""),""))</f>
        <v/>
      </c>
      <c r="G15" s="17">
        <f>IF($A15="","",IFERROR(TRIM(INDEX(Responses!$A15:$AD15,MATCH(Lists!$B$9,Responses!$A$1:$AD$1,0))&amp;""),""))</f>
        <v/>
      </c>
      <c r="H15" s="17">
        <f>IF($A15="","",IFERROR(TRIM(INDEX(Responses!$A15:$AD15,MATCH(Lists!$B$11,Responses!$A$1:$AD$1,0))&amp;""),""))</f>
        <v/>
      </c>
      <c r="I15" s="18">
        <f>IF($A15="","",IFERROR(VALUE(IFERROR(TRIM(INDEX(Responses!$A15:$AD15,MATCH(Lists!$B$12,Responses!$A$1:$AD$1,0))&amp;""),"")),IFERROR(DATEVALUE(IFERROR(TRIM(INDEX(Responses!$A15:$AD15,MATCH(Lists!$B$12,Responses!$A$1:$AD$1,0))&amp;""),"")),"")))</f>
        <v/>
      </c>
      <c r="J15" s="19">
        <f>IF($I15="","",IF($I15&lt;TODAY(),"Passed",$I15-TODAY()))</f>
        <v/>
      </c>
      <c r="K15" s="19">
        <f>IF(ISNUMBER($J15),IF($J15&lt;=Lists!$B$19,"Soon",""),"")</f>
        <v/>
      </c>
      <c r="L15" s="19">
        <f>IF($A15="","",COUNTIF('Sessions log'!$B$2:$B$501,$A15))</f>
        <v/>
      </c>
      <c r="M15" s="19">
        <f>IF($A15="","",SUMIF('Sessions log'!$B$2:$B$501,$A15,'Sessions log'!$D$2:$D$501))</f>
        <v/>
      </c>
      <c r="N15" s="19">
        <f>IF($A15="","",COUNTIFS('Sessions log'!$B$2:$B$501,$A15,'Sessions log'!$E$2:$E$501,"Y"))</f>
        <v/>
      </c>
      <c r="O15" s="19">
        <f>IF($A15="","",COUNTIFS('Sessions log'!$B$2:$B$501,$A15,'Sessions log'!$E$2:$E$501,"N"))</f>
        <v/>
      </c>
      <c r="P15" s="18">
        <f>IF($A15="","",IF($L15=0,"",SUMPRODUCT(MAX(('Sessions log'!$B$2:$B$501=$A15)*'Sessions log'!$A$2:$A$501))))</f>
        <v/>
      </c>
      <c r="Q15" s="17">
        <f>IF($A15="","",IFERROR(TRIM(INDEX(Responses!$A15:$AD15,MATCH(Lists!$B$13,Responses!$A$1:$AD$1,0))&amp;""),""))</f>
        <v/>
      </c>
      <c r="R15" s="17">
        <f>IF($A15="","",IFERROR(TRIM(INDEX(Responses!$A15:$AD15,MATCH(Lists!$B$14,Responses!$A$1:$AD$1,0))&amp;""),""))</f>
        <v/>
      </c>
      <c r="S15" s="17">
        <f>IF($A15="","",IFERROR(TRIM(INDEX(Responses!$A15:$AD15,MATCH(Lists!$B$15,Responses!$A$1:$AD$1,0))&amp;""),""))</f>
        <v/>
      </c>
    </row>
    <row r="16">
      <c r="A16" s="17">
        <f>IFERROR(TRIM(INDEX(Responses!$A16:$AD16,MATCH(Lists!$B$3,Responses!$A$1:$AD$1,0))&amp;""),"")</f>
        <v/>
      </c>
      <c r="B16" s="17">
        <f>IF($A16="","",IFERROR(TRIM(INDEX(Responses!$A16:$AD16,MATCH(Lists!$B$4,Responses!$A$1:$AD$1,0))&amp;""),""))</f>
        <v/>
      </c>
      <c r="C16" s="17">
        <f>IF($A16="","",IFERROR(TRIM(INDEX(Responses!$A16:$AD16,MATCH(Lists!$B$5,Responses!$A$1:$AD$1,0))&amp;""),""))</f>
        <v/>
      </c>
      <c r="D16" s="17">
        <f>IF($A16="","",IFERROR(TRIM(INDEX(Responses!$A16:$AD16,MATCH(Lists!$B$6,Responses!$A$1:$AD$1,0))&amp;""),""))</f>
        <v/>
      </c>
      <c r="E16" s="17">
        <f>IF($A16="","",IFERROR(TRIM(INDEX(Responses!$A16:$AD16,MATCH(Lists!$B$7,Responses!$A$1:$AD$1,0))&amp;""),""))</f>
        <v/>
      </c>
      <c r="F16" s="17">
        <f>IF($A16="","",IFERROR(TRIM(INDEX(Responses!$A16:$AD16,MATCH(Lists!$B$8,Responses!$A$1:$AD$1,0))&amp;""),""))</f>
        <v/>
      </c>
      <c r="G16" s="17">
        <f>IF($A16="","",IFERROR(TRIM(INDEX(Responses!$A16:$AD16,MATCH(Lists!$B$9,Responses!$A$1:$AD$1,0))&amp;""),""))</f>
        <v/>
      </c>
      <c r="H16" s="17">
        <f>IF($A16="","",IFERROR(TRIM(INDEX(Responses!$A16:$AD16,MATCH(Lists!$B$11,Responses!$A$1:$AD$1,0))&amp;""),""))</f>
        <v/>
      </c>
      <c r="I16" s="18">
        <f>IF($A16="","",IFERROR(VALUE(IFERROR(TRIM(INDEX(Responses!$A16:$AD16,MATCH(Lists!$B$12,Responses!$A$1:$AD$1,0))&amp;""),"")),IFERROR(DATEVALUE(IFERROR(TRIM(INDEX(Responses!$A16:$AD16,MATCH(Lists!$B$12,Responses!$A$1:$AD$1,0))&amp;""),"")),"")))</f>
        <v/>
      </c>
      <c r="J16" s="19">
        <f>IF($I16="","",IF($I16&lt;TODAY(),"Passed",$I16-TODAY()))</f>
        <v/>
      </c>
      <c r="K16" s="19">
        <f>IF(ISNUMBER($J16),IF($J16&lt;=Lists!$B$19,"Soon",""),"")</f>
        <v/>
      </c>
      <c r="L16" s="19">
        <f>IF($A16="","",COUNTIF('Sessions log'!$B$2:$B$501,$A16))</f>
        <v/>
      </c>
      <c r="M16" s="19">
        <f>IF($A16="","",SUMIF('Sessions log'!$B$2:$B$501,$A16,'Sessions log'!$D$2:$D$501))</f>
        <v/>
      </c>
      <c r="N16" s="19">
        <f>IF($A16="","",COUNTIFS('Sessions log'!$B$2:$B$501,$A16,'Sessions log'!$E$2:$E$501,"Y"))</f>
        <v/>
      </c>
      <c r="O16" s="19">
        <f>IF($A16="","",COUNTIFS('Sessions log'!$B$2:$B$501,$A16,'Sessions log'!$E$2:$E$501,"N"))</f>
        <v/>
      </c>
      <c r="P16" s="18">
        <f>IF($A16="","",IF($L16=0,"",SUMPRODUCT(MAX(('Sessions log'!$B$2:$B$501=$A16)*'Sessions log'!$A$2:$A$501))))</f>
        <v/>
      </c>
      <c r="Q16" s="17">
        <f>IF($A16="","",IFERROR(TRIM(INDEX(Responses!$A16:$AD16,MATCH(Lists!$B$13,Responses!$A$1:$AD$1,0))&amp;""),""))</f>
        <v/>
      </c>
      <c r="R16" s="17">
        <f>IF($A16="","",IFERROR(TRIM(INDEX(Responses!$A16:$AD16,MATCH(Lists!$B$14,Responses!$A$1:$AD$1,0))&amp;""),""))</f>
        <v/>
      </c>
      <c r="S16" s="17">
        <f>IF($A16="","",IFERROR(TRIM(INDEX(Responses!$A16:$AD16,MATCH(Lists!$B$15,Responses!$A$1:$AD$1,0))&amp;""),""))</f>
        <v/>
      </c>
    </row>
    <row r="17">
      <c r="A17" s="17">
        <f>IFERROR(TRIM(INDEX(Responses!$A17:$AD17,MATCH(Lists!$B$3,Responses!$A$1:$AD$1,0))&amp;""),"")</f>
        <v/>
      </c>
      <c r="B17" s="17">
        <f>IF($A17="","",IFERROR(TRIM(INDEX(Responses!$A17:$AD17,MATCH(Lists!$B$4,Responses!$A$1:$AD$1,0))&amp;""),""))</f>
        <v/>
      </c>
      <c r="C17" s="17">
        <f>IF($A17="","",IFERROR(TRIM(INDEX(Responses!$A17:$AD17,MATCH(Lists!$B$5,Responses!$A$1:$AD$1,0))&amp;""),""))</f>
        <v/>
      </c>
      <c r="D17" s="17">
        <f>IF($A17="","",IFERROR(TRIM(INDEX(Responses!$A17:$AD17,MATCH(Lists!$B$6,Responses!$A$1:$AD$1,0))&amp;""),""))</f>
        <v/>
      </c>
      <c r="E17" s="17">
        <f>IF($A17="","",IFERROR(TRIM(INDEX(Responses!$A17:$AD17,MATCH(Lists!$B$7,Responses!$A$1:$AD$1,0))&amp;""),""))</f>
        <v/>
      </c>
      <c r="F17" s="17">
        <f>IF($A17="","",IFERROR(TRIM(INDEX(Responses!$A17:$AD17,MATCH(Lists!$B$8,Responses!$A$1:$AD$1,0))&amp;""),""))</f>
        <v/>
      </c>
      <c r="G17" s="17">
        <f>IF($A17="","",IFERROR(TRIM(INDEX(Responses!$A17:$AD17,MATCH(Lists!$B$9,Responses!$A$1:$AD$1,0))&amp;""),""))</f>
        <v/>
      </c>
      <c r="H17" s="17">
        <f>IF($A17="","",IFERROR(TRIM(INDEX(Responses!$A17:$AD17,MATCH(Lists!$B$11,Responses!$A$1:$AD$1,0))&amp;""),""))</f>
        <v/>
      </c>
      <c r="I17" s="18">
        <f>IF($A17="","",IFERROR(VALUE(IFERROR(TRIM(INDEX(Responses!$A17:$AD17,MATCH(Lists!$B$12,Responses!$A$1:$AD$1,0))&amp;""),"")),IFERROR(DATEVALUE(IFERROR(TRIM(INDEX(Responses!$A17:$AD17,MATCH(Lists!$B$12,Responses!$A$1:$AD$1,0))&amp;""),"")),"")))</f>
        <v/>
      </c>
      <c r="J17" s="19">
        <f>IF($I17="","",IF($I17&lt;TODAY(),"Passed",$I17-TODAY()))</f>
        <v/>
      </c>
      <c r="K17" s="19">
        <f>IF(ISNUMBER($J17),IF($J17&lt;=Lists!$B$19,"Soon",""),"")</f>
        <v/>
      </c>
      <c r="L17" s="19">
        <f>IF($A17="","",COUNTIF('Sessions log'!$B$2:$B$501,$A17))</f>
        <v/>
      </c>
      <c r="M17" s="19">
        <f>IF($A17="","",SUMIF('Sessions log'!$B$2:$B$501,$A17,'Sessions log'!$D$2:$D$501))</f>
        <v/>
      </c>
      <c r="N17" s="19">
        <f>IF($A17="","",COUNTIFS('Sessions log'!$B$2:$B$501,$A17,'Sessions log'!$E$2:$E$501,"Y"))</f>
        <v/>
      </c>
      <c r="O17" s="19">
        <f>IF($A17="","",COUNTIFS('Sessions log'!$B$2:$B$501,$A17,'Sessions log'!$E$2:$E$501,"N"))</f>
        <v/>
      </c>
      <c r="P17" s="18">
        <f>IF($A17="","",IF($L17=0,"",SUMPRODUCT(MAX(('Sessions log'!$B$2:$B$501=$A17)*'Sessions log'!$A$2:$A$501))))</f>
        <v/>
      </c>
      <c r="Q17" s="17">
        <f>IF($A17="","",IFERROR(TRIM(INDEX(Responses!$A17:$AD17,MATCH(Lists!$B$13,Responses!$A$1:$AD$1,0))&amp;""),""))</f>
        <v/>
      </c>
      <c r="R17" s="17">
        <f>IF($A17="","",IFERROR(TRIM(INDEX(Responses!$A17:$AD17,MATCH(Lists!$B$14,Responses!$A$1:$AD$1,0))&amp;""),""))</f>
        <v/>
      </c>
      <c r="S17" s="17">
        <f>IF($A17="","",IFERROR(TRIM(INDEX(Responses!$A17:$AD17,MATCH(Lists!$B$15,Responses!$A$1:$AD$1,0))&amp;""),""))</f>
        <v/>
      </c>
    </row>
    <row r="18">
      <c r="A18" s="17">
        <f>IFERROR(TRIM(INDEX(Responses!$A18:$AD18,MATCH(Lists!$B$3,Responses!$A$1:$AD$1,0))&amp;""),"")</f>
        <v/>
      </c>
      <c r="B18" s="17">
        <f>IF($A18="","",IFERROR(TRIM(INDEX(Responses!$A18:$AD18,MATCH(Lists!$B$4,Responses!$A$1:$AD$1,0))&amp;""),""))</f>
        <v/>
      </c>
      <c r="C18" s="17">
        <f>IF($A18="","",IFERROR(TRIM(INDEX(Responses!$A18:$AD18,MATCH(Lists!$B$5,Responses!$A$1:$AD$1,0))&amp;""),""))</f>
        <v/>
      </c>
      <c r="D18" s="17">
        <f>IF($A18="","",IFERROR(TRIM(INDEX(Responses!$A18:$AD18,MATCH(Lists!$B$6,Responses!$A$1:$AD$1,0))&amp;""),""))</f>
        <v/>
      </c>
      <c r="E18" s="17">
        <f>IF($A18="","",IFERROR(TRIM(INDEX(Responses!$A18:$AD18,MATCH(Lists!$B$7,Responses!$A$1:$AD$1,0))&amp;""),""))</f>
        <v/>
      </c>
      <c r="F18" s="17">
        <f>IF($A18="","",IFERROR(TRIM(INDEX(Responses!$A18:$AD18,MATCH(Lists!$B$8,Responses!$A$1:$AD$1,0))&amp;""),""))</f>
        <v/>
      </c>
      <c r="G18" s="17">
        <f>IF($A18="","",IFERROR(TRIM(INDEX(Responses!$A18:$AD18,MATCH(Lists!$B$9,Responses!$A$1:$AD$1,0))&amp;""),""))</f>
        <v/>
      </c>
      <c r="H18" s="17">
        <f>IF($A18="","",IFERROR(TRIM(INDEX(Responses!$A18:$AD18,MATCH(Lists!$B$11,Responses!$A$1:$AD$1,0))&amp;""),""))</f>
        <v/>
      </c>
      <c r="I18" s="18">
        <f>IF($A18="","",IFERROR(VALUE(IFERROR(TRIM(INDEX(Responses!$A18:$AD18,MATCH(Lists!$B$12,Responses!$A$1:$AD$1,0))&amp;""),"")),IFERROR(DATEVALUE(IFERROR(TRIM(INDEX(Responses!$A18:$AD18,MATCH(Lists!$B$12,Responses!$A$1:$AD$1,0))&amp;""),"")),"")))</f>
        <v/>
      </c>
      <c r="J18" s="19">
        <f>IF($I18="","",IF($I18&lt;TODAY(),"Passed",$I18-TODAY()))</f>
        <v/>
      </c>
      <c r="K18" s="19">
        <f>IF(ISNUMBER($J18),IF($J18&lt;=Lists!$B$19,"Soon",""),"")</f>
        <v/>
      </c>
      <c r="L18" s="19">
        <f>IF($A18="","",COUNTIF('Sessions log'!$B$2:$B$501,$A18))</f>
        <v/>
      </c>
      <c r="M18" s="19">
        <f>IF($A18="","",SUMIF('Sessions log'!$B$2:$B$501,$A18,'Sessions log'!$D$2:$D$501))</f>
        <v/>
      </c>
      <c r="N18" s="19">
        <f>IF($A18="","",COUNTIFS('Sessions log'!$B$2:$B$501,$A18,'Sessions log'!$E$2:$E$501,"Y"))</f>
        <v/>
      </c>
      <c r="O18" s="19">
        <f>IF($A18="","",COUNTIFS('Sessions log'!$B$2:$B$501,$A18,'Sessions log'!$E$2:$E$501,"N"))</f>
        <v/>
      </c>
      <c r="P18" s="18">
        <f>IF($A18="","",IF($L18=0,"",SUMPRODUCT(MAX(('Sessions log'!$B$2:$B$501=$A18)*'Sessions log'!$A$2:$A$501))))</f>
        <v/>
      </c>
      <c r="Q18" s="17">
        <f>IF($A18="","",IFERROR(TRIM(INDEX(Responses!$A18:$AD18,MATCH(Lists!$B$13,Responses!$A$1:$AD$1,0))&amp;""),""))</f>
        <v/>
      </c>
      <c r="R18" s="17">
        <f>IF($A18="","",IFERROR(TRIM(INDEX(Responses!$A18:$AD18,MATCH(Lists!$B$14,Responses!$A$1:$AD$1,0))&amp;""),""))</f>
        <v/>
      </c>
      <c r="S18" s="17">
        <f>IF($A18="","",IFERROR(TRIM(INDEX(Responses!$A18:$AD18,MATCH(Lists!$B$15,Responses!$A$1:$AD$1,0))&amp;""),""))</f>
        <v/>
      </c>
    </row>
    <row r="19">
      <c r="A19" s="17">
        <f>IFERROR(TRIM(INDEX(Responses!$A19:$AD19,MATCH(Lists!$B$3,Responses!$A$1:$AD$1,0))&amp;""),"")</f>
        <v/>
      </c>
      <c r="B19" s="17">
        <f>IF($A19="","",IFERROR(TRIM(INDEX(Responses!$A19:$AD19,MATCH(Lists!$B$4,Responses!$A$1:$AD$1,0))&amp;""),""))</f>
        <v/>
      </c>
      <c r="C19" s="17">
        <f>IF($A19="","",IFERROR(TRIM(INDEX(Responses!$A19:$AD19,MATCH(Lists!$B$5,Responses!$A$1:$AD$1,0))&amp;""),""))</f>
        <v/>
      </c>
      <c r="D19" s="17">
        <f>IF($A19="","",IFERROR(TRIM(INDEX(Responses!$A19:$AD19,MATCH(Lists!$B$6,Responses!$A$1:$AD$1,0))&amp;""),""))</f>
        <v/>
      </c>
      <c r="E19" s="17">
        <f>IF($A19="","",IFERROR(TRIM(INDEX(Responses!$A19:$AD19,MATCH(Lists!$B$7,Responses!$A$1:$AD$1,0))&amp;""),""))</f>
        <v/>
      </c>
      <c r="F19" s="17">
        <f>IF($A19="","",IFERROR(TRIM(INDEX(Responses!$A19:$AD19,MATCH(Lists!$B$8,Responses!$A$1:$AD$1,0))&amp;""),""))</f>
        <v/>
      </c>
      <c r="G19" s="17">
        <f>IF($A19="","",IFERROR(TRIM(INDEX(Responses!$A19:$AD19,MATCH(Lists!$B$9,Responses!$A$1:$AD$1,0))&amp;""),""))</f>
        <v/>
      </c>
      <c r="H19" s="17">
        <f>IF($A19="","",IFERROR(TRIM(INDEX(Responses!$A19:$AD19,MATCH(Lists!$B$11,Responses!$A$1:$AD$1,0))&amp;""),""))</f>
        <v/>
      </c>
      <c r="I19" s="18">
        <f>IF($A19="","",IFERROR(VALUE(IFERROR(TRIM(INDEX(Responses!$A19:$AD19,MATCH(Lists!$B$12,Responses!$A$1:$AD$1,0))&amp;""),"")),IFERROR(DATEVALUE(IFERROR(TRIM(INDEX(Responses!$A19:$AD19,MATCH(Lists!$B$12,Responses!$A$1:$AD$1,0))&amp;""),"")),"")))</f>
        <v/>
      </c>
      <c r="J19" s="19">
        <f>IF($I19="","",IF($I19&lt;TODAY(),"Passed",$I19-TODAY()))</f>
        <v/>
      </c>
      <c r="K19" s="19">
        <f>IF(ISNUMBER($J19),IF($J19&lt;=Lists!$B$19,"Soon",""),"")</f>
        <v/>
      </c>
      <c r="L19" s="19">
        <f>IF($A19="","",COUNTIF('Sessions log'!$B$2:$B$501,$A19))</f>
        <v/>
      </c>
      <c r="M19" s="19">
        <f>IF($A19="","",SUMIF('Sessions log'!$B$2:$B$501,$A19,'Sessions log'!$D$2:$D$501))</f>
        <v/>
      </c>
      <c r="N19" s="19">
        <f>IF($A19="","",COUNTIFS('Sessions log'!$B$2:$B$501,$A19,'Sessions log'!$E$2:$E$501,"Y"))</f>
        <v/>
      </c>
      <c r="O19" s="19">
        <f>IF($A19="","",COUNTIFS('Sessions log'!$B$2:$B$501,$A19,'Sessions log'!$E$2:$E$501,"N"))</f>
        <v/>
      </c>
      <c r="P19" s="18">
        <f>IF($A19="","",IF($L19=0,"",SUMPRODUCT(MAX(('Sessions log'!$B$2:$B$501=$A19)*'Sessions log'!$A$2:$A$501))))</f>
        <v/>
      </c>
      <c r="Q19" s="17">
        <f>IF($A19="","",IFERROR(TRIM(INDEX(Responses!$A19:$AD19,MATCH(Lists!$B$13,Responses!$A$1:$AD$1,0))&amp;""),""))</f>
        <v/>
      </c>
      <c r="R19" s="17">
        <f>IF($A19="","",IFERROR(TRIM(INDEX(Responses!$A19:$AD19,MATCH(Lists!$B$14,Responses!$A$1:$AD$1,0))&amp;""),""))</f>
        <v/>
      </c>
      <c r="S19" s="17">
        <f>IF($A19="","",IFERROR(TRIM(INDEX(Responses!$A19:$AD19,MATCH(Lists!$B$15,Responses!$A$1:$AD$1,0))&amp;""),""))</f>
        <v/>
      </c>
    </row>
    <row r="20">
      <c r="A20" s="17">
        <f>IFERROR(TRIM(INDEX(Responses!$A20:$AD20,MATCH(Lists!$B$3,Responses!$A$1:$AD$1,0))&amp;""),"")</f>
        <v/>
      </c>
      <c r="B20" s="17">
        <f>IF($A20="","",IFERROR(TRIM(INDEX(Responses!$A20:$AD20,MATCH(Lists!$B$4,Responses!$A$1:$AD$1,0))&amp;""),""))</f>
        <v/>
      </c>
      <c r="C20" s="17">
        <f>IF($A20="","",IFERROR(TRIM(INDEX(Responses!$A20:$AD20,MATCH(Lists!$B$5,Responses!$A$1:$AD$1,0))&amp;""),""))</f>
        <v/>
      </c>
      <c r="D20" s="17">
        <f>IF($A20="","",IFERROR(TRIM(INDEX(Responses!$A20:$AD20,MATCH(Lists!$B$6,Responses!$A$1:$AD$1,0))&amp;""),""))</f>
        <v/>
      </c>
      <c r="E20" s="17">
        <f>IF($A20="","",IFERROR(TRIM(INDEX(Responses!$A20:$AD20,MATCH(Lists!$B$7,Responses!$A$1:$AD$1,0))&amp;""),""))</f>
        <v/>
      </c>
      <c r="F20" s="17">
        <f>IF($A20="","",IFERROR(TRIM(INDEX(Responses!$A20:$AD20,MATCH(Lists!$B$8,Responses!$A$1:$AD$1,0))&amp;""),""))</f>
        <v/>
      </c>
      <c r="G20" s="17">
        <f>IF($A20="","",IFERROR(TRIM(INDEX(Responses!$A20:$AD20,MATCH(Lists!$B$9,Responses!$A$1:$AD$1,0))&amp;""),""))</f>
        <v/>
      </c>
      <c r="H20" s="17">
        <f>IF($A20="","",IFERROR(TRIM(INDEX(Responses!$A20:$AD20,MATCH(Lists!$B$11,Responses!$A$1:$AD$1,0))&amp;""),""))</f>
        <v/>
      </c>
      <c r="I20" s="18">
        <f>IF($A20="","",IFERROR(VALUE(IFERROR(TRIM(INDEX(Responses!$A20:$AD20,MATCH(Lists!$B$12,Responses!$A$1:$AD$1,0))&amp;""),"")),IFERROR(DATEVALUE(IFERROR(TRIM(INDEX(Responses!$A20:$AD20,MATCH(Lists!$B$12,Responses!$A$1:$AD$1,0))&amp;""),"")),"")))</f>
        <v/>
      </c>
      <c r="J20" s="19">
        <f>IF($I20="","",IF($I20&lt;TODAY(),"Passed",$I20-TODAY()))</f>
        <v/>
      </c>
      <c r="K20" s="19">
        <f>IF(ISNUMBER($J20),IF($J20&lt;=Lists!$B$19,"Soon",""),"")</f>
        <v/>
      </c>
      <c r="L20" s="19">
        <f>IF($A20="","",COUNTIF('Sessions log'!$B$2:$B$501,$A20))</f>
        <v/>
      </c>
      <c r="M20" s="19">
        <f>IF($A20="","",SUMIF('Sessions log'!$B$2:$B$501,$A20,'Sessions log'!$D$2:$D$501))</f>
        <v/>
      </c>
      <c r="N20" s="19">
        <f>IF($A20="","",COUNTIFS('Sessions log'!$B$2:$B$501,$A20,'Sessions log'!$E$2:$E$501,"Y"))</f>
        <v/>
      </c>
      <c r="O20" s="19">
        <f>IF($A20="","",COUNTIFS('Sessions log'!$B$2:$B$501,$A20,'Sessions log'!$E$2:$E$501,"N"))</f>
        <v/>
      </c>
      <c r="P20" s="18">
        <f>IF($A20="","",IF($L20=0,"",SUMPRODUCT(MAX(('Sessions log'!$B$2:$B$501=$A20)*'Sessions log'!$A$2:$A$501))))</f>
        <v/>
      </c>
      <c r="Q20" s="17">
        <f>IF($A20="","",IFERROR(TRIM(INDEX(Responses!$A20:$AD20,MATCH(Lists!$B$13,Responses!$A$1:$AD$1,0))&amp;""),""))</f>
        <v/>
      </c>
      <c r="R20" s="17">
        <f>IF($A20="","",IFERROR(TRIM(INDEX(Responses!$A20:$AD20,MATCH(Lists!$B$14,Responses!$A$1:$AD$1,0))&amp;""),""))</f>
        <v/>
      </c>
      <c r="S20" s="17">
        <f>IF($A20="","",IFERROR(TRIM(INDEX(Responses!$A20:$AD20,MATCH(Lists!$B$15,Responses!$A$1:$AD$1,0))&amp;""),""))</f>
        <v/>
      </c>
    </row>
    <row r="21">
      <c r="A21" s="17">
        <f>IFERROR(TRIM(INDEX(Responses!$A21:$AD21,MATCH(Lists!$B$3,Responses!$A$1:$AD$1,0))&amp;""),"")</f>
        <v/>
      </c>
      <c r="B21" s="17">
        <f>IF($A21="","",IFERROR(TRIM(INDEX(Responses!$A21:$AD21,MATCH(Lists!$B$4,Responses!$A$1:$AD$1,0))&amp;""),""))</f>
        <v/>
      </c>
      <c r="C21" s="17">
        <f>IF($A21="","",IFERROR(TRIM(INDEX(Responses!$A21:$AD21,MATCH(Lists!$B$5,Responses!$A$1:$AD$1,0))&amp;""),""))</f>
        <v/>
      </c>
      <c r="D21" s="17">
        <f>IF($A21="","",IFERROR(TRIM(INDEX(Responses!$A21:$AD21,MATCH(Lists!$B$6,Responses!$A$1:$AD$1,0))&amp;""),""))</f>
        <v/>
      </c>
      <c r="E21" s="17">
        <f>IF($A21="","",IFERROR(TRIM(INDEX(Responses!$A21:$AD21,MATCH(Lists!$B$7,Responses!$A$1:$AD$1,0))&amp;""),""))</f>
        <v/>
      </c>
      <c r="F21" s="17">
        <f>IF($A21="","",IFERROR(TRIM(INDEX(Responses!$A21:$AD21,MATCH(Lists!$B$8,Responses!$A$1:$AD$1,0))&amp;""),""))</f>
        <v/>
      </c>
      <c r="G21" s="17">
        <f>IF($A21="","",IFERROR(TRIM(INDEX(Responses!$A21:$AD21,MATCH(Lists!$B$9,Responses!$A$1:$AD$1,0))&amp;""),""))</f>
        <v/>
      </c>
      <c r="H21" s="17">
        <f>IF($A21="","",IFERROR(TRIM(INDEX(Responses!$A21:$AD21,MATCH(Lists!$B$11,Responses!$A$1:$AD$1,0))&amp;""),""))</f>
        <v/>
      </c>
      <c r="I21" s="18">
        <f>IF($A21="","",IFERROR(VALUE(IFERROR(TRIM(INDEX(Responses!$A21:$AD21,MATCH(Lists!$B$12,Responses!$A$1:$AD$1,0))&amp;""),"")),IFERROR(DATEVALUE(IFERROR(TRIM(INDEX(Responses!$A21:$AD21,MATCH(Lists!$B$12,Responses!$A$1:$AD$1,0))&amp;""),"")),"")))</f>
        <v/>
      </c>
      <c r="J21" s="19">
        <f>IF($I21="","",IF($I21&lt;TODAY(),"Passed",$I21-TODAY()))</f>
        <v/>
      </c>
      <c r="K21" s="19">
        <f>IF(ISNUMBER($J21),IF($J21&lt;=Lists!$B$19,"Soon",""),"")</f>
        <v/>
      </c>
      <c r="L21" s="19">
        <f>IF($A21="","",COUNTIF('Sessions log'!$B$2:$B$501,$A21))</f>
        <v/>
      </c>
      <c r="M21" s="19">
        <f>IF($A21="","",SUMIF('Sessions log'!$B$2:$B$501,$A21,'Sessions log'!$D$2:$D$501))</f>
        <v/>
      </c>
      <c r="N21" s="19">
        <f>IF($A21="","",COUNTIFS('Sessions log'!$B$2:$B$501,$A21,'Sessions log'!$E$2:$E$501,"Y"))</f>
        <v/>
      </c>
      <c r="O21" s="19">
        <f>IF($A21="","",COUNTIFS('Sessions log'!$B$2:$B$501,$A21,'Sessions log'!$E$2:$E$501,"N"))</f>
        <v/>
      </c>
      <c r="P21" s="18">
        <f>IF($A21="","",IF($L21=0,"",SUMPRODUCT(MAX(('Sessions log'!$B$2:$B$501=$A21)*'Sessions log'!$A$2:$A$501))))</f>
        <v/>
      </c>
      <c r="Q21" s="17">
        <f>IF($A21="","",IFERROR(TRIM(INDEX(Responses!$A21:$AD21,MATCH(Lists!$B$13,Responses!$A$1:$AD$1,0))&amp;""),""))</f>
        <v/>
      </c>
      <c r="R21" s="17">
        <f>IF($A21="","",IFERROR(TRIM(INDEX(Responses!$A21:$AD21,MATCH(Lists!$B$14,Responses!$A$1:$AD$1,0))&amp;""),""))</f>
        <v/>
      </c>
      <c r="S21" s="17">
        <f>IF($A21="","",IFERROR(TRIM(INDEX(Responses!$A21:$AD21,MATCH(Lists!$B$15,Responses!$A$1:$AD$1,0))&amp;""),""))</f>
        <v/>
      </c>
    </row>
    <row r="22">
      <c r="A22" s="17">
        <f>IFERROR(TRIM(INDEX(Responses!$A22:$AD22,MATCH(Lists!$B$3,Responses!$A$1:$AD$1,0))&amp;""),"")</f>
        <v/>
      </c>
      <c r="B22" s="17">
        <f>IF($A22="","",IFERROR(TRIM(INDEX(Responses!$A22:$AD22,MATCH(Lists!$B$4,Responses!$A$1:$AD$1,0))&amp;""),""))</f>
        <v/>
      </c>
      <c r="C22" s="17">
        <f>IF($A22="","",IFERROR(TRIM(INDEX(Responses!$A22:$AD22,MATCH(Lists!$B$5,Responses!$A$1:$AD$1,0))&amp;""),""))</f>
        <v/>
      </c>
      <c r="D22" s="17">
        <f>IF($A22="","",IFERROR(TRIM(INDEX(Responses!$A22:$AD22,MATCH(Lists!$B$6,Responses!$A$1:$AD$1,0))&amp;""),""))</f>
        <v/>
      </c>
      <c r="E22" s="17">
        <f>IF($A22="","",IFERROR(TRIM(INDEX(Responses!$A22:$AD22,MATCH(Lists!$B$7,Responses!$A$1:$AD$1,0))&amp;""),""))</f>
        <v/>
      </c>
      <c r="F22" s="17">
        <f>IF($A22="","",IFERROR(TRIM(INDEX(Responses!$A22:$AD22,MATCH(Lists!$B$8,Responses!$A$1:$AD$1,0))&amp;""),""))</f>
        <v/>
      </c>
      <c r="G22" s="17">
        <f>IF($A22="","",IFERROR(TRIM(INDEX(Responses!$A22:$AD22,MATCH(Lists!$B$9,Responses!$A$1:$AD$1,0))&amp;""),""))</f>
        <v/>
      </c>
      <c r="H22" s="17">
        <f>IF($A22="","",IFERROR(TRIM(INDEX(Responses!$A22:$AD22,MATCH(Lists!$B$11,Responses!$A$1:$AD$1,0))&amp;""),""))</f>
        <v/>
      </c>
      <c r="I22" s="18">
        <f>IF($A22="","",IFERROR(VALUE(IFERROR(TRIM(INDEX(Responses!$A22:$AD22,MATCH(Lists!$B$12,Responses!$A$1:$AD$1,0))&amp;""),"")),IFERROR(DATEVALUE(IFERROR(TRIM(INDEX(Responses!$A22:$AD22,MATCH(Lists!$B$12,Responses!$A$1:$AD$1,0))&amp;""),"")),"")))</f>
        <v/>
      </c>
      <c r="J22" s="19">
        <f>IF($I22="","",IF($I22&lt;TODAY(),"Passed",$I22-TODAY()))</f>
        <v/>
      </c>
      <c r="K22" s="19">
        <f>IF(ISNUMBER($J22),IF($J22&lt;=Lists!$B$19,"Soon",""),"")</f>
        <v/>
      </c>
      <c r="L22" s="19">
        <f>IF($A22="","",COUNTIF('Sessions log'!$B$2:$B$501,$A22))</f>
        <v/>
      </c>
      <c r="M22" s="19">
        <f>IF($A22="","",SUMIF('Sessions log'!$B$2:$B$501,$A22,'Sessions log'!$D$2:$D$501))</f>
        <v/>
      </c>
      <c r="N22" s="19">
        <f>IF($A22="","",COUNTIFS('Sessions log'!$B$2:$B$501,$A22,'Sessions log'!$E$2:$E$501,"Y"))</f>
        <v/>
      </c>
      <c r="O22" s="19">
        <f>IF($A22="","",COUNTIFS('Sessions log'!$B$2:$B$501,$A22,'Sessions log'!$E$2:$E$501,"N"))</f>
        <v/>
      </c>
      <c r="P22" s="18">
        <f>IF($A22="","",IF($L22=0,"",SUMPRODUCT(MAX(('Sessions log'!$B$2:$B$501=$A22)*'Sessions log'!$A$2:$A$501))))</f>
        <v/>
      </c>
      <c r="Q22" s="17">
        <f>IF($A22="","",IFERROR(TRIM(INDEX(Responses!$A22:$AD22,MATCH(Lists!$B$13,Responses!$A$1:$AD$1,0))&amp;""),""))</f>
        <v/>
      </c>
      <c r="R22" s="17">
        <f>IF($A22="","",IFERROR(TRIM(INDEX(Responses!$A22:$AD22,MATCH(Lists!$B$14,Responses!$A$1:$AD$1,0))&amp;""),""))</f>
        <v/>
      </c>
      <c r="S22" s="17">
        <f>IF($A22="","",IFERROR(TRIM(INDEX(Responses!$A22:$AD22,MATCH(Lists!$B$15,Responses!$A$1:$AD$1,0))&amp;""),""))</f>
        <v/>
      </c>
    </row>
    <row r="23">
      <c r="A23" s="17">
        <f>IFERROR(TRIM(INDEX(Responses!$A23:$AD23,MATCH(Lists!$B$3,Responses!$A$1:$AD$1,0))&amp;""),"")</f>
        <v/>
      </c>
      <c r="B23" s="17">
        <f>IF($A23="","",IFERROR(TRIM(INDEX(Responses!$A23:$AD23,MATCH(Lists!$B$4,Responses!$A$1:$AD$1,0))&amp;""),""))</f>
        <v/>
      </c>
      <c r="C23" s="17">
        <f>IF($A23="","",IFERROR(TRIM(INDEX(Responses!$A23:$AD23,MATCH(Lists!$B$5,Responses!$A$1:$AD$1,0))&amp;""),""))</f>
        <v/>
      </c>
      <c r="D23" s="17">
        <f>IF($A23="","",IFERROR(TRIM(INDEX(Responses!$A23:$AD23,MATCH(Lists!$B$6,Responses!$A$1:$AD$1,0))&amp;""),""))</f>
        <v/>
      </c>
      <c r="E23" s="17">
        <f>IF($A23="","",IFERROR(TRIM(INDEX(Responses!$A23:$AD23,MATCH(Lists!$B$7,Responses!$A$1:$AD$1,0))&amp;""),""))</f>
        <v/>
      </c>
      <c r="F23" s="17">
        <f>IF($A23="","",IFERROR(TRIM(INDEX(Responses!$A23:$AD23,MATCH(Lists!$B$8,Responses!$A$1:$AD$1,0))&amp;""),""))</f>
        <v/>
      </c>
      <c r="G23" s="17">
        <f>IF($A23="","",IFERROR(TRIM(INDEX(Responses!$A23:$AD23,MATCH(Lists!$B$9,Responses!$A$1:$AD$1,0))&amp;""),""))</f>
        <v/>
      </c>
      <c r="H23" s="17">
        <f>IF($A23="","",IFERROR(TRIM(INDEX(Responses!$A23:$AD23,MATCH(Lists!$B$11,Responses!$A$1:$AD$1,0))&amp;""),""))</f>
        <v/>
      </c>
      <c r="I23" s="18">
        <f>IF($A23="","",IFERROR(VALUE(IFERROR(TRIM(INDEX(Responses!$A23:$AD23,MATCH(Lists!$B$12,Responses!$A$1:$AD$1,0))&amp;""),"")),IFERROR(DATEVALUE(IFERROR(TRIM(INDEX(Responses!$A23:$AD23,MATCH(Lists!$B$12,Responses!$A$1:$AD$1,0))&amp;""),"")),"")))</f>
        <v/>
      </c>
      <c r="J23" s="19">
        <f>IF($I23="","",IF($I23&lt;TODAY(),"Passed",$I23-TODAY()))</f>
        <v/>
      </c>
      <c r="K23" s="19">
        <f>IF(ISNUMBER($J23),IF($J23&lt;=Lists!$B$19,"Soon",""),"")</f>
        <v/>
      </c>
      <c r="L23" s="19">
        <f>IF($A23="","",COUNTIF('Sessions log'!$B$2:$B$501,$A23))</f>
        <v/>
      </c>
      <c r="M23" s="19">
        <f>IF($A23="","",SUMIF('Sessions log'!$B$2:$B$501,$A23,'Sessions log'!$D$2:$D$501))</f>
        <v/>
      </c>
      <c r="N23" s="19">
        <f>IF($A23="","",COUNTIFS('Sessions log'!$B$2:$B$501,$A23,'Sessions log'!$E$2:$E$501,"Y"))</f>
        <v/>
      </c>
      <c r="O23" s="19">
        <f>IF($A23="","",COUNTIFS('Sessions log'!$B$2:$B$501,$A23,'Sessions log'!$E$2:$E$501,"N"))</f>
        <v/>
      </c>
      <c r="P23" s="18">
        <f>IF($A23="","",IF($L23=0,"",SUMPRODUCT(MAX(('Sessions log'!$B$2:$B$501=$A23)*'Sessions log'!$A$2:$A$501))))</f>
        <v/>
      </c>
      <c r="Q23" s="17">
        <f>IF($A23="","",IFERROR(TRIM(INDEX(Responses!$A23:$AD23,MATCH(Lists!$B$13,Responses!$A$1:$AD$1,0))&amp;""),""))</f>
        <v/>
      </c>
      <c r="R23" s="17">
        <f>IF($A23="","",IFERROR(TRIM(INDEX(Responses!$A23:$AD23,MATCH(Lists!$B$14,Responses!$A$1:$AD$1,0))&amp;""),""))</f>
        <v/>
      </c>
      <c r="S23" s="17">
        <f>IF($A23="","",IFERROR(TRIM(INDEX(Responses!$A23:$AD23,MATCH(Lists!$B$15,Responses!$A$1:$AD$1,0))&amp;""),""))</f>
        <v/>
      </c>
    </row>
    <row r="24">
      <c r="A24" s="17">
        <f>IFERROR(TRIM(INDEX(Responses!$A24:$AD24,MATCH(Lists!$B$3,Responses!$A$1:$AD$1,0))&amp;""),"")</f>
        <v/>
      </c>
      <c r="B24" s="17">
        <f>IF($A24="","",IFERROR(TRIM(INDEX(Responses!$A24:$AD24,MATCH(Lists!$B$4,Responses!$A$1:$AD$1,0))&amp;""),""))</f>
        <v/>
      </c>
      <c r="C24" s="17">
        <f>IF($A24="","",IFERROR(TRIM(INDEX(Responses!$A24:$AD24,MATCH(Lists!$B$5,Responses!$A$1:$AD$1,0))&amp;""),""))</f>
        <v/>
      </c>
      <c r="D24" s="17">
        <f>IF($A24="","",IFERROR(TRIM(INDEX(Responses!$A24:$AD24,MATCH(Lists!$B$6,Responses!$A$1:$AD$1,0))&amp;""),""))</f>
        <v/>
      </c>
      <c r="E24" s="17">
        <f>IF($A24="","",IFERROR(TRIM(INDEX(Responses!$A24:$AD24,MATCH(Lists!$B$7,Responses!$A$1:$AD$1,0))&amp;""),""))</f>
        <v/>
      </c>
      <c r="F24" s="17">
        <f>IF($A24="","",IFERROR(TRIM(INDEX(Responses!$A24:$AD24,MATCH(Lists!$B$8,Responses!$A$1:$AD$1,0))&amp;""),""))</f>
        <v/>
      </c>
      <c r="G24" s="17">
        <f>IF($A24="","",IFERROR(TRIM(INDEX(Responses!$A24:$AD24,MATCH(Lists!$B$9,Responses!$A$1:$AD$1,0))&amp;""),""))</f>
        <v/>
      </c>
      <c r="H24" s="17">
        <f>IF($A24="","",IFERROR(TRIM(INDEX(Responses!$A24:$AD24,MATCH(Lists!$B$11,Responses!$A$1:$AD$1,0))&amp;""),""))</f>
        <v/>
      </c>
      <c r="I24" s="18">
        <f>IF($A24="","",IFERROR(VALUE(IFERROR(TRIM(INDEX(Responses!$A24:$AD24,MATCH(Lists!$B$12,Responses!$A$1:$AD$1,0))&amp;""),"")),IFERROR(DATEVALUE(IFERROR(TRIM(INDEX(Responses!$A24:$AD24,MATCH(Lists!$B$12,Responses!$A$1:$AD$1,0))&amp;""),"")),"")))</f>
        <v/>
      </c>
      <c r="J24" s="19">
        <f>IF($I24="","",IF($I24&lt;TODAY(),"Passed",$I24-TODAY()))</f>
        <v/>
      </c>
      <c r="K24" s="19">
        <f>IF(ISNUMBER($J24),IF($J24&lt;=Lists!$B$19,"Soon",""),"")</f>
        <v/>
      </c>
      <c r="L24" s="19">
        <f>IF($A24="","",COUNTIF('Sessions log'!$B$2:$B$501,$A24))</f>
        <v/>
      </c>
      <c r="M24" s="19">
        <f>IF($A24="","",SUMIF('Sessions log'!$B$2:$B$501,$A24,'Sessions log'!$D$2:$D$501))</f>
        <v/>
      </c>
      <c r="N24" s="19">
        <f>IF($A24="","",COUNTIFS('Sessions log'!$B$2:$B$501,$A24,'Sessions log'!$E$2:$E$501,"Y"))</f>
        <v/>
      </c>
      <c r="O24" s="19">
        <f>IF($A24="","",COUNTIFS('Sessions log'!$B$2:$B$501,$A24,'Sessions log'!$E$2:$E$501,"N"))</f>
        <v/>
      </c>
      <c r="P24" s="18">
        <f>IF($A24="","",IF($L24=0,"",SUMPRODUCT(MAX(('Sessions log'!$B$2:$B$501=$A24)*'Sessions log'!$A$2:$A$501))))</f>
        <v/>
      </c>
      <c r="Q24" s="17">
        <f>IF($A24="","",IFERROR(TRIM(INDEX(Responses!$A24:$AD24,MATCH(Lists!$B$13,Responses!$A$1:$AD$1,0))&amp;""),""))</f>
        <v/>
      </c>
      <c r="R24" s="17">
        <f>IF($A24="","",IFERROR(TRIM(INDEX(Responses!$A24:$AD24,MATCH(Lists!$B$14,Responses!$A$1:$AD$1,0))&amp;""),""))</f>
        <v/>
      </c>
      <c r="S24" s="17">
        <f>IF($A24="","",IFERROR(TRIM(INDEX(Responses!$A24:$AD24,MATCH(Lists!$B$15,Responses!$A$1:$AD$1,0))&amp;""),""))</f>
        <v/>
      </c>
    </row>
    <row r="25">
      <c r="A25" s="17">
        <f>IFERROR(TRIM(INDEX(Responses!$A25:$AD25,MATCH(Lists!$B$3,Responses!$A$1:$AD$1,0))&amp;""),"")</f>
        <v/>
      </c>
      <c r="B25" s="17">
        <f>IF($A25="","",IFERROR(TRIM(INDEX(Responses!$A25:$AD25,MATCH(Lists!$B$4,Responses!$A$1:$AD$1,0))&amp;""),""))</f>
        <v/>
      </c>
      <c r="C25" s="17">
        <f>IF($A25="","",IFERROR(TRIM(INDEX(Responses!$A25:$AD25,MATCH(Lists!$B$5,Responses!$A$1:$AD$1,0))&amp;""),""))</f>
        <v/>
      </c>
      <c r="D25" s="17">
        <f>IF($A25="","",IFERROR(TRIM(INDEX(Responses!$A25:$AD25,MATCH(Lists!$B$6,Responses!$A$1:$AD$1,0))&amp;""),""))</f>
        <v/>
      </c>
      <c r="E25" s="17">
        <f>IF($A25="","",IFERROR(TRIM(INDEX(Responses!$A25:$AD25,MATCH(Lists!$B$7,Responses!$A$1:$AD$1,0))&amp;""),""))</f>
        <v/>
      </c>
      <c r="F25" s="17">
        <f>IF($A25="","",IFERROR(TRIM(INDEX(Responses!$A25:$AD25,MATCH(Lists!$B$8,Responses!$A$1:$AD$1,0))&amp;""),""))</f>
        <v/>
      </c>
      <c r="G25" s="17">
        <f>IF($A25="","",IFERROR(TRIM(INDEX(Responses!$A25:$AD25,MATCH(Lists!$B$9,Responses!$A$1:$AD$1,0))&amp;""),""))</f>
        <v/>
      </c>
      <c r="H25" s="17">
        <f>IF($A25="","",IFERROR(TRIM(INDEX(Responses!$A25:$AD25,MATCH(Lists!$B$11,Responses!$A$1:$AD$1,0))&amp;""),""))</f>
        <v/>
      </c>
      <c r="I25" s="18">
        <f>IF($A25="","",IFERROR(VALUE(IFERROR(TRIM(INDEX(Responses!$A25:$AD25,MATCH(Lists!$B$12,Responses!$A$1:$AD$1,0))&amp;""),"")),IFERROR(DATEVALUE(IFERROR(TRIM(INDEX(Responses!$A25:$AD25,MATCH(Lists!$B$12,Responses!$A$1:$AD$1,0))&amp;""),"")),"")))</f>
        <v/>
      </c>
      <c r="J25" s="19">
        <f>IF($I25="","",IF($I25&lt;TODAY(),"Passed",$I25-TODAY()))</f>
        <v/>
      </c>
      <c r="K25" s="19">
        <f>IF(ISNUMBER($J25),IF($J25&lt;=Lists!$B$19,"Soon",""),"")</f>
        <v/>
      </c>
      <c r="L25" s="19">
        <f>IF($A25="","",COUNTIF('Sessions log'!$B$2:$B$501,$A25))</f>
        <v/>
      </c>
      <c r="M25" s="19">
        <f>IF($A25="","",SUMIF('Sessions log'!$B$2:$B$501,$A25,'Sessions log'!$D$2:$D$501))</f>
        <v/>
      </c>
      <c r="N25" s="19">
        <f>IF($A25="","",COUNTIFS('Sessions log'!$B$2:$B$501,$A25,'Sessions log'!$E$2:$E$501,"Y"))</f>
        <v/>
      </c>
      <c r="O25" s="19">
        <f>IF($A25="","",COUNTIFS('Sessions log'!$B$2:$B$501,$A25,'Sessions log'!$E$2:$E$501,"N"))</f>
        <v/>
      </c>
      <c r="P25" s="18">
        <f>IF($A25="","",IF($L25=0,"",SUMPRODUCT(MAX(('Sessions log'!$B$2:$B$501=$A25)*'Sessions log'!$A$2:$A$501))))</f>
        <v/>
      </c>
      <c r="Q25" s="17">
        <f>IF($A25="","",IFERROR(TRIM(INDEX(Responses!$A25:$AD25,MATCH(Lists!$B$13,Responses!$A$1:$AD$1,0))&amp;""),""))</f>
        <v/>
      </c>
      <c r="R25" s="17">
        <f>IF($A25="","",IFERROR(TRIM(INDEX(Responses!$A25:$AD25,MATCH(Lists!$B$14,Responses!$A$1:$AD$1,0))&amp;""),""))</f>
        <v/>
      </c>
      <c r="S25" s="17">
        <f>IF($A25="","",IFERROR(TRIM(INDEX(Responses!$A25:$AD25,MATCH(Lists!$B$15,Responses!$A$1:$AD$1,0))&amp;""),""))</f>
        <v/>
      </c>
    </row>
    <row r="26">
      <c r="A26" s="17">
        <f>IFERROR(TRIM(INDEX(Responses!$A26:$AD26,MATCH(Lists!$B$3,Responses!$A$1:$AD$1,0))&amp;""),"")</f>
        <v/>
      </c>
      <c r="B26" s="17">
        <f>IF($A26="","",IFERROR(TRIM(INDEX(Responses!$A26:$AD26,MATCH(Lists!$B$4,Responses!$A$1:$AD$1,0))&amp;""),""))</f>
        <v/>
      </c>
      <c r="C26" s="17">
        <f>IF($A26="","",IFERROR(TRIM(INDEX(Responses!$A26:$AD26,MATCH(Lists!$B$5,Responses!$A$1:$AD$1,0))&amp;""),""))</f>
        <v/>
      </c>
      <c r="D26" s="17">
        <f>IF($A26="","",IFERROR(TRIM(INDEX(Responses!$A26:$AD26,MATCH(Lists!$B$6,Responses!$A$1:$AD$1,0))&amp;""),""))</f>
        <v/>
      </c>
      <c r="E26" s="17">
        <f>IF($A26="","",IFERROR(TRIM(INDEX(Responses!$A26:$AD26,MATCH(Lists!$B$7,Responses!$A$1:$AD$1,0))&amp;""),""))</f>
        <v/>
      </c>
      <c r="F26" s="17">
        <f>IF($A26="","",IFERROR(TRIM(INDEX(Responses!$A26:$AD26,MATCH(Lists!$B$8,Responses!$A$1:$AD$1,0))&amp;""),""))</f>
        <v/>
      </c>
      <c r="G26" s="17">
        <f>IF($A26="","",IFERROR(TRIM(INDEX(Responses!$A26:$AD26,MATCH(Lists!$B$9,Responses!$A$1:$AD$1,0))&amp;""),""))</f>
        <v/>
      </c>
      <c r="H26" s="17">
        <f>IF($A26="","",IFERROR(TRIM(INDEX(Responses!$A26:$AD26,MATCH(Lists!$B$11,Responses!$A$1:$AD$1,0))&amp;""),""))</f>
        <v/>
      </c>
      <c r="I26" s="18">
        <f>IF($A26="","",IFERROR(VALUE(IFERROR(TRIM(INDEX(Responses!$A26:$AD26,MATCH(Lists!$B$12,Responses!$A$1:$AD$1,0))&amp;""),"")),IFERROR(DATEVALUE(IFERROR(TRIM(INDEX(Responses!$A26:$AD26,MATCH(Lists!$B$12,Responses!$A$1:$AD$1,0))&amp;""),"")),"")))</f>
        <v/>
      </c>
      <c r="J26" s="19">
        <f>IF($I26="","",IF($I26&lt;TODAY(),"Passed",$I26-TODAY()))</f>
        <v/>
      </c>
      <c r="K26" s="19">
        <f>IF(ISNUMBER($J26),IF($J26&lt;=Lists!$B$19,"Soon",""),"")</f>
        <v/>
      </c>
      <c r="L26" s="19">
        <f>IF($A26="","",COUNTIF('Sessions log'!$B$2:$B$501,$A26))</f>
        <v/>
      </c>
      <c r="M26" s="19">
        <f>IF($A26="","",SUMIF('Sessions log'!$B$2:$B$501,$A26,'Sessions log'!$D$2:$D$501))</f>
        <v/>
      </c>
      <c r="N26" s="19">
        <f>IF($A26="","",COUNTIFS('Sessions log'!$B$2:$B$501,$A26,'Sessions log'!$E$2:$E$501,"Y"))</f>
        <v/>
      </c>
      <c r="O26" s="19">
        <f>IF($A26="","",COUNTIFS('Sessions log'!$B$2:$B$501,$A26,'Sessions log'!$E$2:$E$501,"N"))</f>
        <v/>
      </c>
      <c r="P26" s="18">
        <f>IF($A26="","",IF($L26=0,"",SUMPRODUCT(MAX(('Sessions log'!$B$2:$B$501=$A26)*'Sessions log'!$A$2:$A$501))))</f>
        <v/>
      </c>
      <c r="Q26" s="17">
        <f>IF($A26="","",IFERROR(TRIM(INDEX(Responses!$A26:$AD26,MATCH(Lists!$B$13,Responses!$A$1:$AD$1,0))&amp;""),""))</f>
        <v/>
      </c>
      <c r="R26" s="17">
        <f>IF($A26="","",IFERROR(TRIM(INDEX(Responses!$A26:$AD26,MATCH(Lists!$B$14,Responses!$A$1:$AD$1,0))&amp;""),""))</f>
        <v/>
      </c>
      <c r="S26" s="17">
        <f>IF($A26="","",IFERROR(TRIM(INDEX(Responses!$A26:$AD26,MATCH(Lists!$B$15,Responses!$A$1:$AD$1,0))&amp;""),""))</f>
        <v/>
      </c>
    </row>
    <row r="27">
      <c r="A27" s="17">
        <f>IFERROR(TRIM(INDEX(Responses!$A27:$AD27,MATCH(Lists!$B$3,Responses!$A$1:$AD$1,0))&amp;""),"")</f>
        <v/>
      </c>
      <c r="B27" s="17">
        <f>IF($A27="","",IFERROR(TRIM(INDEX(Responses!$A27:$AD27,MATCH(Lists!$B$4,Responses!$A$1:$AD$1,0))&amp;""),""))</f>
        <v/>
      </c>
      <c r="C27" s="17">
        <f>IF($A27="","",IFERROR(TRIM(INDEX(Responses!$A27:$AD27,MATCH(Lists!$B$5,Responses!$A$1:$AD$1,0))&amp;""),""))</f>
        <v/>
      </c>
      <c r="D27" s="17">
        <f>IF($A27="","",IFERROR(TRIM(INDEX(Responses!$A27:$AD27,MATCH(Lists!$B$6,Responses!$A$1:$AD$1,0))&amp;""),""))</f>
        <v/>
      </c>
      <c r="E27" s="17">
        <f>IF($A27="","",IFERROR(TRIM(INDEX(Responses!$A27:$AD27,MATCH(Lists!$B$7,Responses!$A$1:$AD$1,0))&amp;""),""))</f>
        <v/>
      </c>
      <c r="F27" s="17">
        <f>IF($A27="","",IFERROR(TRIM(INDEX(Responses!$A27:$AD27,MATCH(Lists!$B$8,Responses!$A$1:$AD$1,0))&amp;""),""))</f>
        <v/>
      </c>
      <c r="G27" s="17">
        <f>IF($A27="","",IFERROR(TRIM(INDEX(Responses!$A27:$AD27,MATCH(Lists!$B$9,Responses!$A$1:$AD$1,0))&amp;""),""))</f>
        <v/>
      </c>
      <c r="H27" s="17">
        <f>IF($A27="","",IFERROR(TRIM(INDEX(Responses!$A27:$AD27,MATCH(Lists!$B$11,Responses!$A$1:$AD$1,0))&amp;""),""))</f>
        <v/>
      </c>
      <c r="I27" s="18">
        <f>IF($A27="","",IFERROR(VALUE(IFERROR(TRIM(INDEX(Responses!$A27:$AD27,MATCH(Lists!$B$12,Responses!$A$1:$AD$1,0))&amp;""),"")),IFERROR(DATEVALUE(IFERROR(TRIM(INDEX(Responses!$A27:$AD27,MATCH(Lists!$B$12,Responses!$A$1:$AD$1,0))&amp;""),"")),"")))</f>
        <v/>
      </c>
      <c r="J27" s="19">
        <f>IF($I27="","",IF($I27&lt;TODAY(),"Passed",$I27-TODAY()))</f>
        <v/>
      </c>
      <c r="K27" s="19">
        <f>IF(ISNUMBER($J27),IF($J27&lt;=Lists!$B$19,"Soon",""),"")</f>
        <v/>
      </c>
      <c r="L27" s="19">
        <f>IF($A27="","",COUNTIF('Sessions log'!$B$2:$B$501,$A27))</f>
        <v/>
      </c>
      <c r="M27" s="19">
        <f>IF($A27="","",SUMIF('Sessions log'!$B$2:$B$501,$A27,'Sessions log'!$D$2:$D$501))</f>
        <v/>
      </c>
      <c r="N27" s="19">
        <f>IF($A27="","",COUNTIFS('Sessions log'!$B$2:$B$501,$A27,'Sessions log'!$E$2:$E$501,"Y"))</f>
        <v/>
      </c>
      <c r="O27" s="19">
        <f>IF($A27="","",COUNTIFS('Sessions log'!$B$2:$B$501,$A27,'Sessions log'!$E$2:$E$501,"N"))</f>
        <v/>
      </c>
      <c r="P27" s="18">
        <f>IF($A27="","",IF($L27=0,"",SUMPRODUCT(MAX(('Sessions log'!$B$2:$B$501=$A27)*'Sessions log'!$A$2:$A$501))))</f>
        <v/>
      </c>
      <c r="Q27" s="17">
        <f>IF($A27="","",IFERROR(TRIM(INDEX(Responses!$A27:$AD27,MATCH(Lists!$B$13,Responses!$A$1:$AD$1,0))&amp;""),""))</f>
        <v/>
      </c>
      <c r="R27" s="17">
        <f>IF($A27="","",IFERROR(TRIM(INDEX(Responses!$A27:$AD27,MATCH(Lists!$B$14,Responses!$A$1:$AD$1,0))&amp;""),""))</f>
        <v/>
      </c>
      <c r="S27" s="17">
        <f>IF($A27="","",IFERROR(TRIM(INDEX(Responses!$A27:$AD27,MATCH(Lists!$B$15,Responses!$A$1:$AD$1,0))&amp;""),""))</f>
        <v/>
      </c>
    </row>
    <row r="28">
      <c r="A28" s="17">
        <f>IFERROR(TRIM(INDEX(Responses!$A28:$AD28,MATCH(Lists!$B$3,Responses!$A$1:$AD$1,0))&amp;""),"")</f>
        <v/>
      </c>
      <c r="B28" s="17">
        <f>IF($A28="","",IFERROR(TRIM(INDEX(Responses!$A28:$AD28,MATCH(Lists!$B$4,Responses!$A$1:$AD$1,0))&amp;""),""))</f>
        <v/>
      </c>
      <c r="C28" s="17">
        <f>IF($A28="","",IFERROR(TRIM(INDEX(Responses!$A28:$AD28,MATCH(Lists!$B$5,Responses!$A$1:$AD$1,0))&amp;""),""))</f>
        <v/>
      </c>
      <c r="D28" s="17">
        <f>IF($A28="","",IFERROR(TRIM(INDEX(Responses!$A28:$AD28,MATCH(Lists!$B$6,Responses!$A$1:$AD$1,0))&amp;""),""))</f>
        <v/>
      </c>
      <c r="E28" s="17">
        <f>IF($A28="","",IFERROR(TRIM(INDEX(Responses!$A28:$AD28,MATCH(Lists!$B$7,Responses!$A$1:$AD$1,0))&amp;""),""))</f>
        <v/>
      </c>
      <c r="F28" s="17">
        <f>IF($A28="","",IFERROR(TRIM(INDEX(Responses!$A28:$AD28,MATCH(Lists!$B$8,Responses!$A$1:$AD$1,0))&amp;""),""))</f>
        <v/>
      </c>
      <c r="G28" s="17">
        <f>IF($A28="","",IFERROR(TRIM(INDEX(Responses!$A28:$AD28,MATCH(Lists!$B$9,Responses!$A$1:$AD$1,0))&amp;""),""))</f>
        <v/>
      </c>
      <c r="H28" s="17">
        <f>IF($A28="","",IFERROR(TRIM(INDEX(Responses!$A28:$AD28,MATCH(Lists!$B$11,Responses!$A$1:$AD$1,0))&amp;""),""))</f>
        <v/>
      </c>
      <c r="I28" s="18">
        <f>IF($A28="","",IFERROR(VALUE(IFERROR(TRIM(INDEX(Responses!$A28:$AD28,MATCH(Lists!$B$12,Responses!$A$1:$AD$1,0))&amp;""),"")),IFERROR(DATEVALUE(IFERROR(TRIM(INDEX(Responses!$A28:$AD28,MATCH(Lists!$B$12,Responses!$A$1:$AD$1,0))&amp;""),"")),"")))</f>
        <v/>
      </c>
      <c r="J28" s="19">
        <f>IF($I28="","",IF($I28&lt;TODAY(),"Passed",$I28-TODAY()))</f>
        <v/>
      </c>
      <c r="K28" s="19">
        <f>IF(ISNUMBER($J28),IF($J28&lt;=Lists!$B$19,"Soon",""),"")</f>
        <v/>
      </c>
      <c r="L28" s="19">
        <f>IF($A28="","",COUNTIF('Sessions log'!$B$2:$B$501,$A28))</f>
        <v/>
      </c>
      <c r="M28" s="19">
        <f>IF($A28="","",SUMIF('Sessions log'!$B$2:$B$501,$A28,'Sessions log'!$D$2:$D$501))</f>
        <v/>
      </c>
      <c r="N28" s="19">
        <f>IF($A28="","",COUNTIFS('Sessions log'!$B$2:$B$501,$A28,'Sessions log'!$E$2:$E$501,"Y"))</f>
        <v/>
      </c>
      <c r="O28" s="19">
        <f>IF($A28="","",COUNTIFS('Sessions log'!$B$2:$B$501,$A28,'Sessions log'!$E$2:$E$501,"N"))</f>
        <v/>
      </c>
      <c r="P28" s="18">
        <f>IF($A28="","",IF($L28=0,"",SUMPRODUCT(MAX(('Sessions log'!$B$2:$B$501=$A28)*'Sessions log'!$A$2:$A$501))))</f>
        <v/>
      </c>
      <c r="Q28" s="17">
        <f>IF($A28="","",IFERROR(TRIM(INDEX(Responses!$A28:$AD28,MATCH(Lists!$B$13,Responses!$A$1:$AD$1,0))&amp;""),""))</f>
        <v/>
      </c>
      <c r="R28" s="17">
        <f>IF($A28="","",IFERROR(TRIM(INDEX(Responses!$A28:$AD28,MATCH(Lists!$B$14,Responses!$A$1:$AD$1,0))&amp;""),""))</f>
        <v/>
      </c>
      <c r="S28" s="17">
        <f>IF($A28="","",IFERROR(TRIM(INDEX(Responses!$A28:$AD28,MATCH(Lists!$B$15,Responses!$A$1:$AD$1,0))&amp;""),""))</f>
        <v/>
      </c>
    </row>
    <row r="29">
      <c r="A29" s="17">
        <f>IFERROR(TRIM(INDEX(Responses!$A29:$AD29,MATCH(Lists!$B$3,Responses!$A$1:$AD$1,0))&amp;""),"")</f>
        <v/>
      </c>
      <c r="B29" s="17">
        <f>IF($A29="","",IFERROR(TRIM(INDEX(Responses!$A29:$AD29,MATCH(Lists!$B$4,Responses!$A$1:$AD$1,0))&amp;""),""))</f>
        <v/>
      </c>
      <c r="C29" s="17">
        <f>IF($A29="","",IFERROR(TRIM(INDEX(Responses!$A29:$AD29,MATCH(Lists!$B$5,Responses!$A$1:$AD$1,0))&amp;""),""))</f>
        <v/>
      </c>
      <c r="D29" s="17">
        <f>IF($A29="","",IFERROR(TRIM(INDEX(Responses!$A29:$AD29,MATCH(Lists!$B$6,Responses!$A$1:$AD$1,0))&amp;""),""))</f>
        <v/>
      </c>
      <c r="E29" s="17">
        <f>IF($A29="","",IFERROR(TRIM(INDEX(Responses!$A29:$AD29,MATCH(Lists!$B$7,Responses!$A$1:$AD$1,0))&amp;""),""))</f>
        <v/>
      </c>
      <c r="F29" s="17">
        <f>IF($A29="","",IFERROR(TRIM(INDEX(Responses!$A29:$AD29,MATCH(Lists!$B$8,Responses!$A$1:$AD$1,0))&amp;""),""))</f>
        <v/>
      </c>
      <c r="G29" s="17">
        <f>IF($A29="","",IFERROR(TRIM(INDEX(Responses!$A29:$AD29,MATCH(Lists!$B$9,Responses!$A$1:$AD$1,0))&amp;""),""))</f>
        <v/>
      </c>
      <c r="H29" s="17">
        <f>IF($A29="","",IFERROR(TRIM(INDEX(Responses!$A29:$AD29,MATCH(Lists!$B$11,Responses!$A$1:$AD$1,0))&amp;""),""))</f>
        <v/>
      </c>
      <c r="I29" s="18">
        <f>IF($A29="","",IFERROR(VALUE(IFERROR(TRIM(INDEX(Responses!$A29:$AD29,MATCH(Lists!$B$12,Responses!$A$1:$AD$1,0))&amp;""),"")),IFERROR(DATEVALUE(IFERROR(TRIM(INDEX(Responses!$A29:$AD29,MATCH(Lists!$B$12,Responses!$A$1:$AD$1,0))&amp;""),"")),"")))</f>
        <v/>
      </c>
      <c r="J29" s="19">
        <f>IF($I29="","",IF($I29&lt;TODAY(),"Passed",$I29-TODAY()))</f>
        <v/>
      </c>
      <c r="K29" s="19">
        <f>IF(ISNUMBER($J29),IF($J29&lt;=Lists!$B$19,"Soon",""),"")</f>
        <v/>
      </c>
      <c r="L29" s="19">
        <f>IF($A29="","",COUNTIF('Sessions log'!$B$2:$B$501,$A29))</f>
        <v/>
      </c>
      <c r="M29" s="19">
        <f>IF($A29="","",SUMIF('Sessions log'!$B$2:$B$501,$A29,'Sessions log'!$D$2:$D$501))</f>
        <v/>
      </c>
      <c r="N29" s="19">
        <f>IF($A29="","",COUNTIFS('Sessions log'!$B$2:$B$501,$A29,'Sessions log'!$E$2:$E$501,"Y"))</f>
        <v/>
      </c>
      <c r="O29" s="19">
        <f>IF($A29="","",COUNTIFS('Sessions log'!$B$2:$B$501,$A29,'Sessions log'!$E$2:$E$501,"N"))</f>
        <v/>
      </c>
      <c r="P29" s="18">
        <f>IF($A29="","",IF($L29=0,"",SUMPRODUCT(MAX(('Sessions log'!$B$2:$B$501=$A29)*'Sessions log'!$A$2:$A$501))))</f>
        <v/>
      </c>
      <c r="Q29" s="17">
        <f>IF($A29="","",IFERROR(TRIM(INDEX(Responses!$A29:$AD29,MATCH(Lists!$B$13,Responses!$A$1:$AD$1,0))&amp;""),""))</f>
        <v/>
      </c>
      <c r="R29" s="17">
        <f>IF($A29="","",IFERROR(TRIM(INDEX(Responses!$A29:$AD29,MATCH(Lists!$B$14,Responses!$A$1:$AD$1,0))&amp;""),""))</f>
        <v/>
      </c>
      <c r="S29" s="17">
        <f>IF($A29="","",IFERROR(TRIM(INDEX(Responses!$A29:$AD29,MATCH(Lists!$B$15,Responses!$A$1:$AD$1,0))&amp;""),""))</f>
        <v/>
      </c>
    </row>
    <row r="30">
      <c r="A30" s="17">
        <f>IFERROR(TRIM(INDEX(Responses!$A30:$AD30,MATCH(Lists!$B$3,Responses!$A$1:$AD$1,0))&amp;""),"")</f>
        <v/>
      </c>
      <c r="B30" s="17">
        <f>IF($A30="","",IFERROR(TRIM(INDEX(Responses!$A30:$AD30,MATCH(Lists!$B$4,Responses!$A$1:$AD$1,0))&amp;""),""))</f>
        <v/>
      </c>
      <c r="C30" s="17">
        <f>IF($A30="","",IFERROR(TRIM(INDEX(Responses!$A30:$AD30,MATCH(Lists!$B$5,Responses!$A$1:$AD$1,0))&amp;""),""))</f>
        <v/>
      </c>
      <c r="D30" s="17">
        <f>IF($A30="","",IFERROR(TRIM(INDEX(Responses!$A30:$AD30,MATCH(Lists!$B$6,Responses!$A$1:$AD$1,0))&amp;""),""))</f>
        <v/>
      </c>
      <c r="E30" s="17">
        <f>IF($A30="","",IFERROR(TRIM(INDEX(Responses!$A30:$AD30,MATCH(Lists!$B$7,Responses!$A$1:$AD$1,0))&amp;""),""))</f>
        <v/>
      </c>
      <c r="F30" s="17">
        <f>IF($A30="","",IFERROR(TRIM(INDEX(Responses!$A30:$AD30,MATCH(Lists!$B$8,Responses!$A$1:$AD$1,0))&amp;""),""))</f>
        <v/>
      </c>
      <c r="G30" s="17">
        <f>IF($A30="","",IFERROR(TRIM(INDEX(Responses!$A30:$AD30,MATCH(Lists!$B$9,Responses!$A$1:$AD$1,0))&amp;""),""))</f>
        <v/>
      </c>
      <c r="H30" s="17">
        <f>IF($A30="","",IFERROR(TRIM(INDEX(Responses!$A30:$AD30,MATCH(Lists!$B$11,Responses!$A$1:$AD$1,0))&amp;""),""))</f>
        <v/>
      </c>
      <c r="I30" s="18">
        <f>IF($A30="","",IFERROR(VALUE(IFERROR(TRIM(INDEX(Responses!$A30:$AD30,MATCH(Lists!$B$12,Responses!$A$1:$AD$1,0))&amp;""),"")),IFERROR(DATEVALUE(IFERROR(TRIM(INDEX(Responses!$A30:$AD30,MATCH(Lists!$B$12,Responses!$A$1:$AD$1,0))&amp;""),"")),"")))</f>
        <v/>
      </c>
      <c r="J30" s="19">
        <f>IF($I30="","",IF($I30&lt;TODAY(),"Passed",$I30-TODAY()))</f>
        <v/>
      </c>
      <c r="K30" s="19">
        <f>IF(ISNUMBER($J30),IF($J30&lt;=Lists!$B$19,"Soon",""),"")</f>
        <v/>
      </c>
      <c r="L30" s="19">
        <f>IF($A30="","",COUNTIF('Sessions log'!$B$2:$B$501,$A30))</f>
        <v/>
      </c>
      <c r="M30" s="19">
        <f>IF($A30="","",SUMIF('Sessions log'!$B$2:$B$501,$A30,'Sessions log'!$D$2:$D$501))</f>
        <v/>
      </c>
      <c r="N30" s="19">
        <f>IF($A30="","",COUNTIFS('Sessions log'!$B$2:$B$501,$A30,'Sessions log'!$E$2:$E$501,"Y"))</f>
        <v/>
      </c>
      <c r="O30" s="19">
        <f>IF($A30="","",COUNTIFS('Sessions log'!$B$2:$B$501,$A30,'Sessions log'!$E$2:$E$501,"N"))</f>
        <v/>
      </c>
      <c r="P30" s="18">
        <f>IF($A30="","",IF($L30=0,"",SUMPRODUCT(MAX(('Sessions log'!$B$2:$B$501=$A30)*'Sessions log'!$A$2:$A$501))))</f>
        <v/>
      </c>
      <c r="Q30" s="17">
        <f>IF($A30="","",IFERROR(TRIM(INDEX(Responses!$A30:$AD30,MATCH(Lists!$B$13,Responses!$A$1:$AD$1,0))&amp;""),""))</f>
        <v/>
      </c>
      <c r="R30" s="17">
        <f>IF($A30="","",IFERROR(TRIM(INDEX(Responses!$A30:$AD30,MATCH(Lists!$B$14,Responses!$A$1:$AD$1,0))&amp;""),""))</f>
        <v/>
      </c>
      <c r="S30" s="17">
        <f>IF($A30="","",IFERROR(TRIM(INDEX(Responses!$A30:$AD30,MATCH(Lists!$B$15,Responses!$A$1:$AD$1,0))&amp;""),""))</f>
        <v/>
      </c>
    </row>
    <row r="31">
      <c r="A31" s="17">
        <f>IFERROR(TRIM(INDEX(Responses!$A31:$AD31,MATCH(Lists!$B$3,Responses!$A$1:$AD$1,0))&amp;""),"")</f>
        <v/>
      </c>
      <c r="B31" s="17">
        <f>IF($A31="","",IFERROR(TRIM(INDEX(Responses!$A31:$AD31,MATCH(Lists!$B$4,Responses!$A$1:$AD$1,0))&amp;""),""))</f>
        <v/>
      </c>
      <c r="C31" s="17">
        <f>IF($A31="","",IFERROR(TRIM(INDEX(Responses!$A31:$AD31,MATCH(Lists!$B$5,Responses!$A$1:$AD$1,0))&amp;""),""))</f>
        <v/>
      </c>
      <c r="D31" s="17">
        <f>IF($A31="","",IFERROR(TRIM(INDEX(Responses!$A31:$AD31,MATCH(Lists!$B$6,Responses!$A$1:$AD$1,0))&amp;""),""))</f>
        <v/>
      </c>
      <c r="E31" s="17">
        <f>IF($A31="","",IFERROR(TRIM(INDEX(Responses!$A31:$AD31,MATCH(Lists!$B$7,Responses!$A$1:$AD$1,0))&amp;""),""))</f>
        <v/>
      </c>
      <c r="F31" s="17">
        <f>IF($A31="","",IFERROR(TRIM(INDEX(Responses!$A31:$AD31,MATCH(Lists!$B$8,Responses!$A$1:$AD$1,0))&amp;""),""))</f>
        <v/>
      </c>
      <c r="G31" s="17">
        <f>IF($A31="","",IFERROR(TRIM(INDEX(Responses!$A31:$AD31,MATCH(Lists!$B$9,Responses!$A$1:$AD$1,0))&amp;""),""))</f>
        <v/>
      </c>
      <c r="H31" s="17">
        <f>IF($A31="","",IFERROR(TRIM(INDEX(Responses!$A31:$AD31,MATCH(Lists!$B$11,Responses!$A$1:$AD$1,0))&amp;""),""))</f>
        <v/>
      </c>
      <c r="I31" s="18">
        <f>IF($A31="","",IFERROR(VALUE(IFERROR(TRIM(INDEX(Responses!$A31:$AD31,MATCH(Lists!$B$12,Responses!$A$1:$AD$1,0))&amp;""),"")),IFERROR(DATEVALUE(IFERROR(TRIM(INDEX(Responses!$A31:$AD31,MATCH(Lists!$B$12,Responses!$A$1:$AD$1,0))&amp;""),"")),"")))</f>
        <v/>
      </c>
      <c r="J31" s="19">
        <f>IF($I31="","",IF($I31&lt;TODAY(),"Passed",$I31-TODAY()))</f>
        <v/>
      </c>
      <c r="K31" s="19">
        <f>IF(ISNUMBER($J31),IF($J31&lt;=Lists!$B$19,"Soon",""),"")</f>
        <v/>
      </c>
      <c r="L31" s="19">
        <f>IF($A31="","",COUNTIF('Sessions log'!$B$2:$B$501,$A31))</f>
        <v/>
      </c>
      <c r="M31" s="19">
        <f>IF($A31="","",SUMIF('Sessions log'!$B$2:$B$501,$A31,'Sessions log'!$D$2:$D$501))</f>
        <v/>
      </c>
      <c r="N31" s="19">
        <f>IF($A31="","",COUNTIFS('Sessions log'!$B$2:$B$501,$A31,'Sessions log'!$E$2:$E$501,"Y"))</f>
        <v/>
      </c>
      <c r="O31" s="19">
        <f>IF($A31="","",COUNTIFS('Sessions log'!$B$2:$B$501,$A31,'Sessions log'!$E$2:$E$501,"N"))</f>
        <v/>
      </c>
      <c r="P31" s="18">
        <f>IF($A31="","",IF($L31=0,"",SUMPRODUCT(MAX(('Sessions log'!$B$2:$B$501=$A31)*'Sessions log'!$A$2:$A$501))))</f>
        <v/>
      </c>
      <c r="Q31" s="17">
        <f>IF($A31="","",IFERROR(TRIM(INDEX(Responses!$A31:$AD31,MATCH(Lists!$B$13,Responses!$A$1:$AD$1,0))&amp;""),""))</f>
        <v/>
      </c>
      <c r="R31" s="17">
        <f>IF($A31="","",IFERROR(TRIM(INDEX(Responses!$A31:$AD31,MATCH(Lists!$B$14,Responses!$A$1:$AD$1,0))&amp;""),""))</f>
        <v/>
      </c>
      <c r="S31" s="17">
        <f>IF($A31="","",IFERROR(TRIM(INDEX(Responses!$A31:$AD31,MATCH(Lists!$B$15,Responses!$A$1:$AD$1,0))&amp;""),""))</f>
        <v/>
      </c>
    </row>
    <row r="32">
      <c r="A32" s="17">
        <f>IFERROR(TRIM(INDEX(Responses!$A32:$AD32,MATCH(Lists!$B$3,Responses!$A$1:$AD$1,0))&amp;""),"")</f>
        <v/>
      </c>
      <c r="B32" s="17">
        <f>IF($A32="","",IFERROR(TRIM(INDEX(Responses!$A32:$AD32,MATCH(Lists!$B$4,Responses!$A$1:$AD$1,0))&amp;""),""))</f>
        <v/>
      </c>
      <c r="C32" s="17">
        <f>IF($A32="","",IFERROR(TRIM(INDEX(Responses!$A32:$AD32,MATCH(Lists!$B$5,Responses!$A$1:$AD$1,0))&amp;""),""))</f>
        <v/>
      </c>
      <c r="D32" s="17">
        <f>IF($A32="","",IFERROR(TRIM(INDEX(Responses!$A32:$AD32,MATCH(Lists!$B$6,Responses!$A$1:$AD$1,0))&amp;""),""))</f>
        <v/>
      </c>
      <c r="E32" s="17">
        <f>IF($A32="","",IFERROR(TRIM(INDEX(Responses!$A32:$AD32,MATCH(Lists!$B$7,Responses!$A$1:$AD$1,0))&amp;""),""))</f>
        <v/>
      </c>
      <c r="F32" s="17">
        <f>IF($A32="","",IFERROR(TRIM(INDEX(Responses!$A32:$AD32,MATCH(Lists!$B$8,Responses!$A$1:$AD$1,0))&amp;""),""))</f>
        <v/>
      </c>
      <c r="G32" s="17">
        <f>IF($A32="","",IFERROR(TRIM(INDEX(Responses!$A32:$AD32,MATCH(Lists!$B$9,Responses!$A$1:$AD$1,0))&amp;""),""))</f>
        <v/>
      </c>
      <c r="H32" s="17">
        <f>IF($A32="","",IFERROR(TRIM(INDEX(Responses!$A32:$AD32,MATCH(Lists!$B$11,Responses!$A$1:$AD$1,0))&amp;""),""))</f>
        <v/>
      </c>
      <c r="I32" s="18">
        <f>IF($A32="","",IFERROR(VALUE(IFERROR(TRIM(INDEX(Responses!$A32:$AD32,MATCH(Lists!$B$12,Responses!$A$1:$AD$1,0))&amp;""),"")),IFERROR(DATEVALUE(IFERROR(TRIM(INDEX(Responses!$A32:$AD32,MATCH(Lists!$B$12,Responses!$A$1:$AD$1,0))&amp;""),"")),"")))</f>
        <v/>
      </c>
      <c r="J32" s="19">
        <f>IF($I32="","",IF($I32&lt;TODAY(),"Passed",$I32-TODAY()))</f>
        <v/>
      </c>
      <c r="K32" s="19">
        <f>IF(ISNUMBER($J32),IF($J32&lt;=Lists!$B$19,"Soon",""),"")</f>
        <v/>
      </c>
      <c r="L32" s="19">
        <f>IF($A32="","",COUNTIF('Sessions log'!$B$2:$B$501,$A32))</f>
        <v/>
      </c>
      <c r="M32" s="19">
        <f>IF($A32="","",SUMIF('Sessions log'!$B$2:$B$501,$A32,'Sessions log'!$D$2:$D$501))</f>
        <v/>
      </c>
      <c r="N32" s="19">
        <f>IF($A32="","",COUNTIFS('Sessions log'!$B$2:$B$501,$A32,'Sessions log'!$E$2:$E$501,"Y"))</f>
        <v/>
      </c>
      <c r="O32" s="19">
        <f>IF($A32="","",COUNTIFS('Sessions log'!$B$2:$B$501,$A32,'Sessions log'!$E$2:$E$501,"N"))</f>
        <v/>
      </c>
      <c r="P32" s="18">
        <f>IF($A32="","",IF($L32=0,"",SUMPRODUCT(MAX(('Sessions log'!$B$2:$B$501=$A32)*'Sessions log'!$A$2:$A$501))))</f>
        <v/>
      </c>
      <c r="Q32" s="17">
        <f>IF($A32="","",IFERROR(TRIM(INDEX(Responses!$A32:$AD32,MATCH(Lists!$B$13,Responses!$A$1:$AD$1,0))&amp;""),""))</f>
        <v/>
      </c>
      <c r="R32" s="17">
        <f>IF($A32="","",IFERROR(TRIM(INDEX(Responses!$A32:$AD32,MATCH(Lists!$B$14,Responses!$A$1:$AD$1,0))&amp;""),""))</f>
        <v/>
      </c>
      <c r="S32" s="17">
        <f>IF($A32="","",IFERROR(TRIM(INDEX(Responses!$A32:$AD32,MATCH(Lists!$B$15,Responses!$A$1:$AD$1,0))&amp;""),""))</f>
        <v/>
      </c>
    </row>
    <row r="33">
      <c r="A33" s="17">
        <f>IFERROR(TRIM(INDEX(Responses!$A33:$AD33,MATCH(Lists!$B$3,Responses!$A$1:$AD$1,0))&amp;""),"")</f>
        <v/>
      </c>
      <c r="B33" s="17">
        <f>IF($A33="","",IFERROR(TRIM(INDEX(Responses!$A33:$AD33,MATCH(Lists!$B$4,Responses!$A$1:$AD$1,0))&amp;""),""))</f>
        <v/>
      </c>
      <c r="C33" s="17">
        <f>IF($A33="","",IFERROR(TRIM(INDEX(Responses!$A33:$AD33,MATCH(Lists!$B$5,Responses!$A$1:$AD$1,0))&amp;""),""))</f>
        <v/>
      </c>
      <c r="D33" s="17">
        <f>IF($A33="","",IFERROR(TRIM(INDEX(Responses!$A33:$AD33,MATCH(Lists!$B$6,Responses!$A$1:$AD$1,0))&amp;""),""))</f>
        <v/>
      </c>
      <c r="E33" s="17">
        <f>IF($A33="","",IFERROR(TRIM(INDEX(Responses!$A33:$AD33,MATCH(Lists!$B$7,Responses!$A$1:$AD$1,0))&amp;""),""))</f>
        <v/>
      </c>
      <c r="F33" s="17">
        <f>IF($A33="","",IFERROR(TRIM(INDEX(Responses!$A33:$AD33,MATCH(Lists!$B$8,Responses!$A$1:$AD$1,0))&amp;""),""))</f>
        <v/>
      </c>
      <c r="G33" s="17">
        <f>IF($A33="","",IFERROR(TRIM(INDEX(Responses!$A33:$AD33,MATCH(Lists!$B$9,Responses!$A$1:$AD$1,0))&amp;""),""))</f>
        <v/>
      </c>
      <c r="H33" s="17">
        <f>IF($A33="","",IFERROR(TRIM(INDEX(Responses!$A33:$AD33,MATCH(Lists!$B$11,Responses!$A$1:$AD$1,0))&amp;""),""))</f>
        <v/>
      </c>
      <c r="I33" s="18">
        <f>IF($A33="","",IFERROR(VALUE(IFERROR(TRIM(INDEX(Responses!$A33:$AD33,MATCH(Lists!$B$12,Responses!$A$1:$AD$1,0))&amp;""),"")),IFERROR(DATEVALUE(IFERROR(TRIM(INDEX(Responses!$A33:$AD33,MATCH(Lists!$B$12,Responses!$A$1:$AD$1,0))&amp;""),"")),"")))</f>
        <v/>
      </c>
      <c r="J33" s="19">
        <f>IF($I33="","",IF($I33&lt;TODAY(),"Passed",$I33-TODAY()))</f>
        <v/>
      </c>
      <c r="K33" s="19">
        <f>IF(ISNUMBER($J33),IF($J33&lt;=Lists!$B$19,"Soon",""),"")</f>
        <v/>
      </c>
      <c r="L33" s="19">
        <f>IF($A33="","",COUNTIF('Sessions log'!$B$2:$B$501,$A33))</f>
        <v/>
      </c>
      <c r="M33" s="19">
        <f>IF($A33="","",SUMIF('Sessions log'!$B$2:$B$501,$A33,'Sessions log'!$D$2:$D$501))</f>
        <v/>
      </c>
      <c r="N33" s="19">
        <f>IF($A33="","",COUNTIFS('Sessions log'!$B$2:$B$501,$A33,'Sessions log'!$E$2:$E$501,"Y"))</f>
        <v/>
      </c>
      <c r="O33" s="19">
        <f>IF($A33="","",COUNTIFS('Sessions log'!$B$2:$B$501,$A33,'Sessions log'!$E$2:$E$501,"N"))</f>
        <v/>
      </c>
      <c r="P33" s="18">
        <f>IF($A33="","",IF($L33=0,"",SUMPRODUCT(MAX(('Sessions log'!$B$2:$B$501=$A33)*'Sessions log'!$A$2:$A$501))))</f>
        <v/>
      </c>
      <c r="Q33" s="17">
        <f>IF($A33="","",IFERROR(TRIM(INDEX(Responses!$A33:$AD33,MATCH(Lists!$B$13,Responses!$A$1:$AD$1,0))&amp;""),""))</f>
        <v/>
      </c>
      <c r="R33" s="17">
        <f>IF($A33="","",IFERROR(TRIM(INDEX(Responses!$A33:$AD33,MATCH(Lists!$B$14,Responses!$A$1:$AD$1,0))&amp;""),""))</f>
        <v/>
      </c>
      <c r="S33" s="17">
        <f>IF($A33="","",IFERROR(TRIM(INDEX(Responses!$A33:$AD33,MATCH(Lists!$B$15,Responses!$A$1:$AD$1,0))&amp;""),""))</f>
        <v/>
      </c>
    </row>
    <row r="34">
      <c r="A34" s="17">
        <f>IFERROR(TRIM(INDEX(Responses!$A34:$AD34,MATCH(Lists!$B$3,Responses!$A$1:$AD$1,0))&amp;""),"")</f>
        <v/>
      </c>
      <c r="B34" s="17">
        <f>IF($A34="","",IFERROR(TRIM(INDEX(Responses!$A34:$AD34,MATCH(Lists!$B$4,Responses!$A$1:$AD$1,0))&amp;""),""))</f>
        <v/>
      </c>
      <c r="C34" s="17">
        <f>IF($A34="","",IFERROR(TRIM(INDEX(Responses!$A34:$AD34,MATCH(Lists!$B$5,Responses!$A$1:$AD$1,0))&amp;""),""))</f>
        <v/>
      </c>
      <c r="D34" s="17">
        <f>IF($A34="","",IFERROR(TRIM(INDEX(Responses!$A34:$AD34,MATCH(Lists!$B$6,Responses!$A$1:$AD$1,0))&amp;""),""))</f>
        <v/>
      </c>
      <c r="E34" s="17">
        <f>IF($A34="","",IFERROR(TRIM(INDEX(Responses!$A34:$AD34,MATCH(Lists!$B$7,Responses!$A$1:$AD$1,0))&amp;""),""))</f>
        <v/>
      </c>
      <c r="F34" s="17">
        <f>IF($A34="","",IFERROR(TRIM(INDEX(Responses!$A34:$AD34,MATCH(Lists!$B$8,Responses!$A$1:$AD$1,0))&amp;""),""))</f>
        <v/>
      </c>
      <c r="G34" s="17">
        <f>IF($A34="","",IFERROR(TRIM(INDEX(Responses!$A34:$AD34,MATCH(Lists!$B$9,Responses!$A$1:$AD$1,0))&amp;""),""))</f>
        <v/>
      </c>
      <c r="H34" s="17">
        <f>IF($A34="","",IFERROR(TRIM(INDEX(Responses!$A34:$AD34,MATCH(Lists!$B$11,Responses!$A$1:$AD$1,0))&amp;""),""))</f>
        <v/>
      </c>
      <c r="I34" s="18">
        <f>IF($A34="","",IFERROR(VALUE(IFERROR(TRIM(INDEX(Responses!$A34:$AD34,MATCH(Lists!$B$12,Responses!$A$1:$AD$1,0))&amp;""),"")),IFERROR(DATEVALUE(IFERROR(TRIM(INDEX(Responses!$A34:$AD34,MATCH(Lists!$B$12,Responses!$A$1:$AD$1,0))&amp;""),"")),"")))</f>
        <v/>
      </c>
      <c r="J34" s="19">
        <f>IF($I34="","",IF($I34&lt;TODAY(),"Passed",$I34-TODAY()))</f>
        <v/>
      </c>
      <c r="K34" s="19">
        <f>IF(ISNUMBER($J34),IF($J34&lt;=Lists!$B$19,"Soon",""),"")</f>
        <v/>
      </c>
      <c r="L34" s="19">
        <f>IF($A34="","",COUNTIF('Sessions log'!$B$2:$B$501,$A34))</f>
        <v/>
      </c>
      <c r="M34" s="19">
        <f>IF($A34="","",SUMIF('Sessions log'!$B$2:$B$501,$A34,'Sessions log'!$D$2:$D$501))</f>
        <v/>
      </c>
      <c r="N34" s="19">
        <f>IF($A34="","",COUNTIFS('Sessions log'!$B$2:$B$501,$A34,'Sessions log'!$E$2:$E$501,"Y"))</f>
        <v/>
      </c>
      <c r="O34" s="19">
        <f>IF($A34="","",COUNTIFS('Sessions log'!$B$2:$B$501,$A34,'Sessions log'!$E$2:$E$501,"N"))</f>
        <v/>
      </c>
      <c r="P34" s="18">
        <f>IF($A34="","",IF($L34=0,"",SUMPRODUCT(MAX(('Sessions log'!$B$2:$B$501=$A34)*'Sessions log'!$A$2:$A$501))))</f>
        <v/>
      </c>
      <c r="Q34" s="17">
        <f>IF($A34="","",IFERROR(TRIM(INDEX(Responses!$A34:$AD34,MATCH(Lists!$B$13,Responses!$A$1:$AD$1,0))&amp;""),""))</f>
        <v/>
      </c>
      <c r="R34" s="17">
        <f>IF($A34="","",IFERROR(TRIM(INDEX(Responses!$A34:$AD34,MATCH(Lists!$B$14,Responses!$A$1:$AD$1,0))&amp;""),""))</f>
        <v/>
      </c>
      <c r="S34" s="17">
        <f>IF($A34="","",IFERROR(TRIM(INDEX(Responses!$A34:$AD34,MATCH(Lists!$B$15,Responses!$A$1:$AD$1,0))&amp;""),""))</f>
        <v/>
      </c>
    </row>
    <row r="35">
      <c r="A35" s="17">
        <f>IFERROR(TRIM(INDEX(Responses!$A35:$AD35,MATCH(Lists!$B$3,Responses!$A$1:$AD$1,0))&amp;""),"")</f>
        <v/>
      </c>
      <c r="B35" s="17">
        <f>IF($A35="","",IFERROR(TRIM(INDEX(Responses!$A35:$AD35,MATCH(Lists!$B$4,Responses!$A$1:$AD$1,0))&amp;""),""))</f>
        <v/>
      </c>
      <c r="C35" s="17">
        <f>IF($A35="","",IFERROR(TRIM(INDEX(Responses!$A35:$AD35,MATCH(Lists!$B$5,Responses!$A$1:$AD$1,0))&amp;""),""))</f>
        <v/>
      </c>
      <c r="D35" s="17">
        <f>IF($A35="","",IFERROR(TRIM(INDEX(Responses!$A35:$AD35,MATCH(Lists!$B$6,Responses!$A$1:$AD$1,0))&amp;""),""))</f>
        <v/>
      </c>
      <c r="E35" s="17">
        <f>IF($A35="","",IFERROR(TRIM(INDEX(Responses!$A35:$AD35,MATCH(Lists!$B$7,Responses!$A$1:$AD$1,0))&amp;""),""))</f>
        <v/>
      </c>
      <c r="F35" s="17">
        <f>IF($A35="","",IFERROR(TRIM(INDEX(Responses!$A35:$AD35,MATCH(Lists!$B$8,Responses!$A$1:$AD$1,0))&amp;""),""))</f>
        <v/>
      </c>
      <c r="G35" s="17">
        <f>IF($A35="","",IFERROR(TRIM(INDEX(Responses!$A35:$AD35,MATCH(Lists!$B$9,Responses!$A$1:$AD$1,0))&amp;""),""))</f>
        <v/>
      </c>
      <c r="H35" s="17">
        <f>IF($A35="","",IFERROR(TRIM(INDEX(Responses!$A35:$AD35,MATCH(Lists!$B$11,Responses!$A$1:$AD$1,0))&amp;""),""))</f>
        <v/>
      </c>
      <c r="I35" s="18">
        <f>IF($A35="","",IFERROR(VALUE(IFERROR(TRIM(INDEX(Responses!$A35:$AD35,MATCH(Lists!$B$12,Responses!$A$1:$AD$1,0))&amp;""),"")),IFERROR(DATEVALUE(IFERROR(TRIM(INDEX(Responses!$A35:$AD35,MATCH(Lists!$B$12,Responses!$A$1:$AD$1,0))&amp;""),"")),"")))</f>
        <v/>
      </c>
      <c r="J35" s="19">
        <f>IF($I35="","",IF($I35&lt;TODAY(),"Passed",$I35-TODAY()))</f>
        <v/>
      </c>
      <c r="K35" s="19">
        <f>IF(ISNUMBER($J35),IF($J35&lt;=Lists!$B$19,"Soon",""),"")</f>
        <v/>
      </c>
      <c r="L35" s="19">
        <f>IF($A35="","",COUNTIF('Sessions log'!$B$2:$B$501,$A35))</f>
        <v/>
      </c>
      <c r="M35" s="19">
        <f>IF($A35="","",SUMIF('Sessions log'!$B$2:$B$501,$A35,'Sessions log'!$D$2:$D$501))</f>
        <v/>
      </c>
      <c r="N35" s="19">
        <f>IF($A35="","",COUNTIFS('Sessions log'!$B$2:$B$501,$A35,'Sessions log'!$E$2:$E$501,"Y"))</f>
        <v/>
      </c>
      <c r="O35" s="19">
        <f>IF($A35="","",COUNTIFS('Sessions log'!$B$2:$B$501,$A35,'Sessions log'!$E$2:$E$501,"N"))</f>
        <v/>
      </c>
      <c r="P35" s="18">
        <f>IF($A35="","",IF($L35=0,"",SUMPRODUCT(MAX(('Sessions log'!$B$2:$B$501=$A35)*'Sessions log'!$A$2:$A$501))))</f>
        <v/>
      </c>
      <c r="Q35" s="17">
        <f>IF($A35="","",IFERROR(TRIM(INDEX(Responses!$A35:$AD35,MATCH(Lists!$B$13,Responses!$A$1:$AD$1,0))&amp;""),""))</f>
        <v/>
      </c>
      <c r="R35" s="17">
        <f>IF($A35="","",IFERROR(TRIM(INDEX(Responses!$A35:$AD35,MATCH(Lists!$B$14,Responses!$A$1:$AD$1,0))&amp;""),""))</f>
        <v/>
      </c>
      <c r="S35" s="17">
        <f>IF($A35="","",IFERROR(TRIM(INDEX(Responses!$A35:$AD35,MATCH(Lists!$B$15,Responses!$A$1:$AD$1,0))&amp;""),""))</f>
        <v/>
      </c>
    </row>
    <row r="36">
      <c r="A36" s="17">
        <f>IFERROR(TRIM(INDEX(Responses!$A36:$AD36,MATCH(Lists!$B$3,Responses!$A$1:$AD$1,0))&amp;""),"")</f>
        <v/>
      </c>
      <c r="B36" s="17">
        <f>IF($A36="","",IFERROR(TRIM(INDEX(Responses!$A36:$AD36,MATCH(Lists!$B$4,Responses!$A$1:$AD$1,0))&amp;""),""))</f>
        <v/>
      </c>
      <c r="C36" s="17">
        <f>IF($A36="","",IFERROR(TRIM(INDEX(Responses!$A36:$AD36,MATCH(Lists!$B$5,Responses!$A$1:$AD$1,0))&amp;""),""))</f>
        <v/>
      </c>
      <c r="D36" s="17">
        <f>IF($A36="","",IFERROR(TRIM(INDEX(Responses!$A36:$AD36,MATCH(Lists!$B$6,Responses!$A$1:$AD$1,0))&amp;""),""))</f>
        <v/>
      </c>
      <c r="E36" s="17">
        <f>IF($A36="","",IFERROR(TRIM(INDEX(Responses!$A36:$AD36,MATCH(Lists!$B$7,Responses!$A$1:$AD$1,0))&amp;""),""))</f>
        <v/>
      </c>
      <c r="F36" s="17">
        <f>IF($A36="","",IFERROR(TRIM(INDEX(Responses!$A36:$AD36,MATCH(Lists!$B$8,Responses!$A$1:$AD$1,0))&amp;""),""))</f>
        <v/>
      </c>
      <c r="G36" s="17">
        <f>IF($A36="","",IFERROR(TRIM(INDEX(Responses!$A36:$AD36,MATCH(Lists!$B$9,Responses!$A$1:$AD$1,0))&amp;""),""))</f>
        <v/>
      </c>
      <c r="H36" s="17">
        <f>IF($A36="","",IFERROR(TRIM(INDEX(Responses!$A36:$AD36,MATCH(Lists!$B$11,Responses!$A$1:$AD$1,0))&amp;""),""))</f>
        <v/>
      </c>
      <c r="I36" s="18">
        <f>IF($A36="","",IFERROR(VALUE(IFERROR(TRIM(INDEX(Responses!$A36:$AD36,MATCH(Lists!$B$12,Responses!$A$1:$AD$1,0))&amp;""),"")),IFERROR(DATEVALUE(IFERROR(TRIM(INDEX(Responses!$A36:$AD36,MATCH(Lists!$B$12,Responses!$A$1:$AD$1,0))&amp;""),"")),"")))</f>
        <v/>
      </c>
      <c r="J36" s="19">
        <f>IF($I36="","",IF($I36&lt;TODAY(),"Passed",$I36-TODAY()))</f>
        <v/>
      </c>
      <c r="K36" s="19">
        <f>IF(ISNUMBER($J36),IF($J36&lt;=Lists!$B$19,"Soon",""),"")</f>
        <v/>
      </c>
      <c r="L36" s="19">
        <f>IF($A36="","",COUNTIF('Sessions log'!$B$2:$B$501,$A36))</f>
        <v/>
      </c>
      <c r="M36" s="19">
        <f>IF($A36="","",SUMIF('Sessions log'!$B$2:$B$501,$A36,'Sessions log'!$D$2:$D$501))</f>
        <v/>
      </c>
      <c r="N36" s="19">
        <f>IF($A36="","",COUNTIFS('Sessions log'!$B$2:$B$501,$A36,'Sessions log'!$E$2:$E$501,"Y"))</f>
        <v/>
      </c>
      <c r="O36" s="19">
        <f>IF($A36="","",COUNTIFS('Sessions log'!$B$2:$B$501,$A36,'Sessions log'!$E$2:$E$501,"N"))</f>
        <v/>
      </c>
      <c r="P36" s="18">
        <f>IF($A36="","",IF($L36=0,"",SUMPRODUCT(MAX(('Sessions log'!$B$2:$B$501=$A36)*'Sessions log'!$A$2:$A$501))))</f>
        <v/>
      </c>
      <c r="Q36" s="17">
        <f>IF($A36="","",IFERROR(TRIM(INDEX(Responses!$A36:$AD36,MATCH(Lists!$B$13,Responses!$A$1:$AD$1,0))&amp;""),""))</f>
        <v/>
      </c>
      <c r="R36" s="17">
        <f>IF($A36="","",IFERROR(TRIM(INDEX(Responses!$A36:$AD36,MATCH(Lists!$B$14,Responses!$A$1:$AD$1,0))&amp;""),""))</f>
        <v/>
      </c>
      <c r="S36" s="17">
        <f>IF($A36="","",IFERROR(TRIM(INDEX(Responses!$A36:$AD36,MATCH(Lists!$B$15,Responses!$A$1:$AD$1,0))&amp;""),""))</f>
        <v/>
      </c>
    </row>
    <row r="37">
      <c r="A37" s="17">
        <f>IFERROR(TRIM(INDEX(Responses!$A37:$AD37,MATCH(Lists!$B$3,Responses!$A$1:$AD$1,0))&amp;""),"")</f>
        <v/>
      </c>
      <c r="B37" s="17">
        <f>IF($A37="","",IFERROR(TRIM(INDEX(Responses!$A37:$AD37,MATCH(Lists!$B$4,Responses!$A$1:$AD$1,0))&amp;""),""))</f>
        <v/>
      </c>
      <c r="C37" s="17">
        <f>IF($A37="","",IFERROR(TRIM(INDEX(Responses!$A37:$AD37,MATCH(Lists!$B$5,Responses!$A$1:$AD$1,0))&amp;""),""))</f>
        <v/>
      </c>
      <c r="D37" s="17">
        <f>IF($A37="","",IFERROR(TRIM(INDEX(Responses!$A37:$AD37,MATCH(Lists!$B$6,Responses!$A$1:$AD$1,0))&amp;""),""))</f>
        <v/>
      </c>
      <c r="E37" s="17">
        <f>IF($A37="","",IFERROR(TRIM(INDEX(Responses!$A37:$AD37,MATCH(Lists!$B$7,Responses!$A$1:$AD$1,0))&amp;""),""))</f>
        <v/>
      </c>
      <c r="F37" s="17">
        <f>IF($A37="","",IFERROR(TRIM(INDEX(Responses!$A37:$AD37,MATCH(Lists!$B$8,Responses!$A$1:$AD$1,0))&amp;""),""))</f>
        <v/>
      </c>
      <c r="G37" s="17">
        <f>IF($A37="","",IFERROR(TRIM(INDEX(Responses!$A37:$AD37,MATCH(Lists!$B$9,Responses!$A$1:$AD$1,0))&amp;""),""))</f>
        <v/>
      </c>
      <c r="H37" s="17">
        <f>IF($A37="","",IFERROR(TRIM(INDEX(Responses!$A37:$AD37,MATCH(Lists!$B$11,Responses!$A$1:$AD$1,0))&amp;""),""))</f>
        <v/>
      </c>
      <c r="I37" s="18">
        <f>IF($A37="","",IFERROR(VALUE(IFERROR(TRIM(INDEX(Responses!$A37:$AD37,MATCH(Lists!$B$12,Responses!$A$1:$AD$1,0))&amp;""),"")),IFERROR(DATEVALUE(IFERROR(TRIM(INDEX(Responses!$A37:$AD37,MATCH(Lists!$B$12,Responses!$A$1:$AD$1,0))&amp;""),"")),"")))</f>
        <v/>
      </c>
      <c r="J37" s="19">
        <f>IF($I37="","",IF($I37&lt;TODAY(),"Passed",$I37-TODAY()))</f>
        <v/>
      </c>
      <c r="K37" s="19">
        <f>IF(ISNUMBER($J37),IF($J37&lt;=Lists!$B$19,"Soon",""),"")</f>
        <v/>
      </c>
      <c r="L37" s="19">
        <f>IF($A37="","",COUNTIF('Sessions log'!$B$2:$B$501,$A37))</f>
        <v/>
      </c>
      <c r="M37" s="19">
        <f>IF($A37="","",SUMIF('Sessions log'!$B$2:$B$501,$A37,'Sessions log'!$D$2:$D$501))</f>
        <v/>
      </c>
      <c r="N37" s="19">
        <f>IF($A37="","",COUNTIFS('Sessions log'!$B$2:$B$501,$A37,'Sessions log'!$E$2:$E$501,"Y"))</f>
        <v/>
      </c>
      <c r="O37" s="19">
        <f>IF($A37="","",COUNTIFS('Sessions log'!$B$2:$B$501,$A37,'Sessions log'!$E$2:$E$501,"N"))</f>
        <v/>
      </c>
      <c r="P37" s="18">
        <f>IF($A37="","",IF($L37=0,"",SUMPRODUCT(MAX(('Sessions log'!$B$2:$B$501=$A37)*'Sessions log'!$A$2:$A$501))))</f>
        <v/>
      </c>
      <c r="Q37" s="17">
        <f>IF($A37="","",IFERROR(TRIM(INDEX(Responses!$A37:$AD37,MATCH(Lists!$B$13,Responses!$A$1:$AD$1,0))&amp;""),""))</f>
        <v/>
      </c>
      <c r="R37" s="17">
        <f>IF($A37="","",IFERROR(TRIM(INDEX(Responses!$A37:$AD37,MATCH(Lists!$B$14,Responses!$A$1:$AD$1,0))&amp;""),""))</f>
        <v/>
      </c>
      <c r="S37" s="17">
        <f>IF($A37="","",IFERROR(TRIM(INDEX(Responses!$A37:$AD37,MATCH(Lists!$B$15,Responses!$A$1:$AD$1,0))&amp;""),""))</f>
        <v/>
      </c>
    </row>
    <row r="38">
      <c r="A38" s="17">
        <f>IFERROR(TRIM(INDEX(Responses!$A38:$AD38,MATCH(Lists!$B$3,Responses!$A$1:$AD$1,0))&amp;""),"")</f>
        <v/>
      </c>
      <c r="B38" s="17">
        <f>IF($A38="","",IFERROR(TRIM(INDEX(Responses!$A38:$AD38,MATCH(Lists!$B$4,Responses!$A$1:$AD$1,0))&amp;""),""))</f>
        <v/>
      </c>
      <c r="C38" s="17">
        <f>IF($A38="","",IFERROR(TRIM(INDEX(Responses!$A38:$AD38,MATCH(Lists!$B$5,Responses!$A$1:$AD$1,0))&amp;""),""))</f>
        <v/>
      </c>
      <c r="D38" s="17">
        <f>IF($A38="","",IFERROR(TRIM(INDEX(Responses!$A38:$AD38,MATCH(Lists!$B$6,Responses!$A$1:$AD$1,0))&amp;""),""))</f>
        <v/>
      </c>
      <c r="E38" s="17">
        <f>IF($A38="","",IFERROR(TRIM(INDEX(Responses!$A38:$AD38,MATCH(Lists!$B$7,Responses!$A$1:$AD$1,0))&amp;""),""))</f>
        <v/>
      </c>
      <c r="F38" s="17">
        <f>IF($A38="","",IFERROR(TRIM(INDEX(Responses!$A38:$AD38,MATCH(Lists!$B$8,Responses!$A$1:$AD$1,0))&amp;""),""))</f>
        <v/>
      </c>
      <c r="G38" s="17">
        <f>IF($A38="","",IFERROR(TRIM(INDEX(Responses!$A38:$AD38,MATCH(Lists!$B$9,Responses!$A$1:$AD$1,0))&amp;""),""))</f>
        <v/>
      </c>
      <c r="H38" s="17">
        <f>IF($A38="","",IFERROR(TRIM(INDEX(Responses!$A38:$AD38,MATCH(Lists!$B$11,Responses!$A$1:$AD$1,0))&amp;""),""))</f>
        <v/>
      </c>
      <c r="I38" s="18">
        <f>IF($A38="","",IFERROR(VALUE(IFERROR(TRIM(INDEX(Responses!$A38:$AD38,MATCH(Lists!$B$12,Responses!$A$1:$AD$1,0))&amp;""),"")),IFERROR(DATEVALUE(IFERROR(TRIM(INDEX(Responses!$A38:$AD38,MATCH(Lists!$B$12,Responses!$A$1:$AD$1,0))&amp;""),"")),"")))</f>
        <v/>
      </c>
      <c r="J38" s="19">
        <f>IF($I38="","",IF($I38&lt;TODAY(),"Passed",$I38-TODAY()))</f>
        <v/>
      </c>
      <c r="K38" s="19">
        <f>IF(ISNUMBER($J38),IF($J38&lt;=Lists!$B$19,"Soon",""),"")</f>
        <v/>
      </c>
      <c r="L38" s="19">
        <f>IF($A38="","",COUNTIF('Sessions log'!$B$2:$B$501,$A38))</f>
        <v/>
      </c>
      <c r="M38" s="19">
        <f>IF($A38="","",SUMIF('Sessions log'!$B$2:$B$501,$A38,'Sessions log'!$D$2:$D$501))</f>
        <v/>
      </c>
      <c r="N38" s="19">
        <f>IF($A38="","",COUNTIFS('Sessions log'!$B$2:$B$501,$A38,'Sessions log'!$E$2:$E$501,"Y"))</f>
        <v/>
      </c>
      <c r="O38" s="19">
        <f>IF($A38="","",COUNTIFS('Sessions log'!$B$2:$B$501,$A38,'Sessions log'!$E$2:$E$501,"N"))</f>
        <v/>
      </c>
      <c r="P38" s="18">
        <f>IF($A38="","",IF($L38=0,"",SUMPRODUCT(MAX(('Sessions log'!$B$2:$B$501=$A38)*'Sessions log'!$A$2:$A$501))))</f>
        <v/>
      </c>
      <c r="Q38" s="17">
        <f>IF($A38="","",IFERROR(TRIM(INDEX(Responses!$A38:$AD38,MATCH(Lists!$B$13,Responses!$A$1:$AD$1,0))&amp;""),""))</f>
        <v/>
      </c>
      <c r="R38" s="17">
        <f>IF($A38="","",IFERROR(TRIM(INDEX(Responses!$A38:$AD38,MATCH(Lists!$B$14,Responses!$A$1:$AD$1,0))&amp;""),""))</f>
        <v/>
      </c>
      <c r="S38" s="17">
        <f>IF($A38="","",IFERROR(TRIM(INDEX(Responses!$A38:$AD38,MATCH(Lists!$B$15,Responses!$A$1:$AD$1,0))&amp;""),""))</f>
        <v/>
      </c>
    </row>
    <row r="39">
      <c r="A39" s="17">
        <f>IFERROR(TRIM(INDEX(Responses!$A39:$AD39,MATCH(Lists!$B$3,Responses!$A$1:$AD$1,0))&amp;""),"")</f>
        <v/>
      </c>
      <c r="B39" s="17">
        <f>IF($A39="","",IFERROR(TRIM(INDEX(Responses!$A39:$AD39,MATCH(Lists!$B$4,Responses!$A$1:$AD$1,0))&amp;""),""))</f>
        <v/>
      </c>
      <c r="C39" s="17">
        <f>IF($A39="","",IFERROR(TRIM(INDEX(Responses!$A39:$AD39,MATCH(Lists!$B$5,Responses!$A$1:$AD$1,0))&amp;""),""))</f>
        <v/>
      </c>
      <c r="D39" s="17">
        <f>IF($A39="","",IFERROR(TRIM(INDEX(Responses!$A39:$AD39,MATCH(Lists!$B$6,Responses!$A$1:$AD$1,0))&amp;""),""))</f>
        <v/>
      </c>
      <c r="E39" s="17">
        <f>IF($A39="","",IFERROR(TRIM(INDEX(Responses!$A39:$AD39,MATCH(Lists!$B$7,Responses!$A$1:$AD$1,0))&amp;""),""))</f>
        <v/>
      </c>
      <c r="F39" s="17">
        <f>IF($A39="","",IFERROR(TRIM(INDEX(Responses!$A39:$AD39,MATCH(Lists!$B$8,Responses!$A$1:$AD$1,0))&amp;""),""))</f>
        <v/>
      </c>
      <c r="G39" s="17">
        <f>IF($A39="","",IFERROR(TRIM(INDEX(Responses!$A39:$AD39,MATCH(Lists!$B$9,Responses!$A$1:$AD$1,0))&amp;""),""))</f>
        <v/>
      </c>
      <c r="H39" s="17">
        <f>IF($A39="","",IFERROR(TRIM(INDEX(Responses!$A39:$AD39,MATCH(Lists!$B$11,Responses!$A$1:$AD$1,0))&amp;""),""))</f>
        <v/>
      </c>
      <c r="I39" s="18">
        <f>IF($A39="","",IFERROR(VALUE(IFERROR(TRIM(INDEX(Responses!$A39:$AD39,MATCH(Lists!$B$12,Responses!$A$1:$AD$1,0))&amp;""),"")),IFERROR(DATEVALUE(IFERROR(TRIM(INDEX(Responses!$A39:$AD39,MATCH(Lists!$B$12,Responses!$A$1:$AD$1,0))&amp;""),"")),"")))</f>
        <v/>
      </c>
      <c r="J39" s="19">
        <f>IF($I39="","",IF($I39&lt;TODAY(),"Passed",$I39-TODAY()))</f>
        <v/>
      </c>
      <c r="K39" s="19">
        <f>IF(ISNUMBER($J39),IF($J39&lt;=Lists!$B$19,"Soon",""),"")</f>
        <v/>
      </c>
      <c r="L39" s="19">
        <f>IF($A39="","",COUNTIF('Sessions log'!$B$2:$B$501,$A39))</f>
        <v/>
      </c>
      <c r="M39" s="19">
        <f>IF($A39="","",SUMIF('Sessions log'!$B$2:$B$501,$A39,'Sessions log'!$D$2:$D$501))</f>
        <v/>
      </c>
      <c r="N39" s="19">
        <f>IF($A39="","",COUNTIFS('Sessions log'!$B$2:$B$501,$A39,'Sessions log'!$E$2:$E$501,"Y"))</f>
        <v/>
      </c>
      <c r="O39" s="19">
        <f>IF($A39="","",COUNTIFS('Sessions log'!$B$2:$B$501,$A39,'Sessions log'!$E$2:$E$501,"N"))</f>
        <v/>
      </c>
      <c r="P39" s="18">
        <f>IF($A39="","",IF($L39=0,"",SUMPRODUCT(MAX(('Sessions log'!$B$2:$B$501=$A39)*'Sessions log'!$A$2:$A$501))))</f>
        <v/>
      </c>
      <c r="Q39" s="17">
        <f>IF($A39="","",IFERROR(TRIM(INDEX(Responses!$A39:$AD39,MATCH(Lists!$B$13,Responses!$A$1:$AD$1,0))&amp;""),""))</f>
        <v/>
      </c>
      <c r="R39" s="17">
        <f>IF($A39="","",IFERROR(TRIM(INDEX(Responses!$A39:$AD39,MATCH(Lists!$B$14,Responses!$A$1:$AD$1,0))&amp;""),""))</f>
        <v/>
      </c>
      <c r="S39" s="17">
        <f>IF($A39="","",IFERROR(TRIM(INDEX(Responses!$A39:$AD39,MATCH(Lists!$B$15,Responses!$A$1:$AD$1,0))&amp;""),""))</f>
        <v/>
      </c>
    </row>
    <row r="40">
      <c r="A40" s="17">
        <f>IFERROR(TRIM(INDEX(Responses!$A40:$AD40,MATCH(Lists!$B$3,Responses!$A$1:$AD$1,0))&amp;""),"")</f>
        <v/>
      </c>
      <c r="B40" s="17">
        <f>IF($A40="","",IFERROR(TRIM(INDEX(Responses!$A40:$AD40,MATCH(Lists!$B$4,Responses!$A$1:$AD$1,0))&amp;""),""))</f>
        <v/>
      </c>
      <c r="C40" s="17">
        <f>IF($A40="","",IFERROR(TRIM(INDEX(Responses!$A40:$AD40,MATCH(Lists!$B$5,Responses!$A$1:$AD$1,0))&amp;""),""))</f>
        <v/>
      </c>
      <c r="D40" s="17">
        <f>IF($A40="","",IFERROR(TRIM(INDEX(Responses!$A40:$AD40,MATCH(Lists!$B$6,Responses!$A$1:$AD$1,0))&amp;""),""))</f>
        <v/>
      </c>
      <c r="E40" s="17">
        <f>IF($A40="","",IFERROR(TRIM(INDEX(Responses!$A40:$AD40,MATCH(Lists!$B$7,Responses!$A$1:$AD$1,0))&amp;""),""))</f>
        <v/>
      </c>
      <c r="F40" s="17">
        <f>IF($A40="","",IFERROR(TRIM(INDEX(Responses!$A40:$AD40,MATCH(Lists!$B$8,Responses!$A$1:$AD$1,0))&amp;""),""))</f>
        <v/>
      </c>
      <c r="G40" s="17">
        <f>IF($A40="","",IFERROR(TRIM(INDEX(Responses!$A40:$AD40,MATCH(Lists!$B$9,Responses!$A$1:$AD$1,0))&amp;""),""))</f>
        <v/>
      </c>
      <c r="H40" s="17">
        <f>IF($A40="","",IFERROR(TRIM(INDEX(Responses!$A40:$AD40,MATCH(Lists!$B$11,Responses!$A$1:$AD$1,0))&amp;""),""))</f>
        <v/>
      </c>
      <c r="I40" s="18">
        <f>IF($A40="","",IFERROR(VALUE(IFERROR(TRIM(INDEX(Responses!$A40:$AD40,MATCH(Lists!$B$12,Responses!$A$1:$AD$1,0))&amp;""),"")),IFERROR(DATEVALUE(IFERROR(TRIM(INDEX(Responses!$A40:$AD40,MATCH(Lists!$B$12,Responses!$A$1:$AD$1,0))&amp;""),"")),"")))</f>
        <v/>
      </c>
      <c r="J40" s="19">
        <f>IF($I40="","",IF($I40&lt;TODAY(),"Passed",$I40-TODAY()))</f>
        <v/>
      </c>
      <c r="K40" s="19">
        <f>IF(ISNUMBER($J40),IF($J40&lt;=Lists!$B$19,"Soon",""),"")</f>
        <v/>
      </c>
      <c r="L40" s="19">
        <f>IF($A40="","",COUNTIF('Sessions log'!$B$2:$B$501,$A40))</f>
        <v/>
      </c>
      <c r="M40" s="19">
        <f>IF($A40="","",SUMIF('Sessions log'!$B$2:$B$501,$A40,'Sessions log'!$D$2:$D$501))</f>
        <v/>
      </c>
      <c r="N40" s="19">
        <f>IF($A40="","",COUNTIFS('Sessions log'!$B$2:$B$501,$A40,'Sessions log'!$E$2:$E$501,"Y"))</f>
        <v/>
      </c>
      <c r="O40" s="19">
        <f>IF($A40="","",COUNTIFS('Sessions log'!$B$2:$B$501,$A40,'Sessions log'!$E$2:$E$501,"N"))</f>
        <v/>
      </c>
      <c r="P40" s="18">
        <f>IF($A40="","",IF($L40=0,"",SUMPRODUCT(MAX(('Sessions log'!$B$2:$B$501=$A40)*'Sessions log'!$A$2:$A$501))))</f>
        <v/>
      </c>
      <c r="Q40" s="17">
        <f>IF($A40="","",IFERROR(TRIM(INDEX(Responses!$A40:$AD40,MATCH(Lists!$B$13,Responses!$A$1:$AD$1,0))&amp;""),""))</f>
        <v/>
      </c>
      <c r="R40" s="17">
        <f>IF($A40="","",IFERROR(TRIM(INDEX(Responses!$A40:$AD40,MATCH(Lists!$B$14,Responses!$A$1:$AD$1,0))&amp;""),""))</f>
        <v/>
      </c>
      <c r="S40" s="17">
        <f>IF($A40="","",IFERROR(TRIM(INDEX(Responses!$A40:$AD40,MATCH(Lists!$B$15,Responses!$A$1:$AD$1,0))&amp;""),""))</f>
        <v/>
      </c>
    </row>
    <row r="41">
      <c r="A41" s="17">
        <f>IFERROR(TRIM(INDEX(Responses!$A41:$AD41,MATCH(Lists!$B$3,Responses!$A$1:$AD$1,0))&amp;""),"")</f>
        <v/>
      </c>
      <c r="B41" s="17">
        <f>IF($A41="","",IFERROR(TRIM(INDEX(Responses!$A41:$AD41,MATCH(Lists!$B$4,Responses!$A$1:$AD$1,0))&amp;""),""))</f>
        <v/>
      </c>
      <c r="C41" s="17">
        <f>IF($A41="","",IFERROR(TRIM(INDEX(Responses!$A41:$AD41,MATCH(Lists!$B$5,Responses!$A$1:$AD$1,0))&amp;""),""))</f>
        <v/>
      </c>
      <c r="D41" s="17">
        <f>IF($A41="","",IFERROR(TRIM(INDEX(Responses!$A41:$AD41,MATCH(Lists!$B$6,Responses!$A$1:$AD$1,0))&amp;""),""))</f>
        <v/>
      </c>
      <c r="E41" s="17">
        <f>IF($A41="","",IFERROR(TRIM(INDEX(Responses!$A41:$AD41,MATCH(Lists!$B$7,Responses!$A$1:$AD$1,0))&amp;""),""))</f>
        <v/>
      </c>
      <c r="F41" s="17">
        <f>IF($A41="","",IFERROR(TRIM(INDEX(Responses!$A41:$AD41,MATCH(Lists!$B$8,Responses!$A$1:$AD$1,0))&amp;""),""))</f>
        <v/>
      </c>
      <c r="G41" s="17">
        <f>IF($A41="","",IFERROR(TRIM(INDEX(Responses!$A41:$AD41,MATCH(Lists!$B$9,Responses!$A$1:$AD$1,0))&amp;""),""))</f>
        <v/>
      </c>
      <c r="H41" s="17">
        <f>IF($A41="","",IFERROR(TRIM(INDEX(Responses!$A41:$AD41,MATCH(Lists!$B$11,Responses!$A$1:$AD$1,0))&amp;""),""))</f>
        <v/>
      </c>
      <c r="I41" s="18">
        <f>IF($A41="","",IFERROR(VALUE(IFERROR(TRIM(INDEX(Responses!$A41:$AD41,MATCH(Lists!$B$12,Responses!$A$1:$AD$1,0))&amp;""),"")),IFERROR(DATEVALUE(IFERROR(TRIM(INDEX(Responses!$A41:$AD41,MATCH(Lists!$B$12,Responses!$A$1:$AD$1,0))&amp;""),"")),"")))</f>
        <v/>
      </c>
      <c r="J41" s="19">
        <f>IF($I41="","",IF($I41&lt;TODAY(),"Passed",$I41-TODAY()))</f>
        <v/>
      </c>
      <c r="K41" s="19">
        <f>IF(ISNUMBER($J41),IF($J41&lt;=Lists!$B$19,"Soon",""),"")</f>
        <v/>
      </c>
      <c r="L41" s="19">
        <f>IF($A41="","",COUNTIF('Sessions log'!$B$2:$B$501,$A41))</f>
        <v/>
      </c>
      <c r="M41" s="19">
        <f>IF($A41="","",SUMIF('Sessions log'!$B$2:$B$501,$A41,'Sessions log'!$D$2:$D$501))</f>
        <v/>
      </c>
      <c r="N41" s="19">
        <f>IF($A41="","",COUNTIFS('Sessions log'!$B$2:$B$501,$A41,'Sessions log'!$E$2:$E$501,"Y"))</f>
        <v/>
      </c>
      <c r="O41" s="19">
        <f>IF($A41="","",COUNTIFS('Sessions log'!$B$2:$B$501,$A41,'Sessions log'!$E$2:$E$501,"N"))</f>
        <v/>
      </c>
      <c r="P41" s="18">
        <f>IF($A41="","",IF($L41=0,"",SUMPRODUCT(MAX(('Sessions log'!$B$2:$B$501=$A41)*'Sessions log'!$A$2:$A$501))))</f>
        <v/>
      </c>
      <c r="Q41" s="17">
        <f>IF($A41="","",IFERROR(TRIM(INDEX(Responses!$A41:$AD41,MATCH(Lists!$B$13,Responses!$A$1:$AD$1,0))&amp;""),""))</f>
        <v/>
      </c>
      <c r="R41" s="17">
        <f>IF($A41="","",IFERROR(TRIM(INDEX(Responses!$A41:$AD41,MATCH(Lists!$B$14,Responses!$A$1:$AD$1,0))&amp;""),""))</f>
        <v/>
      </c>
      <c r="S41" s="17">
        <f>IF($A41="","",IFERROR(TRIM(INDEX(Responses!$A41:$AD41,MATCH(Lists!$B$15,Responses!$A$1:$AD$1,0))&amp;""),""))</f>
        <v/>
      </c>
    </row>
    <row r="42">
      <c r="A42" s="17">
        <f>IFERROR(TRIM(INDEX(Responses!$A42:$AD42,MATCH(Lists!$B$3,Responses!$A$1:$AD$1,0))&amp;""),"")</f>
        <v/>
      </c>
      <c r="B42" s="17">
        <f>IF($A42="","",IFERROR(TRIM(INDEX(Responses!$A42:$AD42,MATCH(Lists!$B$4,Responses!$A$1:$AD$1,0))&amp;""),""))</f>
        <v/>
      </c>
      <c r="C42" s="17">
        <f>IF($A42="","",IFERROR(TRIM(INDEX(Responses!$A42:$AD42,MATCH(Lists!$B$5,Responses!$A$1:$AD$1,0))&amp;""),""))</f>
        <v/>
      </c>
      <c r="D42" s="17">
        <f>IF($A42="","",IFERROR(TRIM(INDEX(Responses!$A42:$AD42,MATCH(Lists!$B$6,Responses!$A$1:$AD$1,0))&amp;""),""))</f>
        <v/>
      </c>
      <c r="E42" s="17">
        <f>IF($A42="","",IFERROR(TRIM(INDEX(Responses!$A42:$AD42,MATCH(Lists!$B$7,Responses!$A$1:$AD$1,0))&amp;""),""))</f>
        <v/>
      </c>
      <c r="F42" s="17">
        <f>IF($A42="","",IFERROR(TRIM(INDEX(Responses!$A42:$AD42,MATCH(Lists!$B$8,Responses!$A$1:$AD$1,0))&amp;""),""))</f>
        <v/>
      </c>
      <c r="G42" s="17">
        <f>IF($A42="","",IFERROR(TRIM(INDEX(Responses!$A42:$AD42,MATCH(Lists!$B$9,Responses!$A$1:$AD$1,0))&amp;""),""))</f>
        <v/>
      </c>
      <c r="H42" s="17">
        <f>IF($A42="","",IFERROR(TRIM(INDEX(Responses!$A42:$AD42,MATCH(Lists!$B$11,Responses!$A$1:$AD$1,0))&amp;""),""))</f>
        <v/>
      </c>
      <c r="I42" s="18">
        <f>IF($A42="","",IFERROR(VALUE(IFERROR(TRIM(INDEX(Responses!$A42:$AD42,MATCH(Lists!$B$12,Responses!$A$1:$AD$1,0))&amp;""),"")),IFERROR(DATEVALUE(IFERROR(TRIM(INDEX(Responses!$A42:$AD42,MATCH(Lists!$B$12,Responses!$A$1:$AD$1,0))&amp;""),"")),"")))</f>
        <v/>
      </c>
      <c r="J42" s="19">
        <f>IF($I42="","",IF($I42&lt;TODAY(),"Passed",$I42-TODAY()))</f>
        <v/>
      </c>
      <c r="K42" s="19">
        <f>IF(ISNUMBER($J42),IF($J42&lt;=Lists!$B$19,"Soon",""),"")</f>
        <v/>
      </c>
      <c r="L42" s="19">
        <f>IF($A42="","",COUNTIF('Sessions log'!$B$2:$B$501,$A42))</f>
        <v/>
      </c>
      <c r="M42" s="19">
        <f>IF($A42="","",SUMIF('Sessions log'!$B$2:$B$501,$A42,'Sessions log'!$D$2:$D$501))</f>
        <v/>
      </c>
      <c r="N42" s="19">
        <f>IF($A42="","",COUNTIFS('Sessions log'!$B$2:$B$501,$A42,'Sessions log'!$E$2:$E$501,"Y"))</f>
        <v/>
      </c>
      <c r="O42" s="19">
        <f>IF($A42="","",COUNTIFS('Sessions log'!$B$2:$B$501,$A42,'Sessions log'!$E$2:$E$501,"N"))</f>
        <v/>
      </c>
      <c r="P42" s="18">
        <f>IF($A42="","",IF($L42=0,"",SUMPRODUCT(MAX(('Sessions log'!$B$2:$B$501=$A42)*'Sessions log'!$A$2:$A$501))))</f>
        <v/>
      </c>
      <c r="Q42" s="17">
        <f>IF($A42="","",IFERROR(TRIM(INDEX(Responses!$A42:$AD42,MATCH(Lists!$B$13,Responses!$A$1:$AD$1,0))&amp;""),""))</f>
        <v/>
      </c>
      <c r="R42" s="17">
        <f>IF($A42="","",IFERROR(TRIM(INDEX(Responses!$A42:$AD42,MATCH(Lists!$B$14,Responses!$A$1:$AD$1,0))&amp;""),""))</f>
        <v/>
      </c>
      <c r="S42" s="17">
        <f>IF($A42="","",IFERROR(TRIM(INDEX(Responses!$A42:$AD42,MATCH(Lists!$B$15,Responses!$A$1:$AD$1,0))&amp;""),""))</f>
        <v/>
      </c>
    </row>
    <row r="43">
      <c r="A43" s="17">
        <f>IFERROR(TRIM(INDEX(Responses!$A43:$AD43,MATCH(Lists!$B$3,Responses!$A$1:$AD$1,0))&amp;""),"")</f>
        <v/>
      </c>
      <c r="B43" s="17">
        <f>IF($A43="","",IFERROR(TRIM(INDEX(Responses!$A43:$AD43,MATCH(Lists!$B$4,Responses!$A$1:$AD$1,0))&amp;""),""))</f>
        <v/>
      </c>
      <c r="C43" s="17">
        <f>IF($A43="","",IFERROR(TRIM(INDEX(Responses!$A43:$AD43,MATCH(Lists!$B$5,Responses!$A$1:$AD$1,0))&amp;""),""))</f>
        <v/>
      </c>
      <c r="D43" s="17">
        <f>IF($A43="","",IFERROR(TRIM(INDEX(Responses!$A43:$AD43,MATCH(Lists!$B$6,Responses!$A$1:$AD$1,0))&amp;""),""))</f>
        <v/>
      </c>
      <c r="E43" s="17">
        <f>IF($A43="","",IFERROR(TRIM(INDEX(Responses!$A43:$AD43,MATCH(Lists!$B$7,Responses!$A$1:$AD$1,0))&amp;""),""))</f>
        <v/>
      </c>
      <c r="F43" s="17">
        <f>IF($A43="","",IFERROR(TRIM(INDEX(Responses!$A43:$AD43,MATCH(Lists!$B$8,Responses!$A$1:$AD$1,0))&amp;""),""))</f>
        <v/>
      </c>
      <c r="G43" s="17">
        <f>IF($A43="","",IFERROR(TRIM(INDEX(Responses!$A43:$AD43,MATCH(Lists!$B$9,Responses!$A$1:$AD$1,0))&amp;""),""))</f>
        <v/>
      </c>
      <c r="H43" s="17">
        <f>IF($A43="","",IFERROR(TRIM(INDEX(Responses!$A43:$AD43,MATCH(Lists!$B$11,Responses!$A$1:$AD$1,0))&amp;""),""))</f>
        <v/>
      </c>
      <c r="I43" s="18">
        <f>IF($A43="","",IFERROR(VALUE(IFERROR(TRIM(INDEX(Responses!$A43:$AD43,MATCH(Lists!$B$12,Responses!$A$1:$AD$1,0))&amp;""),"")),IFERROR(DATEVALUE(IFERROR(TRIM(INDEX(Responses!$A43:$AD43,MATCH(Lists!$B$12,Responses!$A$1:$AD$1,0))&amp;""),"")),"")))</f>
        <v/>
      </c>
      <c r="J43" s="19">
        <f>IF($I43="","",IF($I43&lt;TODAY(),"Passed",$I43-TODAY()))</f>
        <v/>
      </c>
      <c r="K43" s="19">
        <f>IF(ISNUMBER($J43),IF($J43&lt;=Lists!$B$19,"Soon",""),"")</f>
        <v/>
      </c>
      <c r="L43" s="19">
        <f>IF($A43="","",COUNTIF('Sessions log'!$B$2:$B$501,$A43))</f>
        <v/>
      </c>
      <c r="M43" s="19">
        <f>IF($A43="","",SUMIF('Sessions log'!$B$2:$B$501,$A43,'Sessions log'!$D$2:$D$501))</f>
        <v/>
      </c>
      <c r="N43" s="19">
        <f>IF($A43="","",COUNTIFS('Sessions log'!$B$2:$B$501,$A43,'Sessions log'!$E$2:$E$501,"Y"))</f>
        <v/>
      </c>
      <c r="O43" s="19">
        <f>IF($A43="","",COUNTIFS('Sessions log'!$B$2:$B$501,$A43,'Sessions log'!$E$2:$E$501,"N"))</f>
        <v/>
      </c>
      <c r="P43" s="18">
        <f>IF($A43="","",IF($L43=0,"",SUMPRODUCT(MAX(('Sessions log'!$B$2:$B$501=$A43)*'Sessions log'!$A$2:$A$501))))</f>
        <v/>
      </c>
      <c r="Q43" s="17">
        <f>IF($A43="","",IFERROR(TRIM(INDEX(Responses!$A43:$AD43,MATCH(Lists!$B$13,Responses!$A$1:$AD$1,0))&amp;""),""))</f>
        <v/>
      </c>
      <c r="R43" s="17">
        <f>IF($A43="","",IFERROR(TRIM(INDEX(Responses!$A43:$AD43,MATCH(Lists!$B$14,Responses!$A$1:$AD$1,0))&amp;""),""))</f>
        <v/>
      </c>
      <c r="S43" s="17">
        <f>IF($A43="","",IFERROR(TRIM(INDEX(Responses!$A43:$AD43,MATCH(Lists!$B$15,Responses!$A$1:$AD$1,0))&amp;""),""))</f>
        <v/>
      </c>
    </row>
    <row r="44">
      <c r="A44" s="17">
        <f>IFERROR(TRIM(INDEX(Responses!$A44:$AD44,MATCH(Lists!$B$3,Responses!$A$1:$AD$1,0))&amp;""),"")</f>
        <v/>
      </c>
      <c r="B44" s="17">
        <f>IF($A44="","",IFERROR(TRIM(INDEX(Responses!$A44:$AD44,MATCH(Lists!$B$4,Responses!$A$1:$AD$1,0))&amp;""),""))</f>
        <v/>
      </c>
      <c r="C44" s="17">
        <f>IF($A44="","",IFERROR(TRIM(INDEX(Responses!$A44:$AD44,MATCH(Lists!$B$5,Responses!$A$1:$AD$1,0))&amp;""),""))</f>
        <v/>
      </c>
      <c r="D44" s="17">
        <f>IF($A44="","",IFERROR(TRIM(INDEX(Responses!$A44:$AD44,MATCH(Lists!$B$6,Responses!$A$1:$AD$1,0))&amp;""),""))</f>
        <v/>
      </c>
      <c r="E44" s="17">
        <f>IF($A44="","",IFERROR(TRIM(INDEX(Responses!$A44:$AD44,MATCH(Lists!$B$7,Responses!$A$1:$AD$1,0))&amp;""),""))</f>
        <v/>
      </c>
      <c r="F44" s="17">
        <f>IF($A44="","",IFERROR(TRIM(INDEX(Responses!$A44:$AD44,MATCH(Lists!$B$8,Responses!$A$1:$AD$1,0))&amp;""),""))</f>
        <v/>
      </c>
      <c r="G44" s="17">
        <f>IF($A44="","",IFERROR(TRIM(INDEX(Responses!$A44:$AD44,MATCH(Lists!$B$9,Responses!$A$1:$AD$1,0))&amp;""),""))</f>
        <v/>
      </c>
      <c r="H44" s="17">
        <f>IF($A44="","",IFERROR(TRIM(INDEX(Responses!$A44:$AD44,MATCH(Lists!$B$11,Responses!$A$1:$AD$1,0))&amp;""),""))</f>
        <v/>
      </c>
      <c r="I44" s="18">
        <f>IF($A44="","",IFERROR(VALUE(IFERROR(TRIM(INDEX(Responses!$A44:$AD44,MATCH(Lists!$B$12,Responses!$A$1:$AD$1,0))&amp;""),"")),IFERROR(DATEVALUE(IFERROR(TRIM(INDEX(Responses!$A44:$AD44,MATCH(Lists!$B$12,Responses!$A$1:$AD$1,0))&amp;""),"")),"")))</f>
        <v/>
      </c>
      <c r="J44" s="19">
        <f>IF($I44="","",IF($I44&lt;TODAY(),"Passed",$I44-TODAY()))</f>
        <v/>
      </c>
      <c r="K44" s="19">
        <f>IF(ISNUMBER($J44),IF($J44&lt;=Lists!$B$19,"Soon",""),"")</f>
        <v/>
      </c>
      <c r="L44" s="19">
        <f>IF($A44="","",COUNTIF('Sessions log'!$B$2:$B$501,$A44))</f>
        <v/>
      </c>
      <c r="M44" s="19">
        <f>IF($A44="","",SUMIF('Sessions log'!$B$2:$B$501,$A44,'Sessions log'!$D$2:$D$501))</f>
        <v/>
      </c>
      <c r="N44" s="19">
        <f>IF($A44="","",COUNTIFS('Sessions log'!$B$2:$B$501,$A44,'Sessions log'!$E$2:$E$501,"Y"))</f>
        <v/>
      </c>
      <c r="O44" s="19">
        <f>IF($A44="","",COUNTIFS('Sessions log'!$B$2:$B$501,$A44,'Sessions log'!$E$2:$E$501,"N"))</f>
        <v/>
      </c>
      <c r="P44" s="18">
        <f>IF($A44="","",IF($L44=0,"",SUMPRODUCT(MAX(('Sessions log'!$B$2:$B$501=$A44)*'Sessions log'!$A$2:$A$501))))</f>
        <v/>
      </c>
      <c r="Q44" s="17">
        <f>IF($A44="","",IFERROR(TRIM(INDEX(Responses!$A44:$AD44,MATCH(Lists!$B$13,Responses!$A$1:$AD$1,0))&amp;""),""))</f>
        <v/>
      </c>
      <c r="R44" s="17">
        <f>IF($A44="","",IFERROR(TRIM(INDEX(Responses!$A44:$AD44,MATCH(Lists!$B$14,Responses!$A$1:$AD$1,0))&amp;""),""))</f>
        <v/>
      </c>
      <c r="S44" s="17">
        <f>IF($A44="","",IFERROR(TRIM(INDEX(Responses!$A44:$AD44,MATCH(Lists!$B$15,Responses!$A$1:$AD$1,0))&amp;""),""))</f>
        <v/>
      </c>
    </row>
    <row r="45">
      <c r="A45" s="17">
        <f>IFERROR(TRIM(INDEX(Responses!$A45:$AD45,MATCH(Lists!$B$3,Responses!$A$1:$AD$1,0))&amp;""),"")</f>
        <v/>
      </c>
      <c r="B45" s="17">
        <f>IF($A45="","",IFERROR(TRIM(INDEX(Responses!$A45:$AD45,MATCH(Lists!$B$4,Responses!$A$1:$AD$1,0))&amp;""),""))</f>
        <v/>
      </c>
      <c r="C45" s="17">
        <f>IF($A45="","",IFERROR(TRIM(INDEX(Responses!$A45:$AD45,MATCH(Lists!$B$5,Responses!$A$1:$AD$1,0))&amp;""),""))</f>
        <v/>
      </c>
      <c r="D45" s="17">
        <f>IF($A45="","",IFERROR(TRIM(INDEX(Responses!$A45:$AD45,MATCH(Lists!$B$6,Responses!$A$1:$AD$1,0))&amp;""),""))</f>
        <v/>
      </c>
      <c r="E45" s="17">
        <f>IF($A45="","",IFERROR(TRIM(INDEX(Responses!$A45:$AD45,MATCH(Lists!$B$7,Responses!$A$1:$AD$1,0))&amp;""),""))</f>
        <v/>
      </c>
      <c r="F45" s="17">
        <f>IF($A45="","",IFERROR(TRIM(INDEX(Responses!$A45:$AD45,MATCH(Lists!$B$8,Responses!$A$1:$AD$1,0))&amp;""),""))</f>
        <v/>
      </c>
      <c r="G45" s="17">
        <f>IF($A45="","",IFERROR(TRIM(INDEX(Responses!$A45:$AD45,MATCH(Lists!$B$9,Responses!$A$1:$AD$1,0))&amp;""),""))</f>
        <v/>
      </c>
      <c r="H45" s="17">
        <f>IF($A45="","",IFERROR(TRIM(INDEX(Responses!$A45:$AD45,MATCH(Lists!$B$11,Responses!$A$1:$AD$1,0))&amp;""),""))</f>
        <v/>
      </c>
      <c r="I45" s="18">
        <f>IF($A45="","",IFERROR(VALUE(IFERROR(TRIM(INDEX(Responses!$A45:$AD45,MATCH(Lists!$B$12,Responses!$A$1:$AD$1,0))&amp;""),"")),IFERROR(DATEVALUE(IFERROR(TRIM(INDEX(Responses!$A45:$AD45,MATCH(Lists!$B$12,Responses!$A$1:$AD$1,0))&amp;""),"")),"")))</f>
        <v/>
      </c>
      <c r="J45" s="19">
        <f>IF($I45="","",IF($I45&lt;TODAY(),"Passed",$I45-TODAY()))</f>
        <v/>
      </c>
      <c r="K45" s="19">
        <f>IF(ISNUMBER($J45),IF($J45&lt;=Lists!$B$19,"Soon",""),"")</f>
        <v/>
      </c>
      <c r="L45" s="19">
        <f>IF($A45="","",COUNTIF('Sessions log'!$B$2:$B$501,$A45))</f>
        <v/>
      </c>
      <c r="M45" s="19">
        <f>IF($A45="","",SUMIF('Sessions log'!$B$2:$B$501,$A45,'Sessions log'!$D$2:$D$501))</f>
        <v/>
      </c>
      <c r="N45" s="19">
        <f>IF($A45="","",COUNTIFS('Sessions log'!$B$2:$B$501,$A45,'Sessions log'!$E$2:$E$501,"Y"))</f>
        <v/>
      </c>
      <c r="O45" s="19">
        <f>IF($A45="","",COUNTIFS('Sessions log'!$B$2:$B$501,$A45,'Sessions log'!$E$2:$E$501,"N"))</f>
        <v/>
      </c>
      <c r="P45" s="18">
        <f>IF($A45="","",IF($L45=0,"",SUMPRODUCT(MAX(('Sessions log'!$B$2:$B$501=$A45)*'Sessions log'!$A$2:$A$501))))</f>
        <v/>
      </c>
      <c r="Q45" s="17">
        <f>IF($A45="","",IFERROR(TRIM(INDEX(Responses!$A45:$AD45,MATCH(Lists!$B$13,Responses!$A$1:$AD$1,0))&amp;""),""))</f>
        <v/>
      </c>
      <c r="R45" s="17">
        <f>IF($A45="","",IFERROR(TRIM(INDEX(Responses!$A45:$AD45,MATCH(Lists!$B$14,Responses!$A$1:$AD$1,0))&amp;""),""))</f>
        <v/>
      </c>
      <c r="S45" s="17">
        <f>IF($A45="","",IFERROR(TRIM(INDEX(Responses!$A45:$AD45,MATCH(Lists!$B$15,Responses!$A$1:$AD$1,0))&amp;""),""))</f>
        <v/>
      </c>
    </row>
    <row r="46">
      <c r="A46" s="17">
        <f>IFERROR(TRIM(INDEX(Responses!$A46:$AD46,MATCH(Lists!$B$3,Responses!$A$1:$AD$1,0))&amp;""),"")</f>
        <v/>
      </c>
      <c r="B46" s="17">
        <f>IF($A46="","",IFERROR(TRIM(INDEX(Responses!$A46:$AD46,MATCH(Lists!$B$4,Responses!$A$1:$AD$1,0))&amp;""),""))</f>
        <v/>
      </c>
      <c r="C46" s="17">
        <f>IF($A46="","",IFERROR(TRIM(INDEX(Responses!$A46:$AD46,MATCH(Lists!$B$5,Responses!$A$1:$AD$1,0))&amp;""),""))</f>
        <v/>
      </c>
      <c r="D46" s="17">
        <f>IF($A46="","",IFERROR(TRIM(INDEX(Responses!$A46:$AD46,MATCH(Lists!$B$6,Responses!$A$1:$AD$1,0))&amp;""),""))</f>
        <v/>
      </c>
      <c r="E46" s="17">
        <f>IF($A46="","",IFERROR(TRIM(INDEX(Responses!$A46:$AD46,MATCH(Lists!$B$7,Responses!$A$1:$AD$1,0))&amp;""),""))</f>
        <v/>
      </c>
      <c r="F46" s="17">
        <f>IF($A46="","",IFERROR(TRIM(INDEX(Responses!$A46:$AD46,MATCH(Lists!$B$8,Responses!$A$1:$AD$1,0))&amp;""),""))</f>
        <v/>
      </c>
      <c r="G46" s="17">
        <f>IF($A46="","",IFERROR(TRIM(INDEX(Responses!$A46:$AD46,MATCH(Lists!$B$9,Responses!$A$1:$AD$1,0))&amp;""),""))</f>
        <v/>
      </c>
      <c r="H46" s="17">
        <f>IF($A46="","",IFERROR(TRIM(INDEX(Responses!$A46:$AD46,MATCH(Lists!$B$11,Responses!$A$1:$AD$1,0))&amp;""),""))</f>
        <v/>
      </c>
      <c r="I46" s="18">
        <f>IF($A46="","",IFERROR(VALUE(IFERROR(TRIM(INDEX(Responses!$A46:$AD46,MATCH(Lists!$B$12,Responses!$A$1:$AD$1,0))&amp;""),"")),IFERROR(DATEVALUE(IFERROR(TRIM(INDEX(Responses!$A46:$AD46,MATCH(Lists!$B$12,Responses!$A$1:$AD$1,0))&amp;""),"")),"")))</f>
        <v/>
      </c>
      <c r="J46" s="19">
        <f>IF($I46="","",IF($I46&lt;TODAY(),"Passed",$I46-TODAY()))</f>
        <v/>
      </c>
      <c r="K46" s="19">
        <f>IF(ISNUMBER($J46),IF($J46&lt;=Lists!$B$19,"Soon",""),"")</f>
        <v/>
      </c>
      <c r="L46" s="19">
        <f>IF($A46="","",COUNTIF('Sessions log'!$B$2:$B$501,$A46))</f>
        <v/>
      </c>
      <c r="M46" s="19">
        <f>IF($A46="","",SUMIF('Sessions log'!$B$2:$B$501,$A46,'Sessions log'!$D$2:$D$501))</f>
        <v/>
      </c>
      <c r="N46" s="19">
        <f>IF($A46="","",COUNTIFS('Sessions log'!$B$2:$B$501,$A46,'Sessions log'!$E$2:$E$501,"Y"))</f>
        <v/>
      </c>
      <c r="O46" s="19">
        <f>IF($A46="","",COUNTIFS('Sessions log'!$B$2:$B$501,$A46,'Sessions log'!$E$2:$E$501,"N"))</f>
        <v/>
      </c>
      <c r="P46" s="18">
        <f>IF($A46="","",IF($L46=0,"",SUMPRODUCT(MAX(('Sessions log'!$B$2:$B$501=$A46)*'Sessions log'!$A$2:$A$501))))</f>
        <v/>
      </c>
      <c r="Q46" s="17">
        <f>IF($A46="","",IFERROR(TRIM(INDEX(Responses!$A46:$AD46,MATCH(Lists!$B$13,Responses!$A$1:$AD$1,0))&amp;""),""))</f>
        <v/>
      </c>
      <c r="R46" s="17">
        <f>IF($A46="","",IFERROR(TRIM(INDEX(Responses!$A46:$AD46,MATCH(Lists!$B$14,Responses!$A$1:$AD$1,0))&amp;""),""))</f>
        <v/>
      </c>
      <c r="S46" s="17">
        <f>IF($A46="","",IFERROR(TRIM(INDEX(Responses!$A46:$AD46,MATCH(Lists!$B$15,Responses!$A$1:$AD$1,0))&amp;""),""))</f>
        <v/>
      </c>
    </row>
    <row r="47">
      <c r="A47" s="17">
        <f>IFERROR(TRIM(INDEX(Responses!$A47:$AD47,MATCH(Lists!$B$3,Responses!$A$1:$AD$1,0))&amp;""),"")</f>
        <v/>
      </c>
      <c r="B47" s="17">
        <f>IF($A47="","",IFERROR(TRIM(INDEX(Responses!$A47:$AD47,MATCH(Lists!$B$4,Responses!$A$1:$AD$1,0))&amp;""),""))</f>
        <v/>
      </c>
      <c r="C47" s="17">
        <f>IF($A47="","",IFERROR(TRIM(INDEX(Responses!$A47:$AD47,MATCH(Lists!$B$5,Responses!$A$1:$AD$1,0))&amp;""),""))</f>
        <v/>
      </c>
      <c r="D47" s="17">
        <f>IF($A47="","",IFERROR(TRIM(INDEX(Responses!$A47:$AD47,MATCH(Lists!$B$6,Responses!$A$1:$AD$1,0))&amp;""),""))</f>
        <v/>
      </c>
      <c r="E47" s="17">
        <f>IF($A47="","",IFERROR(TRIM(INDEX(Responses!$A47:$AD47,MATCH(Lists!$B$7,Responses!$A$1:$AD$1,0))&amp;""),""))</f>
        <v/>
      </c>
      <c r="F47" s="17">
        <f>IF($A47="","",IFERROR(TRIM(INDEX(Responses!$A47:$AD47,MATCH(Lists!$B$8,Responses!$A$1:$AD$1,0))&amp;""),""))</f>
        <v/>
      </c>
      <c r="G47" s="17">
        <f>IF($A47="","",IFERROR(TRIM(INDEX(Responses!$A47:$AD47,MATCH(Lists!$B$9,Responses!$A$1:$AD$1,0))&amp;""),""))</f>
        <v/>
      </c>
      <c r="H47" s="17">
        <f>IF($A47="","",IFERROR(TRIM(INDEX(Responses!$A47:$AD47,MATCH(Lists!$B$11,Responses!$A$1:$AD$1,0))&amp;""),""))</f>
        <v/>
      </c>
      <c r="I47" s="18">
        <f>IF($A47="","",IFERROR(VALUE(IFERROR(TRIM(INDEX(Responses!$A47:$AD47,MATCH(Lists!$B$12,Responses!$A$1:$AD$1,0))&amp;""),"")),IFERROR(DATEVALUE(IFERROR(TRIM(INDEX(Responses!$A47:$AD47,MATCH(Lists!$B$12,Responses!$A$1:$AD$1,0))&amp;""),"")),"")))</f>
        <v/>
      </c>
      <c r="J47" s="19">
        <f>IF($I47="","",IF($I47&lt;TODAY(),"Passed",$I47-TODAY()))</f>
        <v/>
      </c>
      <c r="K47" s="19">
        <f>IF(ISNUMBER($J47),IF($J47&lt;=Lists!$B$19,"Soon",""),"")</f>
        <v/>
      </c>
      <c r="L47" s="19">
        <f>IF($A47="","",COUNTIF('Sessions log'!$B$2:$B$501,$A47))</f>
        <v/>
      </c>
      <c r="M47" s="19">
        <f>IF($A47="","",SUMIF('Sessions log'!$B$2:$B$501,$A47,'Sessions log'!$D$2:$D$501))</f>
        <v/>
      </c>
      <c r="N47" s="19">
        <f>IF($A47="","",COUNTIFS('Sessions log'!$B$2:$B$501,$A47,'Sessions log'!$E$2:$E$501,"Y"))</f>
        <v/>
      </c>
      <c r="O47" s="19">
        <f>IF($A47="","",COUNTIFS('Sessions log'!$B$2:$B$501,$A47,'Sessions log'!$E$2:$E$501,"N"))</f>
        <v/>
      </c>
      <c r="P47" s="18">
        <f>IF($A47="","",IF($L47=0,"",SUMPRODUCT(MAX(('Sessions log'!$B$2:$B$501=$A47)*'Sessions log'!$A$2:$A$501))))</f>
        <v/>
      </c>
      <c r="Q47" s="17">
        <f>IF($A47="","",IFERROR(TRIM(INDEX(Responses!$A47:$AD47,MATCH(Lists!$B$13,Responses!$A$1:$AD$1,0))&amp;""),""))</f>
        <v/>
      </c>
      <c r="R47" s="17">
        <f>IF($A47="","",IFERROR(TRIM(INDEX(Responses!$A47:$AD47,MATCH(Lists!$B$14,Responses!$A$1:$AD$1,0))&amp;""),""))</f>
        <v/>
      </c>
      <c r="S47" s="17">
        <f>IF($A47="","",IFERROR(TRIM(INDEX(Responses!$A47:$AD47,MATCH(Lists!$B$15,Responses!$A$1:$AD$1,0))&amp;""),""))</f>
        <v/>
      </c>
    </row>
    <row r="48">
      <c r="A48" s="17">
        <f>IFERROR(TRIM(INDEX(Responses!$A48:$AD48,MATCH(Lists!$B$3,Responses!$A$1:$AD$1,0))&amp;""),"")</f>
        <v/>
      </c>
      <c r="B48" s="17">
        <f>IF($A48="","",IFERROR(TRIM(INDEX(Responses!$A48:$AD48,MATCH(Lists!$B$4,Responses!$A$1:$AD$1,0))&amp;""),""))</f>
        <v/>
      </c>
      <c r="C48" s="17">
        <f>IF($A48="","",IFERROR(TRIM(INDEX(Responses!$A48:$AD48,MATCH(Lists!$B$5,Responses!$A$1:$AD$1,0))&amp;""),""))</f>
        <v/>
      </c>
      <c r="D48" s="17">
        <f>IF($A48="","",IFERROR(TRIM(INDEX(Responses!$A48:$AD48,MATCH(Lists!$B$6,Responses!$A$1:$AD$1,0))&amp;""),""))</f>
        <v/>
      </c>
      <c r="E48" s="17">
        <f>IF($A48="","",IFERROR(TRIM(INDEX(Responses!$A48:$AD48,MATCH(Lists!$B$7,Responses!$A$1:$AD$1,0))&amp;""),""))</f>
        <v/>
      </c>
      <c r="F48" s="17">
        <f>IF($A48="","",IFERROR(TRIM(INDEX(Responses!$A48:$AD48,MATCH(Lists!$B$8,Responses!$A$1:$AD$1,0))&amp;""),""))</f>
        <v/>
      </c>
      <c r="G48" s="17">
        <f>IF($A48="","",IFERROR(TRIM(INDEX(Responses!$A48:$AD48,MATCH(Lists!$B$9,Responses!$A$1:$AD$1,0))&amp;""),""))</f>
        <v/>
      </c>
      <c r="H48" s="17">
        <f>IF($A48="","",IFERROR(TRIM(INDEX(Responses!$A48:$AD48,MATCH(Lists!$B$11,Responses!$A$1:$AD$1,0))&amp;""),""))</f>
        <v/>
      </c>
      <c r="I48" s="18">
        <f>IF($A48="","",IFERROR(VALUE(IFERROR(TRIM(INDEX(Responses!$A48:$AD48,MATCH(Lists!$B$12,Responses!$A$1:$AD$1,0))&amp;""),"")),IFERROR(DATEVALUE(IFERROR(TRIM(INDEX(Responses!$A48:$AD48,MATCH(Lists!$B$12,Responses!$A$1:$AD$1,0))&amp;""),"")),"")))</f>
        <v/>
      </c>
      <c r="J48" s="19">
        <f>IF($I48="","",IF($I48&lt;TODAY(),"Passed",$I48-TODAY()))</f>
        <v/>
      </c>
      <c r="K48" s="19">
        <f>IF(ISNUMBER($J48),IF($J48&lt;=Lists!$B$19,"Soon",""),"")</f>
        <v/>
      </c>
      <c r="L48" s="19">
        <f>IF($A48="","",COUNTIF('Sessions log'!$B$2:$B$501,$A48))</f>
        <v/>
      </c>
      <c r="M48" s="19">
        <f>IF($A48="","",SUMIF('Sessions log'!$B$2:$B$501,$A48,'Sessions log'!$D$2:$D$501))</f>
        <v/>
      </c>
      <c r="N48" s="19">
        <f>IF($A48="","",COUNTIFS('Sessions log'!$B$2:$B$501,$A48,'Sessions log'!$E$2:$E$501,"Y"))</f>
        <v/>
      </c>
      <c r="O48" s="19">
        <f>IF($A48="","",COUNTIFS('Sessions log'!$B$2:$B$501,$A48,'Sessions log'!$E$2:$E$501,"N"))</f>
        <v/>
      </c>
      <c r="P48" s="18">
        <f>IF($A48="","",IF($L48=0,"",SUMPRODUCT(MAX(('Sessions log'!$B$2:$B$501=$A48)*'Sessions log'!$A$2:$A$501))))</f>
        <v/>
      </c>
      <c r="Q48" s="17">
        <f>IF($A48="","",IFERROR(TRIM(INDEX(Responses!$A48:$AD48,MATCH(Lists!$B$13,Responses!$A$1:$AD$1,0))&amp;""),""))</f>
        <v/>
      </c>
      <c r="R48" s="17">
        <f>IF($A48="","",IFERROR(TRIM(INDEX(Responses!$A48:$AD48,MATCH(Lists!$B$14,Responses!$A$1:$AD$1,0))&amp;""),""))</f>
        <v/>
      </c>
      <c r="S48" s="17">
        <f>IF($A48="","",IFERROR(TRIM(INDEX(Responses!$A48:$AD48,MATCH(Lists!$B$15,Responses!$A$1:$AD$1,0))&amp;""),""))</f>
        <v/>
      </c>
    </row>
    <row r="49">
      <c r="A49" s="17">
        <f>IFERROR(TRIM(INDEX(Responses!$A49:$AD49,MATCH(Lists!$B$3,Responses!$A$1:$AD$1,0))&amp;""),"")</f>
        <v/>
      </c>
      <c r="B49" s="17">
        <f>IF($A49="","",IFERROR(TRIM(INDEX(Responses!$A49:$AD49,MATCH(Lists!$B$4,Responses!$A$1:$AD$1,0))&amp;""),""))</f>
        <v/>
      </c>
      <c r="C49" s="17">
        <f>IF($A49="","",IFERROR(TRIM(INDEX(Responses!$A49:$AD49,MATCH(Lists!$B$5,Responses!$A$1:$AD$1,0))&amp;""),""))</f>
        <v/>
      </c>
      <c r="D49" s="17">
        <f>IF($A49="","",IFERROR(TRIM(INDEX(Responses!$A49:$AD49,MATCH(Lists!$B$6,Responses!$A$1:$AD$1,0))&amp;""),""))</f>
        <v/>
      </c>
      <c r="E49" s="17">
        <f>IF($A49="","",IFERROR(TRIM(INDEX(Responses!$A49:$AD49,MATCH(Lists!$B$7,Responses!$A$1:$AD$1,0))&amp;""),""))</f>
        <v/>
      </c>
      <c r="F49" s="17">
        <f>IF($A49="","",IFERROR(TRIM(INDEX(Responses!$A49:$AD49,MATCH(Lists!$B$8,Responses!$A$1:$AD$1,0))&amp;""),""))</f>
        <v/>
      </c>
      <c r="G49" s="17">
        <f>IF($A49="","",IFERROR(TRIM(INDEX(Responses!$A49:$AD49,MATCH(Lists!$B$9,Responses!$A$1:$AD$1,0))&amp;""),""))</f>
        <v/>
      </c>
      <c r="H49" s="17">
        <f>IF($A49="","",IFERROR(TRIM(INDEX(Responses!$A49:$AD49,MATCH(Lists!$B$11,Responses!$A$1:$AD$1,0))&amp;""),""))</f>
        <v/>
      </c>
      <c r="I49" s="18">
        <f>IF($A49="","",IFERROR(VALUE(IFERROR(TRIM(INDEX(Responses!$A49:$AD49,MATCH(Lists!$B$12,Responses!$A$1:$AD$1,0))&amp;""),"")),IFERROR(DATEVALUE(IFERROR(TRIM(INDEX(Responses!$A49:$AD49,MATCH(Lists!$B$12,Responses!$A$1:$AD$1,0))&amp;""),"")),"")))</f>
        <v/>
      </c>
      <c r="J49" s="19">
        <f>IF($I49="","",IF($I49&lt;TODAY(),"Passed",$I49-TODAY()))</f>
        <v/>
      </c>
      <c r="K49" s="19">
        <f>IF(ISNUMBER($J49),IF($J49&lt;=Lists!$B$19,"Soon",""),"")</f>
        <v/>
      </c>
      <c r="L49" s="19">
        <f>IF($A49="","",COUNTIF('Sessions log'!$B$2:$B$501,$A49))</f>
        <v/>
      </c>
      <c r="M49" s="19">
        <f>IF($A49="","",SUMIF('Sessions log'!$B$2:$B$501,$A49,'Sessions log'!$D$2:$D$501))</f>
        <v/>
      </c>
      <c r="N49" s="19">
        <f>IF($A49="","",COUNTIFS('Sessions log'!$B$2:$B$501,$A49,'Sessions log'!$E$2:$E$501,"Y"))</f>
        <v/>
      </c>
      <c r="O49" s="19">
        <f>IF($A49="","",COUNTIFS('Sessions log'!$B$2:$B$501,$A49,'Sessions log'!$E$2:$E$501,"N"))</f>
        <v/>
      </c>
      <c r="P49" s="18">
        <f>IF($A49="","",IF($L49=0,"",SUMPRODUCT(MAX(('Sessions log'!$B$2:$B$501=$A49)*'Sessions log'!$A$2:$A$501))))</f>
        <v/>
      </c>
      <c r="Q49" s="17">
        <f>IF($A49="","",IFERROR(TRIM(INDEX(Responses!$A49:$AD49,MATCH(Lists!$B$13,Responses!$A$1:$AD$1,0))&amp;""),""))</f>
        <v/>
      </c>
      <c r="R49" s="17">
        <f>IF($A49="","",IFERROR(TRIM(INDEX(Responses!$A49:$AD49,MATCH(Lists!$B$14,Responses!$A$1:$AD$1,0))&amp;""),""))</f>
        <v/>
      </c>
      <c r="S49" s="17">
        <f>IF($A49="","",IFERROR(TRIM(INDEX(Responses!$A49:$AD49,MATCH(Lists!$B$15,Responses!$A$1:$AD$1,0))&amp;""),""))</f>
        <v/>
      </c>
    </row>
    <row r="50">
      <c r="A50" s="17">
        <f>IFERROR(TRIM(INDEX(Responses!$A50:$AD50,MATCH(Lists!$B$3,Responses!$A$1:$AD$1,0))&amp;""),"")</f>
        <v/>
      </c>
      <c r="B50" s="17">
        <f>IF($A50="","",IFERROR(TRIM(INDEX(Responses!$A50:$AD50,MATCH(Lists!$B$4,Responses!$A$1:$AD$1,0))&amp;""),""))</f>
        <v/>
      </c>
      <c r="C50" s="17">
        <f>IF($A50="","",IFERROR(TRIM(INDEX(Responses!$A50:$AD50,MATCH(Lists!$B$5,Responses!$A$1:$AD$1,0))&amp;""),""))</f>
        <v/>
      </c>
      <c r="D50" s="17">
        <f>IF($A50="","",IFERROR(TRIM(INDEX(Responses!$A50:$AD50,MATCH(Lists!$B$6,Responses!$A$1:$AD$1,0))&amp;""),""))</f>
        <v/>
      </c>
      <c r="E50" s="17">
        <f>IF($A50="","",IFERROR(TRIM(INDEX(Responses!$A50:$AD50,MATCH(Lists!$B$7,Responses!$A$1:$AD$1,0))&amp;""),""))</f>
        <v/>
      </c>
      <c r="F50" s="17">
        <f>IF($A50="","",IFERROR(TRIM(INDEX(Responses!$A50:$AD50,MATCH(Lists!$B$8,Responses!$A$1:$AD$1,0))&amp;""),""))</f>
        <v/>
      </c>
      <c r="G50" s="17">
        <f>IF($A50="","",IFERROR(TRIM(INDEX(Responses!$A50:$AD50,MATCH(Lists!$B$9,Responses!$A$1:$AD$1,0))&amp;""),""))</f>
        <v/>
      </c>
      <c r="H50" s="17">
        <f>IF($A50="","",IFERROR(TRIM(INDEX(Responses!$A50:$AD50,MATCH(Lists!$B$11,Responses!$A$1:$AD$1,0))&amp;""),""))</f>
        <v/>
      </c>
      <c r="I50" s="18">
        <f>IF($A50="","",IFERROR(VALUE(IFERROR(TRIM(INDEX(Responses!$A50:$AD50,MATCH(Lists!$B$12,Responses!$A$1:$AD$1,0))&amp;""),"")),IFERROR(DATEVALUE(IFERROR(TRIM(INDEX(Responses!$A50:$AD50,MATCH(Lists!$B$12,Responses!$A$1:$AD$1,0))&amp;""),"")),"")))</f>
        <v/>
      </c>
      <c r="J50" s="19">
        <f>IF($I50="","",IF($I50&lt;TODAY(),"Passed",$I50-TODAY()))</f>
        <v/>
      </c>
      <c r="K50" s="19">
        <f>IF(ISNUMBER($J50),IF($J50&lt;=Lists!$B$19,"Soon",""),"")</f>
        <v/>
      </c>
      <c r="L50" s="19">
        <f>IF($A50="","",COUNTIF('Sessions log'!$B$2:$B$501,$A50))</f>
        <v/>
      </c>
      <c r="M50" s="19">
        <f>IF($A50="","",SUMIF('Sessions log'!$B$2:$B$501,$A50,'Sessions log'!$D$2:$D$501))</f>
        <v/>
      </c>
      <c r="N50" s="19">
        <f>IF($A50="","",COUNTIFS('Sessions log'!$B$2:$B$501,$A50,'Sessions log'!$E$2:$E$501,"Y"))</f>
        <v/>
      </c>
      <c r="O50" s="19">
        <f>IF($A50="","",COUNTIFS('Sessions log'!$B$2:$B$501,$A50,'Sessions log'!$E$2:$E$501,"N"))</f>
        <v/>
      </c>
      <c r="P50" s="18">
        <f>IF($A50="","",IF($L50=0,"",SUMPRODUCT(MAX(('Sessions log'!$B$2:$B$501=$A50)*'Sessions log'!$A$2:$A$501))))</f>
        <v/>
      </c>
      <c r="Q50" s="17">
        <f>IF($A50="","",IFERROR(TRIM(INDEX(Responses!$A50:$AD50,MATCH(Lists!$B$13,Responses!$A$1:$AD$1,0))&amp;""),""))</f>
        <v/>
      </c>
      <c r="R50" s="17">
        <f>IF($A50="","",IFERROR(TRIM(INDEX(Responses!$A50:$AD50,MATCH(Lists!$B$14,Responses!$A$1:$AD$1,0))&amp;""),""))</f>
        <v/>
      </c>
      <c r="S50" s="17">
        <f>IF($A50="","",IFERROR(TRIM(INDEX(Responses!$A50:$AD50,MATCH(Lists!$B$15,Responses!$A$1:$AD$1,0))&amp;""),""))</f>
        <v/>
      </c>
    </row>
    <row r="51">
      <c r="A51" s="17">
        <f>IFERROR(TRIM(INDEX(Responses!$A51:$AD51,MATCH(Lists!$B$3,Responses!$A$1:$AD$1,0))&amp;""),"")</f>
        <v/>
      </c>
      <c r="B51" s="17">
        <f>IF($A51="","",IFERROR(TRIM(INDEX(Responses!$A51:$AD51,MATCH(Lists!$B$4,Responses!$A$1:$AD$1,0))&amp;""),""))</f>
        <v/>
      </c>
      <c r="C51" s="17">
        <f>IF($A51="","",IFERROR(TRIM(INDEX(Responses!$A51:$AD51,MATCH(Lists!$B$5,Responses!$A$1:$AD$1,0))&amp;""),""))</f>
        <v/>
      </c>
      <c r="D51" s="17">
        <f>IF($A51="","",IFERROR(TRIM(INDEX(Responses!$A51:$AD51,MATCH(Lists!$B$6,Responses!$A$1:$AD$1,0))&amp;""),""))</f>
        <v/>
      </c>
      <c r="E51" s="17">
        <f>IF($A51="","",IFERROR(TRIM(INDEX(Responses!$A51:$AD51,MATCH(Lists!$B$7,Responses!$A$1:$AD$1,0))&amp;""),""))</f>
        <v/>
      </c>
      <c r="F51" s="17">
        <f>IF($A51="","",IFERROR(TRIM(INDEX(Responses!$A51:$AD51,MATCH(Lists!$B$8,Responses!$A$1:$AD$1,0))&amp;""),""))</f>
        <v/>
      </c>
      <c r="G51" s="17">
        <f>IF($A51="","",IFERROR(TRIM(INDEX(Responses!$A51:$AD51,MATCH(Lists!$B$9,Responses!$A$1:$AD$1,0))&amp;""),""))</f>
        <v/>
      </c>
      <c r="H51" s="17">
        <f>IF($A51="","",IFERROR(TRIM(INDEX(Responses!$A51:$AD51,MATCH(Lists!$B$11,Responses!$A$1:$AD$1,0))&amp;""),""))</f>
        <v/>
      </c>
      <c r="I51" s="18">
        <f>IF($A51="","",IFERROR(VALUE(IFERROR(TRIM(INDEX(Responses!$A51:$AD51,MATCH(Lists!$B$12,Responses!$A$1:$AD$1,0))&amp;""),"")),IFERROR(DATEVALUE(IFERROR(TRIM(INDEX(Responses!$A51:$AD51,MATCH(Lists!$B$12,Responses!$A$1:$AD$1,0))&amp;""),"")),"")))</f>
        <v/>
      </c>
      <c r="J51" s="19">
        <f>IF($I51="","",IF($I51&lt;TODAY(),"Passed",$I51-TODAY()))</f>
        <v/>
      </c>
      <c r="K51" s="19">
        <f>IF(ISNUMBER($J51),IF($J51&lt;=Lists!$B$19,"Soon",""),"")</f>
        <v/>
      </c>
      <c r="L51" s="19">
        <f>IF($A51="","",COUNTIF('Sessions log'!$B$2:$B$501,$A51))</f>
        <v/>
      </c>
      <c r="M51" s="19">
        <f>IF($A51="","",SUMIF('Sessions log'!$B$2:$B$501,$A51,'Sessions log'!$D$2:$D$501))</f>
        <v/>
      </c>
      <c r="N51" s="19">
        <f>IF($A51="","",COUNTIFS('Sessions log'!$B$2:$B$501,$A51,'Sessions log'!$E$2:$E$501,"Y"))</f>
        <v/>
      </c>
      <c r="O51" s="19">
        <f>IF($A51="","",COUNTIFS('Sessions log'!$B$2:$B$501,$A51,'Sessions log'!$E$2:$E$501,"N"))</f>
        <v/>
      </c>
      <c r="P51" s="18">
        <f>IF($A51="","",IF($L51=0,"",SUMPRODUCT(MAX(('Sessions log'!$B$2:$B$501=$A51)*'Sessions log'!$A$2:$A$501))))</f>
        <v/>
      </c>
      <c r="Q51" s="17">
        <f>IF($A51="","",IFERROR(TRIM(INDEX(Responses!$A51:$AD51,MATCH(Lists!$B$13,Responses!$A$1:$AD$1,0))&amp;""),""))</f>
        <v/>
      </c>
      <c r="R51" s="17">
        <f>IF($A51="","",IFERROR(TRIM(INDEX(Responses!$A51:$AD51,MATCH(Lists!$B$14,Responses!$A$1:$AD$1,0))&amp;""),""))</f>
        <v/>
      </c>
      <c r="S51" s="17">
        <f>IF($A51="","",IFERROR(TRIM(INDEX(Responses!$A51:$AD51,MATCH(Lists!$B$15,Responses!$A$1:$AD$1,0))&amp;""),""))</f>
        <v/>
      </c>
    </row>
    <row r="52">
      <c r="A52" s="17">
        <f>IFERROR(TRIM(INDEX(Responses!$A52:$AD52,MATCH(Lists!$B$3,Responses!$A$1:$AD$1,0))&amp;""),"")</f>
        <v/>
      </c>
      <c r="B52" s="17">
        <f>IF($A52="","",IFERROR(TRIM(INDEX(Responses!$A52:$AD52,MATCH(Lists!$B$4,Responses!$A$1:$AD$1,0))&amp;""),""))</f>
        <v/>
      </c>
      <c r="C52" s="17">
        <f>IF($A52="","",IFERROR(TRIM(INDEX(Responses!$A52:$AD52,MATCH(Lists!$B$5,Responses!$A$1:$AD$1,0))&amp;""),""))</f>
        <v/>
      </c>
      <c r="D52" s="17">
        <f>IF($A52="","",IFERROR(TRIM(INDEX(Responses!$A52:$AD52,MATCH(Lists!$B$6,Responses!$A$1:$AD$1,0))&amp;""),""))</f>
        <v/>
      </c>
      <c r="E52" s="17">
        <f>IF($A52="","",IFERROR(TRIM(INDEX(Responses!$A52:$AD52,MATCH(Lists!$B$7,Responses!$A$1:$AD$1,0))&amp;""),""))</f>
        <v/>
      </c>
      <c r="F52" s="17">
        <f>IF($A52="","",IFERROR(TRIM(INDEX(Responses!$A52:$AD52,MATCH(Lists!$B$8,Responses!$A$1:$AD$1,0))&amp;""),""))</f>
        <v/>
      </c>
      <c r="G52" s="17">
        <f>IF($A52="","",IFERROR(TRIM(INDEX(Responses!$A52:$AD52,MATCH(Lists!$B$9,Responses!$A$1:$AD$1,0))&amp;""),""))</f>
        <v/>
      </c>
      <c r="H52" s="17">
        <f>IF($A52="","",IFERROR(TRIM(INDEX(Responses!$A52:$AD52,MATCH(Lists!$B$11,Responses!$A$1:$AD$1,0))&amp;""),""))</f>
        <v/>
      </c>
      <c r="I52" s="18">
        <f>IF($A52="","",IFERROR(VALUE(IFERROR(TRIM(INDEX(Responses!$A52:$AD52,MATCH(Lists!$B$12,Responses!$A$1:$AD$1,0))&amp;""),"")),IFERROR(DATEVALUE(IFERROR(TRIM(INDEX(Responses!$A52:$AD52,MATCH(Lists!$B$12,Responses!$A$1:$AD$1,0))&amp;""),"")),"")))</f>
        <v/>
      </c>
      <c r="J52" s="19">
        <f>IF($I52="","",IF($I52&lt;TODAY(),"Passed",$I52-TODAY()))</f>
        <v/>
      </c>
      <c r="K52" s="19">
        <f>IF(ISNUMBER($J52),IF($J52&lt;=Lists!$B$19,"Soon",""),"")</f>
        <v/>
      </c>
      <c r="L52" s="19">
        <f>IF($A52="","",COUNTIF('Sessions log'!$B$2:$B$501,$A52))</f>
        <v/>
      </c>
      <c r="M52" s="19">
        <f>IF($A52="","",SUMIF('Sessions log'!$B$2:$B$501,$A52,'Sessions log'!$D$2:$D$501))</f>
        <v/>
      </c>
      <c r="N52" s="19">
        <f>IF($A52="","",COUNTIFS('Sessions log'!$B$2:$B$501,$A52,'Sessions log'!$E$2:$E$501,"Y"))</f>
        <v/>
      </c>
      <c r="O52" s="19">
        <f>IF($A52="","",COUNTIFS('Sessions log'!$B$2:$B$501,$A52,'Sessions log'!$E$2:$E$501,"N"))</f>
        <v/>
      </c>
      <c r="P52" s="18">
        <f>IF($A52="","",IF($L52=0,"",SUMPRODUCT(MAX(('Sessions log'!$B$2:$B$501=$A52)*'Sessions log'!$A$2:$A$501))))</f>
        <v/>
      </c>
      <c r="Q52" s="17">
        <f>IF($A52="","",IFERROR(TRIM(INDEX(Responses!$A52:$AD52,MATCH(Lists!$B$13,Responses!$A$1:$AD$1,0))&amp;""),""))</f>
        <v/>
      </c>
      <c r="R52" s="17">
        <f>IF($A52="","",IFERROR(TRIM(INDEX(Responses!$A52:$AD52,MATCH(Lists!$B$14,Responses!$A$1:$AD$1,0))&amp;""),""))</f>
        <v/>
      </c>
      <c r="S52" s="17">
        <f>IF($A52="","",IFERROR(TRIM(INDEX(Responses!$A52:$AD52,MATCH(Lists!$B$15,Responses!$A$1:$AD$1,0))&amp;""),""))</f>
        <v/>
      </c>
    </row>
    <row r="53">
      <c r="A53" s="17">
        <f>IFERROR(TRIM(INDEX(Responses!$A53:$AD53,MATCH(Lists!$B$3,Responses!$A$1:$AD$1,0))&amp;""),"")</f>
        <v/>
      </c>
      <c r="B53" s="17">
        <f>IF($A53="","",IFERROR(TRIM(INDEX(Responses!$A53:$AD53,MATCH(Lists!$B$4,Responses!$A$1:$AD$1,0))&amp;""),""))</f>
        <v/>
      </c>
      <c r="C53" s="17">
        <f>IF($A53="","",IFERROR(TRIM(INDEX(Responses!$A53:$AD53,MATCH(Lists!$B$5,Responses!$A$1:$AD$1,0))&amp;""),""))</f>
        <v/>
      </c>
      <c r="D53" s="17">
        <f>IF($A53="","",IFERROR(TRIM(INDEX(Responses!$A53:$AD53,MATCH(Lists!$B$6,Responses!$A$1:$AD$1,0))&amp;""),""))</f>
        <v/>
      </c>
      <c r="E53" s="17">
        <f>IF($A53="","",IFERROR(TRIM(INDEX(Responses!$A53:$AD53,MATCH(Lists!$B$7,Responses!$A$1:$AD$1,0))&amp;""),""))</f>
        <v/>
      </c>
      <c r="F53" s="17">
        <f>IF($A53="","",IFERROR(TRIM(INDEX(Responses!$A53:$AD53,MATCH(Lists!$B$8,Responses!$A$1:$AD$1,0))&amp;""),""))</f>
        <v/>
      </c>
      <c r="G53" s="17">
        <f>IF($A53="","",IFERROR(TRIM(INDEX(Responses!$A53:$AD53,MATCH(Lists!$B$9,Responses!$A$1:$AD$1,0))&amp;""),""))</f>
        <v/>
      </c>
      <c r="H53" s="17">
        <f>IF($A53="","",IFERROR(TRIM(INDEX(Responses!$A53:$AD53,MATCH(Lists!$B$11,Responses!$A$1:$AD$1,0))&amp;""),""))</f>
        <v/>
      </c>
      <c r="I53" s="18">
        <f>IF($A53="","",IFERROR(VALUE(IFERROR(TRIM(INDEX(Responses!$A53:$AD53,MATCH(Lists!$B$12,Responses!$A$1:$AD$1,0))&amp;""),"")),IFERROR(DATEVALUE(IFERROR(TRIM(INDEX(Responses!$A53:$AD53,MATCH(Lists!$B$12,Responses!$A$1:$AD$1,0))&amp;""),"")),"")))</f>
        <v/>
      </c>
      <c r="J53" s="19">
        <f>IF($I53="","",IF($I53&lt;TODAY(),"Passed",$I53-TODAY()))</f>
        <v/>
      </c>
      <c r="K53" s="19">
        <f>IF(ISNUMBER($J53),IF($J53&lt;=Lists!$B$19,"Soon",""),"")</f>
        <v/>
      </c>
      <c r="L53" s="19">
        <f>IF($A53="","",COUNTIF('Sessions log'!$B$2:$B$501,$A53))</f>
        <v/>
      </c>
      <c r="M53" s="19">
        <f>IF($A53="","",SUMIF('Sessions log'!$B$2:$B$501,$A53,'Sessions log'!$D$2:$D$501))</f>
        <v/>
      </c>
      <c r="N53" s="19">
        <f>IF($A53="","",COUNTIFS('Sessions log'!$B$2:$B$501,$A53,'Sessions log'!$E$2:$E$501,"Y"))</f>
        <v/>
      </c>
      <c r="O53" s="19">
        <f>IF($A53="","",COUNTIFS('Sessions log'!$B$2:$B$501,$A53,'Sessions log'!$E$2:$E$501,"N"))</f>
        <v/>
      </c>
      <c r="P53" s="18">
        <f>IF($A53="","",IF($L53=0,"",SUMPRODUCT(MAX(('Sessions log'!$B$2:$B$501=$A53)*'Sessions log'!$A$2:$A$501))))</f>
        <v/>
      </c>
      <c r="Q53" s="17">
        <f>IF($A53="","",IFERROR(TRIM(INDEX(Responses!$A53:$AD53,MATCH(Lists!$B$13,Responses!$A$1:$AD$1,0))&amp;""),""))</f>
        <v/>
      </c>
      <c r="R53" s="17">
        <f>IF($A53="","",IFERROR(TRIM(INDEX(Responses!$A53:$AD53,MATCH(Lists!$B$14,Responses!$A$1:$AD$1,0))&amp;""),""))</f>
        <v/>
      </c>
      <c r="S53" s="17">
        <f>IF($A53="","",IFERROR(TRIM(INDEX(Responses!$A53:$AD53,MATCH(Lists!$B$15,Responses!$A$1:$AD$1,0))&amp;""),""))</f>
        <v/>
      </c>
    </row>
    <row r="54">
      <c r="A54" s="17">
        <f>IFERROR(TRIM(INDEX(Responses!$A54:$AD54,MATCH(Lists!$B$3,Responses!$A$1:$AD$1,0))&amp;""),"")</f>
        <v/>
      </c>
      <c r="B54" s="17">
        <f>IF($A54="","",IFERROR(TRIM(INDEX(Responses!$A54:$AD54,MATCH(Lists!$B$4,Responses!$A$1:$AD$1,0))&amp;""),""))</f>
        <v/>
      </c>
      <c r="C54" s="17">
        <f>IF($A54="","",IFERROR(TRIM(INDEX(Responses!$A54:$AD54,MATCH(Lists!$B$5,Responses!$A$1:$AD$1,0))&amp;""),""))</f>
        <v/>
      </c>
      <c r="D54" s="17">
        <f>IF($A54="","",IFERROR(TRIM(INDEX(Responses!$A54:$AD54,MATCH(Lists!$B$6,Responses!$A$1:$AD$1,0))&amp;""),""))</f>
        <v/>
      </c>
      <c r="E54" s="17">
        <f>IF($A54="","",IFERROR(TRIM(INDEX(Responses!$A54:$AD54,MATCH(Lists!$B$7,Responses!$A$1:$AD$1,0))&amp;""),""))</f>
        <v/>
      </c>
      <c r="F54" s="17">
        <f>IF($A54="","",IFERROR(TRIM(INDEX(Responses!$A54:$AD54,MATCH(Lists!$B$8,Responses!$A$1:$AD$1,0))&amp;""),""))</f>
        <v/>
      </c>
      <c r="G54" s="17">
        <f>IF($A54="","",IFERROR(TRIM(INDEX(Responses!$A54:$AD54,MATCH(Lists!$B$9,Responses!$A$1:$AD$1,0))&amp;""),""))</f>
        <v/>
      </c>
      <c r="H54" s="17">
        <f>IF($A54="","",IFERROR(TRIM(INDEX(Responses!$A54:$AD54,MATCH(Lists!$B$11,Responses!$A$1:$AD$1,0))&amp;""),""))</f>
        <v/>
      </c>
      <c r="I54" s="18">
        <f>IF($A54="","",IFERROR(VALUE(IFERROR(TRIM(INDEX(Responses!$A54:$AD54,MATCH(Lists!$B$12,Responses!$A$1:$AD$1,0))&amp;""),"")),IFERROR(DATEVALUE(IFERROR(TRIM(INDEX(Responses!$A54:$AD54,MATCH(Lists!$B$12,Responses!$A$1:$AD$1,0))&amp;""),"")),"")))</f>
        <v/>
      </c>
      <c r="J54" s="19">
        <f>IF($I54="","",IF($I54&lt;TODAY(),"Passed",$I54-TODAY()))</f>
        <v/>
      </c>
      <c r="K54" s="19">
        <f>IF(ISNUMBER($J54),IF($J54&lt;=Lists!$B$19,"Soon",""),"")</f>
        <v/>
      </c>
      <c r="L54" s="19">
        <f>IF($A54="","",COUNTIF('Sessions log'!$B$2:$B$501,$A54))</f>
        <v/>
      </c>
      <c r="M54" s="19">
        <f>IF($A54="","",SUMIF('Sessions log'!$B$2:$B$501,$A54,'Sessions log'!$D$2:$D$501))</f>
        <v/>
      </c>
      <c r="N54" s="19">
        <f>IF($A54="","",COUNTIFS('Sessions log'!$B$2:$B$501,$A54,'Sessions log'!$E$2:$E$501,"Y"))</f>
        <v/>
      </c>
      <c r="O54" s="19">
        <f>IF($A54="","",COUNTIFS('Sessions log'!$B$2:$B$501,$A54,'Sessions log'!$E$2:$E$501,"N"))</f>
        <v/>
      </c>
      <c r="P54" s="18">
        <f>IF($A54="","",IF($L54=0,"",SUMPRODUCT(MAX(('Sessions log'!$B$2:$B$501=$A54)*'Sessions log'!$A$2:$A$501))))</f>
        <v/>
      </c>
      <c r="Q54" s="17">
        <f>IF($A54="","",IFERROR(TRIM(INDEX(Responses!$A54:$AD54,MATCH(Lists!$B$13,Responses!$A$1:$AD$1,0))&amp;""),""))</f>
        <v/>
      </c>
      <c r="R54" s="17">
        <f>IF($A54="","",IFERROR(TRIM(INDEX(Responses!$A54:$AD54,MATCH(Lists!$B$14,Responses!$A$1:$AD$1,0))&amp;""),""))</f>
        <v/>
      </c>
      <c r="S54" s="17">
        <f>IF($A54="","",IFERROR(TRIM(INDEX(Responses!$A54:$AD54,MATCH(Lists!$B$15,Responses!$A$1:$AD$1,0))&amp;""),""))</f>
        <v/>
      </c>
    </row>
    <row r="55">
      <c r="A55" s="17">
        <f>IFERROR(TRIM(INDEX(Responses!$A55:$AD55,MATCH(Lists!$B$3,Responses!$A$1:$AD$1,0))&amp;""),"")</f>
        <v/>
      </c>
      <c r="B55" s="17">
        <f>IF($A55="","",IFERROR(TRIM(INDEX(Responses!$A55:$AD55,MATCH(Lists!$B$4,Responses!$A$1:$AD$1,0))&amp;""),""))</f>
        <v/>
      </c>
      <c r="C55" s="17">
        <f>IF($A55="","",IFERROR(TRIM(INDEX(Responses!$A55:$AD55,MATCH(Lists!$B$5,Responses!$A$1:$AD$1,0))&amp;""),""))</f>
        <v/>
      </c>
      <c r="D55" s="17">
        <f>IF($A55="","",IFERROR(TRIM(INDEX(Responses!$A55:$AD55,MATCH(Lists!$B$6,Responses!$A$1:$AD$1,0))&amp;""),""))</f>
        <v/>
      </c>
      <c r="E55" s="17">
        <f>IF($A55="","",IFERROR(TRIM(INDEX(Responses!$A55:$AD55,MATCH(Lists!$B$7,Responses!$A$1:$AD$1,0))&amp;""),""))</f>
        <v/>
      </c>
      <c r="F55" s="17">
        <f>IF($A55="","",IFERROR(TRIM(INDEX(Responses!$A55:$AD55,MATCH(Lists!$B$8,Responses!$A$1:$AD$1,0))&amp;""),""))</f>
        <v/>
      </c>
      <c r="G55" s="17">
        <f>IF($A55="","",IFERROR(TRIM(INDEX(Responses!$A55:$AD55,MATCH(Lists!$B$9,Responses!$A$1:$AD$1,0))&amp;""),""))</f>
        <v/>
      </c>
      <c r="H55" s="17">
        <f>IF($A55="","",IFERROR(TRIM(INDEX(Responses!$A55:$AD55,MATCH(Lists!$B$11,Responses!$A$1:$AD$1,0))&amp;""),""))</f>
        <v/>
      </c>
      <c r="I55" s="18">
        <f>IF($A55="","",IFERROR(VALUE(IFERROR(TRIM(INDEX(Responses!$A55:$AD55,MATCH(Lists!$B$12,Responses!$A$1:$AD$1,0))&amp;""),"")),IFERROR(DATEVALUE(IFERROR(TRIM(INDEX(Responses!$A55:$AD55,MATCH(Lists!$B$12,Responses!$A$1:$AD$1,0))&amp;""),"")),"")))</f>
        <v/>
      </c>
      <c r="J55" s="19">
        <f>IF($I55="","",IF($I55&lt;TODAY(),"Passed",$I55-TODAY()))</f>
        <v/>
      </c>
      <c r="K55" s="19">
        <f>IF(ISNUMBER($J55),IF($J55&lt;=Lists!$B$19,"Soon",""),"")</f>
        <v/>
      </c>
      <c r="L55" s="19">
        <f>IF($A55="","",COUNTIF('Sessions log'!$B$2:$B$501,$A55))</f>
        <v/>
      </c>
      <c r="M55" s="19">
        <f>IF($A55="","",SUMIF('Sessions log'!$B$2:$B$501,$A55,'Sessions log'!$D$2:$D$501))</f>
        <v/>
      </c>
      <c r="N55" s="19">
        <f>IF($A55="","",COUNTIFS('Sessions log'!$B$2:$B$501,$A55,'Sessions log'!$E$2:$E$501,"Y"))</f>
        <v/>
      </c>
      <c r="O55" s="19">
        <f>IF($A55="","",COUNTIFS('Sessions log'!$B$2:$B$501,$A55,'Sessions log'!$E$2:$E$501,"N"))</f>
        <v/>
      </c>
      <c r="P55" s="18">
        <f>IF($A55="","",IF($L55=0,"",SUMPRODUCT(MAX(('Sessions log'!$B$2:$B$501=$A55)*'Sessions log'!$A$2:$A$501))))</f>
        <v/>
      </c>
      <c r="Q55" s="17">
        <f>IF($A55="","",IFERROR(TRIM(INDEX(Responses!$A55:$AD55,MATCH(Lists!$B$13,Responses!$A$1:$AD$1,0))&amp;""),""))</f>
        <v/>
      </c>
      <c r="R55" s="17">
        <f>IF($A55="","",IFERROR(TRIM(INDEX(Responses!$A55:$AD55,MATCH(Lists!$B$14,Responses!$A$1:$AD$1,0))&amp;""),""))</f>
        <v/>
      </c>
      <c r="S55" s="17">
        <f>IF($A55="","",IFERROR(TRIM(INDEX(Responses!$A55:$AD55,MATCH(Lists!$B$15,Responses!$A$1:$AD$1,0))&amp;""),""))</f>
        <v/>
      </c>
    </row>
    <row r="56">
      <c r="A56" s="17">
        <f>IFERROR(TRIM(INDEX(Responses!$A56:$AD56,MATCH(Lists!$B$3,Responses!$A$1:$AD$1,0))&amp;""),"")</f>
        <v/>
      </c>
      <c r="B56" s="17">
        <f>IF($A56="","",IFERROR(TRIM(INDEX(Responses!$A56:$AD56,MATCH(Lists!$B$4,Responses!$A$1:$AD$1,0))&amp;""),""))</f>
        <v/>
      </c>
      <c r="C56" s="17">
        <f>IF($A56="","",IFERROR(TRIM(INDEX(Responses!$A56:$AD56,MATCH(Lists!$B$5,Responses!$A$1:$AD$1,0))&amp;""),""))</f>
        <v/>
      </c>
      <c r="D56" s="17">
        <f>IF($A56="","",IFERROR(TRIM(INDEX(Responses!$A56:$AD56,MATCH(Lists!$B$6,Responses!$A$1:$AD$1,0))&amp;""),""))</f>
        <v/>
      </c>
      <c r="E56" s="17">
        <f>IF($A56="","",IFERROR(TRIM(INDEX(Responses!$A56:$AD56,MATCH(Lists!$B$7,Responses!$A$1:$AD$1,0))&amp;""),""))</f>
        <v/>
      </c>
      <c r="F56" s="17">
        <f>IF($A56="","",IFERROR(TRIM(INDEX(Responses!$A56:$AD56,MATCH(Lists!$B$8,Responses!$A$1:$AD$1,0))&amp;""),""))</f>
        <v/>
      </c>
      <c r="G56" s="17">
        <f>IF($A56="","",IFERROR(TRIM(INDEX(Responses!$A56:$AD56,MATCH(Lists!$B$9,Responses!$A$1:$AD$1,0))&amp;""),""))</f>
        <v/>
      </c>
      <c r="H56" s="17">
        <f>IF($A56="","",IFERROR(TRIM(INDEX(Responses!$A56:$AD56,MATCH(Lists!$B$11,Responses!$A$1:$AD$1,0))&amp;""),""))</f>
        <v/>
      </c>
      <c r="I56" s="18">
        <f>IF($A56="","",IFERROR(VALUE(IFERROR(TRIM(INDEX(Responses!$A56:$AD56,MATCH(Lists!$B$12,Responses!$A$1:$AD$1,0))&amp;""),"")),IFERROR(DATEVALUE(IFERROR(TRIM(INDEX(Responses!$A56:$AD56,MATCH(Lists!$B$12,Responses!$A$1:$AD$1,0))&amp;""),"")),"")))</f>
        <v/>
      </c>
      <c r="J56" s="19">
        <f>IF($I56="","",IF($I56&lt;TODAY(),"Passed",$I56-TODAY()))</f>
        <v/>
      </c>
      <c r="K56" s="19">
        <f>IF(ISNUMBER($J56),IF($J56&lt;=Lists!$B$19,"Soon",""),"")</f>
        <v/>
      </c>
      <c r="L56" s="19">
        <f>IF($A56="","",COUNTIF('Sessions log'!$B$2:$B$501,$A56))</f>
        <v/>
      </c>
      <c r="M56" s="19">
        <f>IF($A56="","",SUMIF('Sessions log'!$B$2:$B$501,$A56,'Sessions log'!$D$2:$D$501))</f>
        <v/>
      </c>
      <c r="N56" s="19">
        <f>IF($A56="","",COUNTIFS('Sessions log'!$B$2:$B$501,$A56,'Sessions log'!$E$2:$E$501,"Y"))</f>
        <v/>
      </c>
      <c r="O56" s="19">
        <f>IF($A56="","",COUNTIFS('Sessions log'!$B$2:$B$501,$A56,'Sessions log'!$E$2:$E$501,"N"))</f>
        <v/>
      </c>
      <c r="P56" s="18">
        <f>IF($A56="","",IF($L56=0,"",SUMPRODUCT(MAX(('Sessions log'!$B$2:$B$501=$A56)*'Sessions log'!$A$2:$A$501))))</f>
        <v/>
      </c>
      <c r="Q56" s="17">
        <f>IF($A56="","",IFERROR(TRIM(INDEX(Responses!$A56:$AD56,MATCH(Lists!$B$13,Responses!$A$1:$AD$1,0))&amp;""),""))</f>
        <v/>
      </c>
      <c r="R56" s="17">
        <f>IF($A56="","",IFERROR(TRIM(INDEX(Responses!$A56:$AD56,MATCH(Lists!$B$14,Responses!$A$1:$AD$1,0))&amp;""),""))</f>
        <v/>
      </c>
      <c r="S56" s="17">
        <f>IF($A56="","",IFERROR(TRIM(INDEX(Responses!$A56:$AD56,MATCH(Lists!$B$15,Responses!$A$1:$AD$1,0))&amp;""),""))</f>
        <v/>
      </c>
    </row>
    <row r="57">
      <c r="A57" s="17">
        <f>IFERROR(TRIM(INDEX(Responses!$A57:$AD57,MATCH(Lists!$B$3,Responses!$A$1:$AD$1,0))&amp;""),"")</f>
        <v/>
      </c>
      <c r="B57" s="17">
        <f>IF($A57="","",IFERROR(TRIM(INDEX(Responses!$A57:$AD57,MATCH(Lists!$B$4,Responses!$A$1:$AD$1,0))&amp;""),""))</f>
        <v/>
      </c>
      <c r="C57" s="17">
        <f>IF($A57="","",IFERROR(TRIM(INDEX(Responses!$A57:$AD57,MATCH(Lists!$B$5,Responses!$A$1:$AD$1,0))&amp;""),""))</f>
        <v/>
      </c>
      <c r="D57" s="17">
        <f>IF($A57="","",IFERROR(TRIM(INDEX(Responses!$A57:$AD57,MATCH(Lists!$B$6,Responses!$A$1:$AD$1,0))&amp;""),""))</f>
        <v/>
      </c>
      <c r="E57" s="17">
        <f>IF($A57="","",IFERROR(TRIM(INDEX(Responses!$A57:$AD57,MATCH(Lists!$B$7,Responses!$A$1:$AD$1,0))&amp;""),""))</f>
        <v/>
      </c>
      <c r="F57" s="17">
        <f>IF($A57="","",IFERROR(TRIM(INDEX(Responses!$A57:$AD57,MATCH(Lists!$B$8,Responses!$A$1:$AD$1,0))&amp;""),""))</f>
        <v/>
      </c>
      <c r="G57" s="17">
        <f>IF($A57="","",IFERROR(TRIM(INDEX(Responses!$A57:$AD57,MATCH(Lists!$B$9,Responses!$A$1:$AD$1,0))&amp;""),""))</f>
        <v/>
      </c>
      <c r="H57" s="17">
        <f>IF($A57="","",IFERROR(TRIM(INDEX(Responses!$A57:$AD57,MATCH(Lists!$B$11,Responses!$A$1:$AD$1,0))&amp;""),""))</f>
        <v/>
      </c>
      <c r="I57" s="18">
        <f>IF($A57="","",IFERROR(VALUE(IFERROR(TRIM(INDEX(Responses!$A57:$AD57,MATCH(Lists!$B$12,Responses!$A$1:$AD$1,0))&amp;""),"")),IFERROR(DATEVALUE(IFERROR(TRIM(INDEX(Responses!$A57:$AD57,MATCH(Lists!$B$12,Responses!$A$1:$AD$1,0))&amp;""),"")),"")))</f>
        <v/>
      </c>
      <c r="J57" s="19">
        <f>IF($I57="","",IF($I57&lt;TODAY(),"Passed",$I57-TODAY()))</f>
        <v/>
      </c>
      <c r="K57" s="19">
        <f>IF(ISNUMBER($J57),IF($J57&lt;=Lists!$B$19,"Soon",""),"")</f>
        <v/>
      </c>
      <c r="L57" s="19">
        <f>IF($A57="","",COUNTIF('Sessions log'!$B$2:$B$501,$A57))</f>
        <v/>
      </c>
      <c r="M57" s="19">
        <f>IF($A57="","",SUMIF('Sessions log'!$B$2:$B$501,$A57,'Sessions log'!$D$2:$D$501))</f>
        <v/>
      </c>
      <c r="N57" s="19">
        <f>IF($A57="","",COUNTIFS('Sessions log'!$B$2:$B$501,$A57,'Sessions log'!$E$2:$E$501,"Y"))</f>
        <v/>
      </c>
      <c r="O57" s="19">
        <f>IF($A57="","",COUNTIFS('Sessions log'!$B$2:$B$501,$A57,'Sessions log'!$E$2:$E$501,"N"))</f>
        <v/>
      </c>
      <c r="P57" s="18">
        <f>IF($A57="","",IF($L57=0,"",SUMPRODUCT(MAX(('Sessions log'!$B$2:$B$501=$A57)*'Sessions log'!$A$2:$A$501))))</f>
        <v/>
      </c>
      <c r="Q57" s="17">
        <f>IF($A57="","",IFERROR(TRIM(INDEX(Responses!$A57:$AD57,MATCH(Lists!$B$13,Responses!$A$1:$AD$1,0))&amp;""),""))</f>
        <v/>
      </c>
      <c r="R57" s="17">
        <f>IF($A57="","",IFERROR(TRIM(INDEX(Responses!$A57:$AD57,MATCH(Lists!$B$14,Responses!$A$1:$AD$1,0))&amp;""),""))</f>
        <v/>
      </c>
      <c r="S57" s="17">
        <f>IF($A57="","",IFERROR(TRIM(INDEX(Responses!$A57:$AD57,MATCH(Lists!$B$15,Responses!$A$1:$AD$1,0))&amp;""),""))</f>
        <v/>
      </c>
    </row>
    <row r="58">
      <c r="A58" s="17">
        <f>IFERROR(TRIM(INDEX(Responses!$A58:$AD58,MATCH(Lists!$B$3,Responses!$A$1:$AD$1,0))&amp;""),"")</f>
        <v/>
      </c>
      <c r="B58" s="17">
        <f>IF($A58="","",IFERROR(TRIM(INDEX(Responses!$A58:$AD58,MATCH(Lists!$B$4,Responses!$A$1:$AD$1,0))&amp;""),""))</f>
        <v/>
      </c>
      <c r="C58" s="17">
        <f>IF($A58="","",IFERROR(TRIM(INDEX(Responses!$A58:$AD58,MATCH(Lists!$B$5,Responses!$A$1:$AD$1,0))&amp;""),""))</f>
        <v/>
      </c>
      <c r="D58" s="17">
        <f>IF($A58="","",IFERROR(TRIM(INDEX(Responses!$A58:$AD58,MATCH(Lists!$B$6,Responses!$A$1:$AD$1,0))&amp;""),""))</f>
        <v/>
      </c>
      <c r="E58" s="17">
        <f>IF($A58="","",IFERROR(TRIM(INDEX(Responses!$A58:$AD58,MATCH(Lists!$B$7,Responses!$A$1:$AD$1,0))&amp;""),""))</f>
        <v/>
      </c>
      <c r="F58" s="17">
        <f>IF($A58="","",IFERROR(TRIM(INDEX(Responses!$A58:$AD58,MATCH(Lists!$B$8,Responses!$A$1:$AD$1,0))&amp;""),""))</f>
        <v/>
      </c>
      <c r="G58" s="17">
        <f>IF($A58="","",IFERROR(TRIM(INDEX(Responses!$A58:$AD58,MATCH(Lists!$B$9,Responses!$A$1:$AD$1,0))&amp;""),""))</f>
        <v/>
      </c>
      <c r="H58" s="17">
        <f>IF($A58="","",IFERROR(TRIM(INDEX(Responses!$A58:$AD58,MATCH(Lists!$B$11,Responses!$A$1:$AD$1,0))&amp;""),""))</f>
        <v/>
      </c>
      <c r="I58" s="18">
        <f>IF($A58="","",IFERROR(VALUE(IFERROR(TRIM(INDEX(Responses!$A58:$AD58,MATCH(Lists!$B$12,Responses!$A$1:$AD$1,0))&amp;""),"")),IFERROR(DATEVALUE(IFERROR(TRIM(INDEX(Responses!$A58:$AD58,MATCH(Lists!$B$12,Responses!$A$1:$AD$1,0))&amp;""),"")),"")))</f>
        <v/>
      </c>
      <c r="J58" s="19">
        <f>IF($I58="","",IF($I58&lt;TODAY(),"Passed",$I58-TODAY()))</f>
        <v/>
      </c>
      <c r="K58" s="19">
        <f>IF(ISNUMBER($J58),IF($J58&lt;=Lists!$B$19,"Soon",""),"")</f>
        <v/>
      </c>
      <c r="L58" s="19">
        <f>IF($A58="","",COUNTIF('Sessions log'!$B$2:$B$501,$A58))</f>
        <v/>
      </c>
      <c r="M58" s="19">
        <f>IF($A58="","",SUMIF('Sessions log'!$B$2:$B$501,$A58,'Sessions log'!$D$2:$D$501))</f>
        <v/>
      </c>
      <c r="N58" s="19">
        <f>IF($A58="","",COUNTIFS('Sessions log'!$B$2:$B$501,$A58,'Sessions log'!$E$2:$E$501,"Y"))</f>
        <v/>
      </c>
      <c r="O58" s="19">
        <f>IF($A58="","",COUNTIFS('Sessions log'!$B$2:$B$501,$A58,'Sessions log'!$E$2:$E$501,"N"))</f>
        <v/>
      </c>
      <c r="P58" s="18">
        <f>IF($A58="","",IF($L58=0,"",SUMPRODUCT(MAX(('Sessions log'!$B$2:$B$501=$A58)*'Sessions log'!$A$2:$A$501))))</f>
        <v/>
      </c>
      <c r="Q58" s="17">
        <f>IF($A58="","",IFERROR(TRIM(INDEX(Responses!$A58:$AD58,MATCH(Lists!$B$13,Responses!$A$1:$AD$1,0))&amp;""),""))</f>
        <v/>
      </c>
      <c r="R58" s="17">
        <f>IF($A58="","",IFERROR(TRIM(INDEX(Responses!$A58:$AD58,MATCH(Lists!$B$14,Responses!$A$1:$AD$1,0))&amp;""),""))</f>
        <v/>
      </c>
      <c r="S58" s="17">
        <f>IF($A58="","",IFERROR(TRIM(INDEX(Responses!$A58:$AD58,MATCH(Lists!$B$15,Responses!$A$1:$AD$1,0))&amp;""),""))</f>
        <v/>
      </c>
    </row>
    <row r="59">
      <c r="A59" s="17">
        <f>IFERROR(TRIM(INDEX(Responses!$A59:$AD59,MATCH(Lists!$B$3,Responses!$A$1:$AD$1,0))&amp;""),"")</f>
        <v/>
      </c>
      <c r="B59" s="17">
        <f>IF($A59="","",IFERROR(TRIM(INDEX(Responses!$A59:$AD59,MATCH(Lists!$B$4,Responses!$A$1:$AD$1,0))&amp;""),""))</f>
        <v/>
      </c>
      <c r="C59" s="17">
        <f>IF($A59="","",IFERROR(TRIM(INDEX(Responses!$A59:$AD59,MATCH(Lists!$B$5,Responses!$A$1:$AD$1,0))&amp;""),""))</f>
        <v/>
      </c>
      <c r="D59" s="17">
        <f>IF($A59="","",IFERROR(TRIM(INDEX(Responses!$A59:$AD59,MATCH(Lists!$B$6,Responses!$A$1:$AD$1,0))&amp;""),""))</f>
        <v/>
      </c>
      <c r="E59" s="17">
        <f>IF($A59="","",IFERROR(TRIM(INDEX(Responses!$A59:$AD59,MATCH(Lists!$B$7,Responses!$A$1:$AD$1,0))&amp;""),""))</f>
        <v/>
      </c>
      <c r="F59" s="17">
        <f>IF($A59="","",IFERROR(TRIM(INDEX(Responses!$A59:$AD59,MATCH(Lists!$B$8,Responses!$A$1:$AD$1,0))&amp;""),""))</f>
        <v/>
      </c>
      <c r="G59" s="17">
        <f>IF($A59="","",IFERROR(TRIM(INDEX(Responses!$A59:$AD59,MATCH(Lists!$B$9,Responses!$A$1:$AD$1,0))&amp;""),""))</f>
        <v/>
      </c>
      <c r="H59" s="17">
        <f>IF($A59="","",IFERROR(TRIM(INDEX(Responses!$A59:$AD59,MATCH(Lists!$B$11,Responses!$A$1:$AD$1,0))&amp;""),""))</f>
        <v/>
      </c>
      <c r="I59" s="18">
        <f>IF($A59="","",IFERROR(VALUE(IFERROR(TRIM(INDEX(Responses!$A59:$AD59,MATCH(Lists!$B$12,Responses!$A$1:$AD$1,0))&amp;""),"")),IFERROR(DATEVALUE(IFERROR(TRIM(INDEX(Responses!$A59:$AD59,MATCH(Lists!$B$12,Responses!$A$1:$AD$1,0))&amp;""),"")),"")))</f>
        <v/>
      </c>
      <c r="J59" s="19">
        <f>IF($I59="","",IF($I59&lt;TODAY(),"Passed",$I59-TODAY()))</f>
        <v/>
      </c>
      <c r="K59" s="19">
        <f>IF(ISNUMBER($J59),IF($J59&lt;=Lists!$B$19,"Soon",""),"")</f>
        <v/>
      </c>
      <c r="L59" s="19">
        <f>IF($A59="","",COUNTIF('Sessions log'!$B$2:$B$501,$A59))</f>
        <v/>
      </c>
      <c r="M59" s="19">
        <f>IF($A59="","",SUMIF('Sessions log'!$B$2:$B$501,$A59,'Sessions log'!$D$2:$D$501))</f>
        <v/>
      </c>
      <c r="N59" s="19">
        <f>IF($A59="","",COUNTIFS('Sessions log'!$B$2:$B$501,$A59,'Sessions log'!$E$2:$E$501,"Y"))</f>
        <v/>
      </c>
      <c r="O59" s="19">
        <f>IF($A59="","",COUNTIFS('Sessions log'!$B$2:$B$501,$A59,'Sessions log'!$E$2:$E$501,"N"))</f>
        <v/>
      </c>
      <c r="P59" s="18">
        <f>IF($A59="","",IF($L59=0,"",SUMPRODUCT(MAX(('Sessions log'!$B$2:$B$501=$A59)*'Sessions log'!$A$2:$A$501))))</f>
        <v/>
      </c>
      <c r="Q59" s="17">
        <f>IF($A59="","",IFERROR(TRIM(INDEX(Responses!$A59:$AD59,MATCH(Lists!$B$13,Responses!$A$1:$AD$1,0))&amp;""),""))</f>
        <v/>
      </c>
      <c r="R59" s="17">
        <f>IF($A59="","",IFERROR(TRIM(INDEX(Responses!$A59:$AD59,MATCH(Lists!$B$14,Responses!$A$1:$AD$1,0))&amp;""),""))</f>
        <v/>
      </c>
      <c r="S59" s="17">
        <f>IF($A59="","",IFERROR(TRIM(INDEX(Responses!$A59:$AD59,MATCH(Lists!$B$15,Responses!$A$1:$AD$1,0))&amp;""),""))</f>
        <v/>
      </c>
    </row>
    <row r="60">
      <c r="A60" s="17">
        <f>IFERROR(TRIM(INDEX(Responses!$A60:$AD60,MATCH(Lists!$B$3,Responses!$A$1:$AD$1,0))&amp;""),"")</f>
        <v/>
      </c>
      <c r="B60" s="17">
        <f>IF($A60="","",IFERROR(TRIM(INDEX(Responses!$A60:$AD60,MATCH(Lists!$B$4,Responses!$A$1:$AD$1,0))&amp;""),""))</f>
        <v/>
      </c>
      <c r="C60" s="17">
        <f>IF($A60="","",IFERROR(TRIM(INDEX(Responses!$A60:$AD60,MATCH(Lists!$B$5,Responses!$A$1:$AD$1,0))&amp;""),""))</f>
        <v/>
      </c>
      <c r="D60" s="17">
        <f>IF($A60="","",IFERROR(TRIM(INDEX(Responses!$A60:$AD60,MATCH(Lists!$B$6,Responses!$A$1:$AD$1,0))&amp;""),""))</f>
        <v/>
      </c>
      <c r="E60" s="17">
        <f>IF($A60="","",IFERROR(TRIM(INDEX(Responses!$A60:$AD60,MATCH(Lists!$B$7,Responses!$A$1:$AD$1,0))&amp;""),""))</f>
        <v/>
      </c>
      <c r="F60" s="17">
        <f>IF($A60="","",IFERROR(TRIM(INDEX(Responses!$A60:$AD60,MATCH(Lists!$B$8,Responses!$A$1:$AD$1,0))&amp;""),""))</f>
        <v/>
      </c>
      <c r="G60" s="17">
        <f>IF($A60="","",IFERROR(TRIM(INDEX(Responses!$A60:$AD60,MATCH(Lists!$B$9,Responses!$A$1:$AD$1,0))&amp;""),""))</f>
        <v/>
      </c>
      <c r="H60" s="17">
        <f>IF($A60="","",IFERROR(TRIM(INDEX(Responses!$A60:$AD60,MATCH(Lists!$B$11,Responses!$A$1:$AD$1,0))&amp;""),""))</f>
        <v/>
      </c>
      <c r="I60" s="18">
        <f>IF($A60="","",IFERROR(VALUE(IFERROR(TRIM(INDEX(Responses!$A60:$AD60,MATCH(Lists!$B$12,Responses!$A$1:$AD$1,0))&amp;""),"")),IFERROR(DATEVALUE(IFERROR(TRIM(INDEX(Responses!$A60:$AD60,MATCH(Lists!$B$12,Responses!$A$1:$AD$1,0))&amp;""),"")),"")))</f>
        <v/>
      </c>
      <c r="J60" s="19">
        <f>IF($I60="","",IF($I60&lt;TODAY(),"Passed",$I60-TODAY()))</f>
        <v/>
      </c>
      <c r="K60" s="19">
        <f>IF(ISNUMBER($J60),IF($J60&lt;=Lists!$B$19,"Soon",""),"")</f>
        <v/>
      </c>
      <c r="L60" s="19">
        <f>IF($A60="","",COUNTIF('Sessions log'!$B$2:$B$501,$A60))</f>
        <v/>
      </c>
      <c r="M60" s="19">
        <f>IF($A60="","",SUMIF('Sessions log'!$B$2:$B$501,$A60,'Sessions log'!$D$2:$D$501))</f>
        <v/>
      </c>
      <c r="N60" s="19">
        <f>IF($A60="","",COUNTIFS('Sessions log'!$B$2:$B$501,$A60,'Sessions log'!$E$2:$E$501,"Y"))</f>
        <v/>
      </c>
      <c r="O60" s="19">
        <f>IF($A60="","",COUNTIFS('Sessions log'!$B$2:$B$501,$A60,'Sessions log'!$E$2:$E$501,"N"))</f>
        <v/>
      </c>
      <c r="P60" s="18">
        <f>IF($A60="","",IF($L60=0,"",SUMPRODUCT(MAX(('Sessions log'!$B$2:$B$501=$A60)*'Sessions log'!$A$2:$A$501))))</f>
        <v/>
      </c>
      <c r="Q60" s="17">
        <f>IF($A60="","",IFERROR(TRIM(INDEX(Responses!$A60:$AD60,MATCH(Lists!$B$13,Responses!$A$1:$AD$1,0))&amp;""),""))</f>
        <v/>
      </c>
      <c r="R60" s="17">
        <f>IF($A60="","",IFERROR(TRIM(INDEX(Responses!$A60:$AD60,MATCH(Lists!$B$14,Responses!$A$1:$AD$1,0))&amp;""),""))</f>
        <v/>
      </c>
      <c r="S60" s="17">
        <f>IF($A60="","",IFERROR(TRIM(INDEX(Responses!$A60:$AD60,MATCH(Lists!$B$15,Responses!$A$1:$AD$1,0))&amp;""),""))</f>
        <v/>
      </c>
    </row>
    <row r="61">
      <c r="A61" s="17">
        <f>IFERROR(TRIM(INDEX(Responses!$A61:$AD61,MATCH(Lists!$B$3,Responses!$A$1:$AD$1,0))&amp;""),"")</f>
        <v/>
      </c>
      <c r="B61" s="17">
        <f>IF($A61="","",IFERROR(TRIM(INDEX(Responses!$A61:$AD61,MATCH(Lists!$B$4,Responses!$A$1:$AD$1,0))&amp;""),""))</f>
        <v/>
      </c>
      <c r="C61" s="17">
        <f>IF($A61="","",IFERROR(TRIM(INDEX(Responses!$A61:$AD61,MATCH(Lists!$B$5,Responses!$A$1:$AD$1,0))&amp;""),""))</f>
        <v/>
      </c>
      <c r="D61" s="17">
        <f>IF($A61="","",IFERROR(TRIM(INDEX(Responses!$A61:$AD61,MATCH(Lists!$B$6,Responses!$A$1:$AD$1,0))&amp;""),""))</f>
        <v/>
      </c>
      <c r="E61" s="17">
        <f>IF($A61="","",IFERROR(TRIM(INDEX(Responses!$A61:$AD61,MATCH(Lists!$B$7,Responses!$A$1:$AD$1,0))&amp;""),""))</f>
        <v/>
      </c>
      <c r="F61" s="17">
        <f>IF($A61="","",IFERROR(TRIM(INDEX(Responses!$A61:$AD61,MATCH(Lists!$B$8,Responses!$A$1:$AD$1,0))&amp;""),""))</f>
        <v/>
      </c>
      <c r="G61" s="17">
        <f>IF($A61="","",IFERROR(TRIM(INDEX(Responses!$A61:$AD61,MATCH(Lists!$B$9,Responses!$A$1:$AD$1,0))&amp;""),""))</f>
        <v/>
      </c>
      <c r="H61" s="17">
        <f>IF($A61="","",IFERROR(TRIM(INDEX(Responses!$A61:$AD61,MATCH(Lists!$B$11,Responses!$A$1:$AD$1,0))&amp;""),""))</f>
        <v/>
      </c>
      <c r="I61" s="18">
        <f>IF($A61="","",IFERROR(VALUE(IFERROR(TRIM(INDEX(Responses!$A61:$AD61,MATCH(Lists!$B$12,Responses!$A$1:$AD$1,0))&amp;""),"")),IFERROR(DATEVALUE(IFERROR(TRIM(INDEX(Responses!$A61:$AD61,MATCH(Lists!$B$12,Responses!$A$1:$AD$1,0))&amp;""),"")),"")))</f>
        <v/>
      </c>
      <c r="J61" s="19">
        <f>IF($I61="","",IF($I61&lt;TODAY(),"Passed",$I61-TODAY()))</f>
        <v/>
      </c>
      <c r="K61" s="19">
        <f>IF(ISNUMBER($J61),IF($J61&lt;=Lists!$B$19,"Soon",""),"")</f>
        <v/>
      </c>
      <c r="L61" s="19">
        <f>IF($A61="","",COUNTIF('Sessions log'!$B$2:$B$501,$A61))</f>
        <v/>
      </c>
      <c r="M61" s="19">
        <f>IF($A61="","",SUMIF('Sessions log'!$B$2:$B$501,$A61,'Sessions log'!$D$2:$D$501))</f>
        <v/>
      </c>
      <c r="N61" s="19">
        <f>IF($A61="","",COUNTIFS('Sessions log'!$B$2:$B$501,$A61,'Sessions log'!$E$2:$E$501,"Y"))</f>
        <v/>
      </c>
      <c r="O61" s="19">
        <f>IF($A61="","",COUNTIFS('Sessions log'!$B$2:$B$501,$A61,'Sessions log'!$E$2:$E$501,"N"))</f>
        <v/>
      </c>
      <c r="P61" s="18">
        <f>IF($A61="","",IF($L61=0,"",SUMPRODUCT(MAX(('Sessions log'!$B$2:$B$501=$A61)*'Sessions log'!$A$2:$A$501))))</f>
        <v/>
      </c>
      <c r="Q61" s="17">
        <f>IF($A61="","",IFERROR(TRIM(INDEX(Responses!$A61:$AD61,MATCH(Lists!$B$13,Responses!$A$1:$AD$1,0))&amp;""),""))</f>
        <v/>
      </c>
      <c r="R61" s="17">
        <f>IF($A61="","",IFERROR(TRIM(INDEX(Responses!$A61:$AD61,MATCH(Lists!$B$14,Responses!$A$1:$AD$1,0))&amp;""),""))</f>
        <v/>
      </c>
      <c r="S61" s="17">
        <f>IF($A61="","",IFERROR(TRIM(INDEX(Responses!$A61:$AD61,MATCH(Lists!$B$15,Responses!$A$1:$AD$1,0))&amp;""),""))</f>
        <v/>
      </c>
    </row>
    <row r="62">
      <c r="A62" s="17">
        <f>IFERROR(TRIM(INDEX(Responses!$A62:$AD62,MATCH(Lists!$B$3,Responses!$A$1:$AD$1,0))&amp;""),"")</f>
        <v/>
      </c>
      <c r="B62" s="17">
        <f>IF($A62="","",IFERROR(TRIM(INDEX(Responses!$A62:$AD62,MATCH(Lists!$B$4,Responses!$A$1:$AD$1,0))&amp;""),""))</f>
        <v/>
      </c>
      <c r="C62" s="17">
        <f>IF($A62="","",IFERROR(TRIM(INDEX(Responses!$A62:$AD62,MATCH(Lists!$B$5,Responses!$A$1:$AD$1,0))&amp;""),""))</f>
        <v/>
      </c>
      <c r="D62" s="17">
        <f>IF($A62="","",IFERROR(TRIM(INDEX(Responses!$A62:$AD62,MATCH(Lists!$B$6,Responses!$A$1:$AD$1,0))&amp;""),""))</f>
        <v/>
      </c>
      <c r="E62" s="17">
        <f>IF($A62="","",IFERROR(TRIM(INDEX(Responses!$A62:$AD62,MATCH(Lists!$B$7,Responses!$A$1:$AD$1,0))&amp;""),""))</f>
        <v/>
      </c>
      <c r="F62" s="17">
        <f>IF($A62="","",IFERROR(TRIM(INDEX(Responses!$A62:$AD62,MATCH(Lists!$B$8,Responses!$A$1:$AD$1,0))&amp;""),""))</f>
        <v/>
      </c>
      <c r="G62" s="17">
        <f>IF($A62="","",IFERROR(TRIM(INDEX(Responses!$A62:$AD62,MATCH(Lists!$B$9,Responses!$A$1:$AD$1,0))&amp;""),""))</f>
        <v/>
      </c>
      <c r="H62" s="17">
        <f>IF($A62="","",IFERROR(TRIM(INDEX(Responses!$A62:$AD62,MATCH(Lists!$B$11,Responses!$A$1:$AD$1,0))&amp;""),""))</f>
        <v/>
      </c>
      <c r="I62" s="18">
        <f>IF($A62="","",IFERROR(VALUE(IFERROR(TRIM(INDEX(Responses!$A62:$AD62,MATCH(Lists!$B$12,Responses!$A$1:$AD$1,0))&amp;""),"")),IFERROR(DATEVALUE(IFERROR(TRIM(INDEX(Responses!$A62:$AD62,MATCH(Lists!$B$12,Responses!$A$1:$AD$1,0))&amp;""),"")),"")))</f>
        <v/>
      </c>
      <c r="J62" s="19">
        <f>IF($I62="","",IF($I62&lt;TODAY(),"Passed",$I62-TODAY()))</f>
        <v/>
      </c>
      <c r="K62" s="19">
        <f>IF(ISNUMBER($J62),IF($J62&lt;=Lists!$B$19,"Soon",""),"")</f>
        <v/>
      </c>
      <c r="L62" s="19">
        <f>IF($A62="","",COUNTIF('Sessions log'!$B$2:$B$501,$A62))</f>
        <v/>
      </c>
      <c r="M62" s="19">
        <f>IF($A62="","",SUMIF('Sessions log'!$B$2:$B$501,$A62,'Sessions log'!$D$2:$D$501))</f>
        <v/>
      </c>
      <c r="N62" s="19">
        <f>IF($A62="","",COUNTIFS('Sessions log'!$B$2:$B$501,$A62,'Sessions log'!$E$2:$E$501,"Y"))</f>
        <v/>
      </c>
      <c r="O62" s="19">
        <f>IF($A62="","",COUNTIFS('Sessions log'!$B$2:$B$501,$A62,'Sessions log'!$E$2:$E$501,"N"))</f>
        <v/>
      </c>
      <c r="P62" s="18">
        <f>IF($A62="","",IF($L62=0,"",SUMPRODUCT(MAX(('Sessions log'!$B$2:$B$501=$A62)*'Sessions log'!$A$2:$A$501))))</f>
        <v/>
      </c>
      <c r="Q62" s="17">
        <f>IF($A62="","",IFERROR(TRIM(INDEX(Responses!$A62:$AD62,MATCH(Lists!$B$13,Responses!$A$1:$AD$1,0))&amp;""),""))</f>
        <v/>
      </c>
      <c r="R62" s="17">
        <f>IF($A62="","",IFERROR(TRIM(INDEX(Responses!$A62:$AD62,MATCH(Lists!$B$14,Responses!$A$1:$AD$1,0))&amp;""),""))</f>
        <v/>
      </c>
      <c r="S62" s="17">
        <f>IF($A62="","",IFERROR(TRIM(INDEX(Responses!$A62:$AD62,MATCH(Lists!$B$15,Responses!$A$1:$AD$1,0))&amp;""),""))</f>
        <v/>
      </c>
    </row>
    <row r="63">
      <c r="A63" s="17">
        <f>IFERROR(TRIM(INDEX(Responses!$A63:$AD63,MATCH(Lists!$B$3,Responses!$A$1:$AD$1,0))&amp;""),"")</f>
        <v/>
      </c>
      <c r="B63" s="17">
        <f>IF($A63="","",IFERROR(TRIM(INDEX(Responses!$A63:$AD63,MATCH(Lists!$B$4,Responses!$A$1:$AD$1,0))&amp;""),""))</f>
        <v/>
      </c>
      <c r="C63" s="17">
        <f>IF($A63="","",IFERROR(TRIM(INDEX(Responses!$A63:$AD63,MATCH(Lists!$B$5,Responses!$A$1:$AD$1,0))&amp;""),""))</f>
        <v/>
      </c>
      <c r="D63" s="17">
        <f>IF($A63="","",IFERROR(TRIM(INDEX(Responses!$A63:$AD63,MATCH(Lists!$B$6,Responses!$A$1:$AD$1,0))&amp;""),""))</f>
        <v/>
      </c>
      <c r="E63" s="17">
        <f>IF($A63="","",IFERROR(TRIM(INDEX(Responses!$A63:$AD63,MATCH(Lists!$B$7,Responses!$A$1:$AD$1,0))&amp;""),""))</f>
        <v/>
      </c>
      <c r="F63" s="17">
        <f>IF($A63="","",IFERROR(TRIM(INDEX(Responses!$A63:$AD63,MATCH(Lists!$B$8,Responses!$A$1:$AD$1,0))&amp;""),""))</f>
        <v/>
      </c>
      <c r="G63" s="17">
        <f>IF($A63="","",IFERROR(TRIM(INDEX(Responses!$A63:$AD63,MATCH(Lists!$B$9,Responses!$A$1:$AD$1,0))&amp;""),""))</f>
        <v/>
      </c>
      <c r="H63" s="17">
        <f>IF($A63="","",IFERROR(TRIM(INDEX(Responses!$A63:$AD63,MATCH(Lists!$B$11,Responses!$A$1:$AD$1,0))&amp;""),""))</f>
        <v/>
      </c>
      <c r="I63" s="18">
        <f>IF($A63="","",IFERROR(VALUE(IFERROR(TRIM(INDEX(Responses!$A63:$AD63,MATCH(Lists!$B$12,Responses!$A$1:$AD$1,0))&amp;""),"")),IFERROR(DATEVALUE(IFERROR(TRIM(INDEX(Responses!$A63:$AD63,MATCH(Lists!$B$12,Responses!$A$1:$AD$1,0))&amp;""),"")),"")))</f>
        <v/>
      </c>
      <c r="J63" s="19">
        <f>IF($I63="","",IF($I63&lt;TODAY(),"Passed",$I63-TODAY()))</f>
        <v/>
      </c>
      <c r="K63" s="19">
        <f>IF(ISNUMBER($J63),IF($J63&lt;=Lists!$B$19,"Soon",""),"")</f>
        <v/>
      </c>
      <c r="L63" s="19">
        <f>IF($A63="","",COUNTIF('Sessions log'!$B$2:$B$501,$A63))</f>
        <v/>
      </c>
      <c r="M63" s="19">
        <f>IF($A63="","",SUMIF('Sessions log'!$B$2:$B$501,$A63,'Sessions log'!$D$2:$D$501))</f>
        <v/>
      </c>
      <c r="N63" s="19">
        <f>IF($A63="","",COUNTIFS('Sessions log'!$B$2:$B$501,$A63,'Sessions log'!$E$2:$E$501,"Y"))</f>
        <v/>
      </c>
      <c r="O63" s="19">
        <f>IF($A63="","",COUNTIFS('Sessions log'!$B$2:$B$501,$A63,'Sessions log'!$E$2:$E$501,"N"))</f>
        <v/>
      </c>
      <c r="P63" s="18">
        <f>IF($A63="","",IF($L63=0,"",SUMPRODUCT(MAX(('Sessions log'!$B$2:$B$501=$A63)*'Sessions log'!$A$2:$A$501))))</f>
        <v/>
      </c>
      <c r="Q63" s="17">
        <f>IF($A63="","",IFERROR(TRIM(INDEX(Responses!$A63:$AD63,MATCH(Lists!$B$13,Responses!$A$1:$AD$1,0))&amp;""),""))</f>
        <v/>
      </c>
      <c r="R63" s="17">
        <f>IF($A63="","",IFERROR(TRIM(INDEX(Responses!$A63:$AD63,MATCH(Lists!$B$14,Responses!$A$1:$AD$1,0))&amp;""),""))</f>
        <v/>
      </c>
      <c r="S63" s="17">
        <f>IF($A63="","",IFERROR(TRIM(INDEX(Responses!$A63:$AD63,MATCH(Lists!$B$15,Responses!$A$1:$AD$1,0))&amp;""),""))</f>
        <v/>
      </c>
    </row>
    <row r="64">
      <c r="A64" s="17">
        <f>IFERROR(TRIM(INDEX(Responses!$A64:$AD64,MATCH(Lists!$B$3,Responses!$A$1:$AD$1,0))&amp;""),"")</f>
        <v/>
      </c>
      <c r="B64" s="17">
        <f>IF($A64="","",IFERROR(TRIM(INDEX(Responses!$A64:$AD64,MATCH(Lists!$B$4,Responses!$A$1:$AD$1,0))&amp;""),""))</f>
        <v/>
      </c>
      <c r="C64" s="17">
        <f>IF($A64="","",IFERROR(TRIM(INDEX(Responses!$A64:$AD64,MATCH(Lists!$B$5,Responses!$A$1:$AD$1,0))&amp;""),""))</f>
        <v/>
      </c>
      <c r="D64" s="17">
        <f>IF($A64="","",IFERROR(TRIM(INDEX(Responses!$A64:$AD64,MATCH(Lists!$B$6,Responses!$A$1:$AD$1,0))&amp;""),""))</f>
        <v/>
      </c>
      <c r="E64" s="17">
        <f>IF($A64="","",IFERROR(TRIM(INDEX(Responses!$A64:$AD64,MATCH(Lists!$B$7,Responses!$A$1:$AD$1,0))&amp;""),""))</f>
        <v/>
      </c>
      <c r="F64" s="17">
        <f>IF($A64="","",IFERROR(TRIM(INDEX(Responses!$A64:$AD64,MATCH(Lists!$B$8,Responses!$A$1:$AD$1,0))&amp;""),""))</f>
        <v/>
      </c>
      <c r="G64" s="17">
        <f>IF($A64="","",IFERROR(TRIM(INDEX(Responses!$A64:$AD64,MATCH(Lists!$B$9,Responses!$A$1:$AD$1,0))&amp;""),""))</f>
        <v/>
      </c>
      <c r="H64" s="17">
        <f>IF($A64="","",IFERROR(TRIM(INDEX(Responses!$A64:$AD64,MATCH(Lists!$B$11,Responses!$A$1:$AD$1,0))&amp;""),""))</f>
        <v/>
      </c>
      <c r="I64" s="18">
        <f>IF($A64="","",IFERROR(VALUE(IFERROR(TRIM(INDEX(Responses!$A64:$AD64,MATCH(Lists!$B$12,Responses!$A$1:$AD$1,0))&amp;""),"")),IFERROR(DATEVALUE(IFERROR(TRIM(INDEX(Responses!$A64:$AD64,MATCH(Lists!$B$12,Responses!$A$1:$AD$1,0))&amp;""),"")),"")))</f>
        <v/>
      </c>
      <c r="J64" s="19">
        <f>IF($I64="","",IF($I64&lt;TODAY(),"Passed",$I64-TODAY()))</f>
        <v/>
      </c>
      <c r="K64" s="19">
        <f>IF(ISNUMBER($J64),IF($J64&lt;=Lists!$B$19,"Soon",""),"")</f>
        <v/>
      </c>
      <c r="L64" s="19">
        <f>IF($A64="","",COUNTIF('Sessions log'!$B$2:$B$501,$A64))</f>
        <v/>
      </c>
      <c r="M64" s="19">
        <f>IF($A64="","",SUMIF('Sessions log'!$B$2:$B$501,$A64,'Sessions log'!$D$2:$D$501))</f>
        <v/>
      </c>
      <c r="N64" s="19">
        <f>IF($A64="","",COUNTIFS('Sessions log'!$B$2:$B$501,$A64,'Sessions log'!$E$2:$E$501,"Y"))</f>
        <v/>
      </c>
      <c r="O64" s="19">
        <f>IF($A64="","",COUNTIFS('Sessions log'!$B$2:$B$501,$A64,'Sessions log'!$E$2:$E$501,"N"))</f>
        <v/>
      </c>
      <c r="P64" s="18">
        <f>IF($A64="","",IF($L64=0,"",SUMPRODUCT(MAX(('Sessions log'!$B$2:$B$501=$A64)*'Sessions log'!$A$2:$A$501))))</f>
        <v/>
      </c>
      <c r="Q64" s="17">
        <f>IF($A64="","",IFERROR(TRIM(INDEX(Responses!$A64:$AD64,MATCH(Lists!$B$13,Responses!$A$1:$AD$1,0))&amp;""),""))</f>
        <v/>
      </c>
      <c r="R64" s="17">
        <f>IF($A64="","",IFERROR(TRIM(INDEX(Responses!$A64:$AD64,MATCH(Lists!$B$14,Responses!$A$1:$AD$1,0))&amp;""),""))</f>
        <v/>
      </c>
      <c r="S64" s="17">
        <f>IF($A64="","",IFERROR(TRIM(INDEX(Responses!$A64:$AD64,MATCH(Lists!$B$15,Responses!$A$1:$AD$1,0))&amp;""),""))</f>
        <v/>
      </c>
    </row>
    <row r="65">
      <c r="A65" s="17">
        <f>IFERROR(TRIM(INDEX(Responses!$A65:$AD65,MATCH(Lists!$B$3,Responses!$A$1:$AD$1,0))&amp;""),"")</f>
        <v/>
      </c>
      <c r="B65" s="17">
        <f>IF($A65="","",IFERROR(TRIM(INDEX(Responses!$A65:$AD65,MATCH(Lists!$B$4,Responses!$A$1:$AD$1,0))&amp;""),""))</f>
        <v/>
      </c>
      <c r="C65" s="17">
        <f>IF($A65="","",IFERROR(TRIM(INDEX(Responses!$A65:$AD65,MATCH(Lists!$B$5,Responses!$A$1:$AD$1,0))&amp;""),""))</f>
        <v/>
      </c>
      <c r="D65" s="17">
        <f>IF($A65="","",IFERROR(TRIM(INDEX(Responses!$A65:$AD65,MATCH(Lists!$B$6,Responses!$A$1:$AD$1,0))&amp;""),""))</f>
        <v/>
      </c>
      <c r="E65" s="17">
        <f>IF($A65="","",IFERROR(TRIM(INDEX(Responses!$A65:$AD65,MATCH(Lists!$B$7,Responses!$A$1:$AD$1,0))&amp;""),""))</f>
        <v/>
      </c>
      <c r="F65" s="17">
        <f>IF($A65="","",IFERROR(TRIM(INDEX(Responses!$A65:$AD65,MATCH(Lists!$B$8,Responses!$A$1:$AD$1,0))&amp;""),""))</f>
        <v/>
      </c>
      <c r="G65" s="17">
        <f>IF($A65="","",IFERROR(TRIM(INDEX(Responses!$A65:$AD65,MATCH(Lists!$B$9,Responses!$A$1:$AD$1,0))&amp;""),""))</f>
        <v/>
      </c>
      <c r="H65" s="17">
        <f>IF($A65="","",IFERROR(TRIM(INDEX(Responses!$A65:$AD65,MATCH(Lists!$B$11,Responses!$A$1:$AD$1,0))&amp;""),""))</f>
        <v/>
      </c>
      <c r="I65" s="18">
        <f>IF($A65="","",IFERROR(VALUE(IFERROR(TRIM(INDEX(Responses!$A65:$AD65,MATCH(Lists!$B$12,Responses!$A$1:$AD$1,0))&amp;""),"")),IFERROR(DATEVALUE(IFERROR(TRIM(INDEX(Responses!$A65:$AD65,MATCH(Lists!$B$12,Responses!$A$1:$AD$1,0))&amp;""),"")),"")))</f>
        <v/>
      </c>
      <c r="J65" s="19">
        <f>IF($I65="","",IF($I65&lt;TODAY(),"Passed",$I65-TODAY()))</f>
        <v/>
      </c>
      <c r="K65" s="19">
        <f>IF(ISNUMBER($J65),IF($J65&lt;=Lists!$B$19,"Soon",""),"")</f>
        <v/>
      </c>
      <c r="L65" s="19">
        <f>IF($A65="","",COUNTIF('Sessions log'!$B$2:$B$501,$A65))</f>
        <v/>
      </c>
      <c r="M65" s="19">
        <f>IF($A65="","",SUMIF('Sessions log'!$B$2:$B$501,$A65,'Sessions log'!$D$2:$D$501))</f>
        <v/>
      </c>
      <c r="N65" s="19">
        <f>IF($A65="","",COUNTIFS('Sessions log'!$B$2:$B$501,$A65,'Sessions log'!$E$2:$E$501,"Y"))</f>
        <v/>
      </c>
      <c r="O65" s="19">
        <f>IF($A65="","",COUNTIFS('Sessions log'!$B$2:$B$501,$A65,'Sessions log'!$E$2:$E$501,"N"))</f>
        <v/>
      </c>
      <c r="P65" s="18">
        <f>IF($A65="","",IF($L65=0,"",SUMPRODUCT(MAX(('Sessions log'!$B$2:$B$501=$A65)*'Sessions log'!$A$2:$A$501))))</f>
        <v/>
      </c>
      <c r="Q65" s="17">
        <f>IF($A65="","",IFERROR(TRIM(INDEX(Responses!$A65:$AD65,MATCH(Lists!$B$13,Responses!$A$1:$AD$1,0))&amp;""),""))</f>
        <v/>
      </c>
      <c r="R65" s="17">
        <f>IF($A65="","",IFERROR(TRIM(INDEX(Responses!$A65:$AD65,MATCH(Lists!$B$14,Responses!$A$1:$AD$1,0))&amp;""),""))</f>
        <v/>
      </c>
      <c r="S65" s="17">
        <f>IF($A65="","",IFERROR(TRIM(INDEX(Responses!$A65:$AD65,MATCH(Lists!$B$15,Responses!$A$1:$AD$1,0))&amp;""),""))</f>
        <v/>
      </c>
    </row>
    <row r="66">
      <c r="A66" s="17">
        <f>IFERROR(TRIM(INDEX(Responses!$A66:$AD66,MATCH(Lists!$B$3,Responses!$A$1:$AD$1,0))&amp;""),"")</f>
        <v/>
      </c>
      <c r="B66" s="17">
        <f>IF($A66="","",IFERROR(TRIM(INDEX(Responses!$A66:$AD66,MATCH(Lists!$B$4,Responses!$A$1:$AD$1,0))&amp;""),""))</f>
        <v/>
      </c>
      <c r="C66" s="17">
        <f>IF($A66="","",IFERROR(TRIM(INDEX(Responses!$A66:$AD66,MATCH(Lists!$B$5,Responses!$A$1:$AD$1,0))&amp;""),""))</f>
        <v/>
      </c>
      <c r="D66" s="17">
        <f>IF($A66="","",IFERROR(TRIM(INDEX(Responses!$A66:$AD66,MATCH(Lists!$B$6,Responses!$A$1:$AD$1,0))&amp;""),""))</f>
        <v/>
      </c>
      <c r="E66" s="17">
        <f>IF($A66="","",IFERROR(TRIM(INDEX(Responses!$A66:$AD66,MATCH(Lists!$B$7,Responses!$A$1:$AD$1,0))&amp;""),""))</f>
        <v/>
      </c>
      <c r="F66" s="17">
        <f>IF($A66="","",IFERROR(TRIM(INDEX(Responses!$A66:$AD66,MATCH(Lists!$B$8,Responses!$A$1:$AD$1,0))&amp;""),""))</f>
        <v/>
      </c>
      <c r="G66" s="17">
        <f>IF($A66="","",IFERROR(TRIM(INDEX(Responses!$A66:$AD66,MATCH(Lists!$B$9,Responses!$A$1:$AD$1,0))&amp;""),""))</f>
        <v/>
      </c>
      <c r="H66" s="17">
        <f>IF($A66="","",IFERROR(TRIM(INDEX(Responses!$A66:$AD66,MATCH(Lists!$B$11,Responses!$A$1:$AD$1,0))&amp;""),""))</f>
        <v/>
      </c>
      <c r="I66" s="18">
        <f>IF($A66="","",IFERROR(VALUE(IFERROR(TRIM(INDEX(Responses!$A66:$AD66,MATCH(Lists!$B$12,Responses!$A$1:$AD$1,0))&amp;""),"")),IFERROR(DATEVALUE(IFERROR(TRIM(INDEX(Responses!$A66:$AD66,MATCH(Lists!$B$12,Responses!$A$1:$AD$1,0))&amp;""),"")),"")))</f>
        <v/>
      </c>
      <c r="J66" s="19">
        <f>IF($I66="","",IF($I66&lt;TODAY(),"Passed",$I66-TODAY()))</f>
        <v/>
      </c>
      <c r="K66" s="19">
        <f>IF(ISNUMBER($J66),IF($J66&lt;=Lists!$B$19,"Soon",""),"")</f>
        <v/>
      </c>
      <c r="L66" s="19">
        <f>IF($A66="","",COUNTIF('Sessions log'!$B$2:$B$501,$A66))</f>
        <v/>
      </c>
      <c r="M66" s="19">
        <f>IF($A66="","",SUMIF('Sessions log'!$B$2:$B$501,$A66,'Sessions log'!$D$2:$D$501))</f>
        <v/>
      </c>
      <c r="N66" s="19">
        <f>IF($A66="","",COUNTIFS('Sessions log'!$B$2:$B$501,$A66,'Sessions log'!$E$2:$E$501,"Y"))</f>
        <v/>
      </c>
      <c r="O66" s="19">
        <f>IF($A66="","",COUNTIFS('Sessions log'!$B$2:$B$501,$A66,'Sessions log'!$E$2:$E$501,"N"))</f>
        <v/>
      </c>
      <c r="P66" s="18">
        <f>IF($A66="","",IF($L66=0,"",SUMPRODUCT(MAX(('Sessions log'!$B$2:$B$501=$A66)*'Sessions log'!$A$2:$A$501))))</f>
        <v/>
      </c>
      <c r="Q66" s="17">
        <f>IF($A66="","",IFERROR(TRIM(INDEX(Responses!$A66:$AD66,MATCH(Lists!$B$13,Responses!$A$1:$AD$1,0))&amp;""),""))</f>
        <v/>
      </c>
      <c r="R66" s="17">
        <f>IF($A66="","",IFERROR(TRIM(INDEX(Responses!$A66:$AD66,MATCH(Lists!$B$14,Responses!$A$1:$AD$1,0))&amp;""),""))</f>
        <v/>
      </c>
      <c r="S66" s="17">
        <f>IF($A66="","",IFERROR(TRIM(INDEX(Responses!$A66:$AD66,MATCH(Lists!$B$15,Responses!$A$1:$AD$1,0))&amp;""),""))</f>
        <v/>
      </c>
    </row>
    <row r="67">
      <c r="A67" s="17">
        <f>IFERROR(TRIM(INDEX(Responses!$A67:$AD67,MATCH(Lists!$B$3,Responses!$A$1:$AD$1,0))&amp;""),"")</f>
        <v/>
      </c>
      <c r="B67" s="17">
        <f>IF($A67="","",IFERROR(TRIM(INDEX(Responses!$A67:$AD67,MATCH(Lists!$B$4,Responses!$A$1:$AD$1,0))&amp;""),""))</f>
        <v/>
      </c>
      <c r="C67" s="17">
        <f>IF($A67="","",IFERROR(TRIM(INDEX(Responses!$A67:$AD67,MATCH(Lists!$B$5,Responses!$A$1:$AD$1,0))&amp;""),""))</f>
        <v/>
      </c>
      <c r="D67" s="17">
        <f>IF($A67="","",IFERROR(TRIM(INDEX(Responses!$A67:$AD67,MATCH(Lists!$B$6,Responses!$A$1:$AD$1,0))&amp;""),""))</f>
        <v/>
      </c>
      <c r="E67" s="17">
        <f>IF($A67="","",IFERROR(TRIM(INDEX(Responses!$A67:$AD67,MATCH(Lists!$B$7,Responses!$A$1:$AD$1,0))&amp;""),""))</f>
        <v/>
      </c>
      <c r="F67" s="17">
        <f>IF($A67="","",IFERROR(TRIM(INDEX(Responses!$A67:$AD67,MATCH(Lists!$B$8,Responses!$A$1:$AD$1,0))&amp;""),""))</f>
        <v/>
      </c>
      <c r="G67" s="17">
        <f>IF($A67="","",IFERROR(TRIM(INDEX(Responses!$A67:$AD67,MATCH(Lists!$B$9,Responses!$A$1:$AD$1,0))&amp;""),""))</f>
        <v/>
      </c>
      <c r="H67" s="17">
        <f>IF($A67="","",IFERROR(TRIM(INDEX(Responses!$A67:$AD67,MATCH(Lists!$B$11,Responses!$A$1:$AD$1,0))&amp;""),""))</f>
        <v/>
      </c>
      <c r="I67" s="18">
        <f>IF($A67="","",IFERROR(VALUE(IFERROR(TRIM(INDEX(Responses!$A67:$AD67,MATCH(Lists!$B$12,Responses!$A$1:$AD$1,0))&amp;""),"")),IFERROR(DATEVALUE(IFERROR(TRIM(INDEX(Responses!$A67:$AD67,MATCH(Lists!$B$12,Responses!$A$1:$AD$1,0))&amp;""),"")),"")))</f>
        <v/>
      </c>
      <c r="J67" s="19">
        <f>IF($I67="","",IF($I67&lt;TODAY(),"Passed",$I67-TODAY()))</f>
        <v/>
      </c>
      <c r="K67" s="19">
        <f>IF(ISNUMBER($J67),IF($J67&lt;=Lists!$B$19,"Soon",""),"")</f>
        <v/>
      </c>
      <c r="L67" s="19">
        <f>IF($A67="","",COUNTIF('Sessions log'!$B$2:$B$501,$A67))</f>
        <v/>
      </c>
      <c r="M67" s="19">
        <f>IF($A67="","",SUMIF('Sessions log'!$B$2:$B$501,$A67,'Sessions log'!$D$2:$D$501))</f>
        <v/>
      </c>
      <c r="N67" s="19">
        <f>IF($A67="","",COUNTIFS('Sessions log'!$B$2:$B$501,$A67,'Sessions log'!$E$2:$E$501,"Y"))</f>
        <v/>
      </c>
      <c r="O67" s="19">
        <f>IF($A67="","",COUNTIFS('Sessions log'!$B$2:$B$501,$A67,'Sessions log'!$E$2:$E$501,"N"))</f>
        <v/>
      </c>
      <c r="P67" s="18">
        <f>IF($A67="","",IF($L67=0,"",SUMPRODUCT(MAX(('Sessions log'!$B$2:$B$501=$A67)*'Sessions log'!$A$2:$A$501))))</f>
        <v/>
      </c>
      <c r="Q67" s="17">
        <f>IF($A67="","",IFERROR(TRIM(INDEX(Responses!$A67:$AD67,MATCH(Lists!$B$13,Responses!$A$1:$AD$1,0))&amp;""),""))</f>
        <v/>
      </c>
      <c r="R67" s="17">
        <f>IF($A67="","",IFERROR(TRIM(INDEX(Responses!$A67:$AD67,MATCH(Lists!$B$14,Responses!$A$1:$AD$1,0))&amp;""),""))</f>
        <v/>
      </c>
      <c r="S67" s="17">
        <f>IF($A67="","",IFERROR(TRIM(INDEX(Responses!$A67:$AD67,MATCH(Lists!$B$15,Responses!$A$1:$AD$1,0))&amp;""),""))</f>
        <v/>
      </c>
    </row>
    <row r="68">
      <c r="A68" s="17">
        <f>IFERROR(TRIM(INDEX(Responses!$A68:$AD68,MATCH(Lists!$B$3,Responses!$A$1:$AD$1,0))&amp;""),"")</f>
        <v/>
      </c>
      <c r="B68" s="17">
        <f>IF($A68="","",IFERROR(TRIM(INDEX(Responses!$A68:$AD68,MATCH(Lists!$B$4,Responses!$A$1:$AD$1,0))&amp;""),""))</f>
        <v/>
      </c>
      <c r="C68" s="17">
        <f>IF($A68="","",IFERROR(TRIM(INDEX(Responses!$A68:$AD68,MATCH(Lists!$B$5,Responses!$A$1:$AD$1,0))&amp;""),""))</f>
        <v/>
      </c>
      <c r="D68" s="17">
        <f>IF($A68="","",IFERROR(TRIM(INDEX(Responses!$A68:$AD68,MATCH(Lists!$B$6,Responses!$A$1:$AD$1,0))&amp;""),""))</f>
        <v/>
      </c>
      <c r="E68" s="17">
        <f>IF($A68="","",IFERROR(TRIM(INDEX(Responses!$A68:$AD68,MATCH(Lists!$B$7,Responses!$A$1:$AD$1,0))&amp;""),""))</f>
        <v/>
      </c>
      <c r="F68" s="17">
        <f>IF($A68="","",IFERROR(TRIM(INDEX(Responses!$A68:$AD68,MATCH(Lists!$B$8,Responses!$A$1:$AD$1,0))&amp;""),""))</f>
        <v/>
      </c>
      <c r="G68" s="17">
        <f>IF($A68="","",IFERROR(TRIM(INDEX(Responses!$A68:$AD68,MATCH(Lists!$B$9,Responses!$A$1:$AD$1,0))&amp;""),""))</f>
        <v/>
      </c>
      <c r="H68" s="17">
        <f>IF($A68="","",IFERROR(TRIM(INDEX(Responses!$A68:$AD68,MATCH(Lists!$B$11,Responses!$A$1:$AD$1,0))&amp;""),""))</f>
        <v/>
      </c>
      <c r="I68" s="18">
        <f>IF($A68="","",IFERROR(VALUE(IFERROR(TRIM(INDEX(Responses!$A68:$AD68,MATCH(Lists!$B$12,Responses!$A$1:$AD$1,0))&amp;""),"")),IFERROR(DATEVALUE(IFERROR(TRIM(INDEX(Responses!$A68:$AD68,MATCH(Lists!$B$12,Responses!$A$1:$AD$1,0))&amp;""),"")),"")))</f>
        <v/>
      </c>
      <c r="J68" s="19">
        <f>IF($I68="","",IF($I68&lt;TODAY(),"Passed",$I68-TODAY()))</f>
        <v/>
      </c>
      <c r="K68" s="19">
        <f>IF(ISNUMBER($J68),IF($J68&lt;=Lists!$B$19,"Soon",""),"")</f>
        <v/>
      </c>
      <c r="L68" s="19">
        <f>IF($A68="","",COUNTIF('Sessions log'!$B$2:$B$501,$A68))</f>
        <v/>
      </c>
      <c r="M68" s="19">
        <f>IF($A68="","",SUMIF('Sessions log'!$B$2:$B$501,$A68,'Sessions log'!$D$2:$D$501))</f>
        <v/>
      </c>
      <c r="N68" s="19">
        <f>IF($A68="","",COUNTIFS('Sessions log'!$B$2:$B$501,$A68,'Sessions log'!$E$2:$E$501,"Y"))</f>
        <v/>
      </c>
      <c r="O68" s="19">
        <f>IF($A68="","",COUNTIFS('Sessions log'!$B$2:$B$501,$A68,'Sessions log'!$E$2:$E$501,"N"))</f>
        <v/>
      </c>
      <c r="P68" s="18">
        <f>IF($A68="","",IF($L68=0,"",SUMPRODUCT(MAX(('Sessions log'!$B$2:$B$501=$A68)*'Sessions log'!$A$2:$A$501))))</f>
        <v/>
      </c>
      <c r="Q68" s="17">
        <f>IF($A68="","",IFERROR(TRIM(INDEX(Responses!$A68:$AD68,MATCH(Lists!$B$13,Responses!$A$1:$AD$1,0))&amp;""),""))</f>
        <v/>
      </c>
      <c r="R68" s="17">
        <f>IF($A68="","",IFERROR(TRIM(INDEX(Responses!$A68:$AD68,MATCH(Lists!$B$14,Responses!$A$1:$AD$1,0))&amp;""),""))</f>
        <v/>
      </c>
      <c r="S68" s="17">
        <f>IF($A68="","",IFERROR(TRIM(INDEX(Responses!$A68:$AD68,MATCH(Lists!$B$15,Responses!$A$1:$AD$1,0))&amp;""),""))</f>
        <v/>
      </c>
    </row>
    <row r="69">
      <c r="A69" s="17">
        <f>IFERROR(TRIM(INDEX(Responses!$A69:$AD69,MATCH(Lists!$B$3,Responses!$A$1:$AD$1,0))&amp;""),"")</f>
        <v/>
      </c>
      <c r="B69" s="17">
        <f>IF($A69="","",IFERROR(TRIM(INDEX(Responses!$A69:$AD69,MATCH(Lists!$B$4,Responses!$A$1:$AD$1,0))&amp;""),""))</f>
        <v/>
      </c>
      <c r="C69" s="17">
        <f>IF($A69="","",IFERROR(TRIM(INDEX(Responses!$A69:$AD69,MATCH(Lists!$B$5,Responses!$A$1:$AD$1,0))&amp;""),""))</f>
        <v/>
      </c>
      <c r="D69" s="17">
        <f>IF($A69="","",IFERROR(TRIM(INDEX(Responses!$A69:$AD69,MATCH(Lists!$B$6,Responses!$A$1:$AD$1,0))&amp;""),""))</f>
        <v/>
      </c>
      <c r="E69" s="17">
        <f>IF($A69="","",IFERROR(TRIM(INDEX(Responses!$A69:$AD69,MATCH(Lists!$B$7,Responses!$A$1:$AD$1,0))&amp;""),""))</f>
        <v/>
      </c>
      <c r="F69" s="17">
        <f>IF($A69="","",IFERROR(TRIM(INDEX(Responses!$A69:$AD69,MATCH(Lists!$B$8,Responses!$A$1:$AD$1,0))&amp;""),""))</f>
        <v/>
      </c>
      <c r="G69" s="17">
        <f>IF($A69="","",IFERROR(TRIM(INDEX(Responses!$A69:$AD69,MATCH(Lists!$B$9,Responses!$A$1:$AD$1,0))&amp;""),""))</f>
        <v/>
      </c>
      <c r="H69" s="17">
        <f>IF($A69="","",IFERROR(TRIM(INDEX(Responses!$A69:$AD69,MATCH(Lists!$B$11,Responses!$A$1:$AD$1,0))&amp;""),""))</f>
        <v/>
      </c>
      <c r="I69" s="18">
        <f>IF($A69="","",IFERROR(VALUE(IFERROR(TRIM(INDEX(Responses!$A69:$AD69,MATCH(Lists!$B$12,Responses!$A$1:$AD$1,0))&amp;""),"")),IFERROR(DATEVALUE(IFERROR(TRIM(INDEX(Responses!$A69:$AD69,MATCH(Lists!$B$12,Responses!$A$1:$AD$1,0))&amp;""),"")),"")))</f>
        <v/>
      </c>
      <c r="J69" s="19">
        <f>IF($I69="","",IF($I69&lt;TODAY(),"Passed",$I69-TODAY()))</f>
        <v/>
      </c>
      <c r="K69" s="19">
        <f>IF(ISNUMBER($J69),IF($J69&lt;=Lists!$B$19,"Soon",""),"")</f>
        <v/>
      </c>
      <c r="L69" s="19">
        <f>IF($A69="","",COUNTIF('Sessions log'!$B$2:$B$501,$A69))</f>
        <v/>
      </c>
      <c r="M69" s="19">
        <f>IF($A69="","",SUMIF('Sessions log'!$B$2:$B$501,$A69,'Sessions log'!$D$2:$D$501))</f>
        <v/>
      </c>
      <c r="N69" s="19">
        <f>IF($A69="","",COUNTIFS('Sessions log'!$B$2:$B$501,$A69,'Sessions log'!$E$2:$E$501,"Y"))</f>
        <v/>
      </c>
      <c r="O69" s="19">
        <f>IF($A69="","",COUNTIFS('Sessions log'!$B$2:$B$501,$A69,'Sessions log'!$E$2:$E$501,"N"))</f>
        <v/>
      </c>
      <c r="P69" s="18">
        <f>IF($A69="","",IF($L69=0,"",SUMPRODUCT(MAX(('Sessions log'!$B$2:$B$501=$A69)*'Sessions log'!$A$2:$A$501))))</f>
        <v/>
      </c>
      <c r="Q69" s="17">
        <f>IF($A69="","",IFERROR(TRIM(INDEX(Responses!$A69:$AD69,MATCH(Lists!$B$13,Responses!$A$1:$AD$1,0))&amp;""),""))</f>
        <v/>
      </c>
      <c r="R69" s="17">
        <f>IF($A69="","",IFERROR(TRIM(INDEX(Responses!$A69:$AD69,MATCH(Lists!$B$14,Responses!$A$1:$AD$1,0))&amp;""),""))</f>
        <v/>
      </c>
      <c r="S69" s="17">
        <f>IF($A69="","",IFERROR(TRIM(INDEX(Responses!$A69:$AD69,MATCH(Lists!$B$15,Responses!$A$1:$AD$1,0))&amp;""),""))</f>
        <v/>
      </c>
    </row>
    <row r="70">
      <c r="A70" s="17">
        <f>IFERROR(TRIM(INDEX(Responses!$A70:$AD70,MATCH(Lists!$B$3,Responses!$A$1:$AD$1,0))&amp;""),"")</f>
        <v/>
      </c>
      <c r="B70" s="17">
        <f>IF($A70="","",IFERROR(TRIM(INDEX(Responses!$A70:$AD70,MATCH(Lists!$B$4,Responses!$A$1:$AD$1,0))&amp;""),""))</f>
        <v/>
      </c>
      <c r="C70" s="17">
        <f>IF($A70="","",IFERROR(TRIM(INDEX(Responses!$A70:$AD70,MATCH(Lists!$B$5,Responses!$A$1:$AD$1,0))&amp;""),""))</f>
        <v/>
      </c>
      <c r="D70" s="17">
        <f>IF($A70="","",IFERROR(TRIM(INDEX(Responses!$A70:$AD70,MATCH(Lists!$B$6,Responses!$A$1:$AD$1,0))&amp;""),""))</f>
        <v/>
      </c>
      <c r="E70" s="17">
        <f>IF($A70="","",IFERROR(TRIM(INDEX(Responses!$A70:$AD70,MATCH(Lists!$B$7,Responses!$A$1:$AD$1,0))&amp;""),""))</f>
        <v/>
      </c>
      <c r="F70" s="17">
        <f>IF($A70="","",IFERROR(TRIM(INDEX(Responses!$A70:$AD70,MATCH(Lists!$B$8,Responses!$A$1:$AD$1,0))&amp;""),""))</f>
        <v/>
      </c>
      <c r="G70" s="17">
        <f>IF($A70="","",IFERROR(TRIM(INDEX(Responses!$A70:$AD70,MATCH(Lists!$B$9,Responses!$A$1:$AD$1,0))&amp;""),""))</f>
        <v/>
      </c>
      <c r="H70" s="17">
        <f>IF($A70="","",IFERROR(TRIM(INDEX(Responses!$A70:$AD70,MATCH(Lists!$B$11,Responses!$A$1:$AD$1,0))&amp;""),""))</f>
        <v/>
      </c>
      <c r="I70" s="18">
        <f>IF($A70="","",IFERROR(VALUE(IFERROR(TRIM(INDEX(Responses!$A70:$AD70,MATCH(Lists!$B$12,Responses!$A$1:$AD$1,0))&amp;""),"")),IFERROR(DATEVALUE(IFERROR(TRIM(INDEX(Responses!$A70:$AD70,MATCH(Lists!$B$12,Responses!$A$1:$AD$1,0))&amp;""),"")),"")))</f>
        <v/>
      </c>
      <c r="J70" s="19">
        <f>IF($I70="","",IF($I70&lt;TODAY(),"Passed",$I70-TODAY()))</f>
        <v/>
      </c>
      <c r="K70" s="19">
        <f>IF(ISNUMBER($J70),IF($J70&lt;=Lists!$B$19,"Soon",""),"")</f>
        <v/>
      </c>
      <c r="L70" s="19">
        <f>IF($A70="","",COUNTIF('Sessions log'!$B$2:$B$501,$A70))</f>
        <v/>
      </c>
      <c r="M70" s="19">
        <f>IF($A70="","",SUMIF('Sessions log'!$B$2:$B$501,$A70,'Sessions log'!$D$2:$D$501))</f>
        <v/>
      </c>
      <c r="N70" s="19">
        <f>IF($A70="","",COUNTIFS('Sessions log'!$B$2:$B$501,$A70,'Sessions log'!$E$2:$E$501,"Y"))</f>
        <v/>
      </c>
      <c r="O70" s="19">
        <f>IF($A70="","",COUNTIFS('Sessions log'!$B$2:$B$501,$A70,'Sessions log'!$E$2:$E$501,"N"))</f>
        <v/>
      </c>
      <c r="P70" s="18">
        <f>IF($A70="","",IF($L70=0,"",SUMPRODUCT(MAX(('Sessions log'!$B$2:$B$501=$A70)*'Sessions log'!$A$2:$A$501))))</f>
        <v/>
      </c>
      <c r="Q70" s="17">
        <f>IF($A70="","",IFERROR(TRIM(INDEX(Responses!$A70:$AD70,MATCH(Lists!$B$13,Responses!$A$1:$AD$1,0))&amp;""),""))</f>
        <v/>
      </c>
      <c r="R70" s="17">
        <f>IF($A70="","",IFERROR(TRIM(INDEX(Responses!$A70:$AD70,MATCH(Lists!$B$14,Responses!$A$1:$AD$1,0))&amp;""),""))</f>
        <v/>
      </c>
      <c r="S70" s="17">
        <f>IF($A70="","",IFERROR(TRIM(INDEX(Responses!$A70:$AD70,MATCH(Lists!$B$15,Responses!$A$1:$AD$1,0))&amp;""),""))</f>
        <v/>
      </c>
    </row>
    <row r="71">
      <c r="A71" s="17">
        <f>IFERROR(TRIM(INDEX(Responses!$A71:$AD71,MATCH(Lists!$B$3,Responses!$A$1:$AD$1,0))&amp;""),"")</f>
        <v/>
      </c>
      <c r="B71" s="17">
        <f>IF($A71="","",IFERROR(TRIM(INDEX(Responses!$A71:$AD71,MATCH(Lists!$B$4,Responses!$A$1:$AD$1,0))&amp;""),""))</f>
        <v/>
      </c>
      <c r="C71" s="17">
        <f>IF($A71="","",IFERROR(TRIM(INDEX(Responses!$A71:$AD71,MATCH(Lists!$B$5,Responses!$A$1:$AD$1,0))&amp;""),""))</f>
        <v/>
      </c>
      <c r="D71" s="17">
        <f>IF($A71="","",IFERROR(TRIM(INDEX(Responses!$A71:$AD71,MATCH(Lists!$B$6,Responses!$A$1:$AD$1,0))&amp;""),""))</f>
        <v/>
      </c>
      <c r="E71" s="17">
        <f>IF($A71="","",IFERROR(TRIM(INDEX(Responses!$A71:$AD71,MATCH(Lists!$B$7,Responses!$A$1:$AD$1,0))&amp;""),""))</f>
        <v/>
      </c>
      <c r="F71" s="17">
        <f>IF($A71="","",IFERROR(TRIM(INDEX(Responses!$A71:$AD71,MATCH(Lists!$B$8,Responses!$A$1:$AD$1,0))&amp;""),""))</f>
        <v/>
      </c>
      <c r="G71" s="17">
        <f>IF($A71="","",IFERROR(TRIM(INDEX(Responses!$A71:$AD71,MATCH(Lists!$B$9,Responses!$A$1:$AD$1,0))&amp;""),""))</f>
        <v/>
      </c>
      <c r="H71" s="17">
        <f>IF($A71="","",IFERROR(TRIM(INDEX(Responses!$A71:$AD71,MATCH(Lists!$B$11,Responses!$A$1:$AD$1,0))&amp;""),""))</f>
        <v/>
      </c>
      <c r="I71" s="18">
        <f>IF($A71="","",IFERROR(VALUE(IFERROR(TRIM(INDEX(Responses!$A71:$AD71,MATCH(Lists!$B$12,Responses!$A$1:$AD$1,0))&amp;""),"")),IFERROR(DATEVALUE(IFERROR(TRIM(INDEX(Responses!$A71:$AD71,MATCH(Lists!$B$12,Responses!$A$1:$AD$1,0))&amp;""),"")),"")))</f>
        <v/>
      </c>
      <c r="J71" s="19">
        <f>IF($I71="","",IF($I71&lt;TODAY(),"Passed",$I71-TODAY()))</f>
        <v/>
      </c>
      <c r="K71" s="19">
        <f>IF(ISNUMBER($J71),IF($J71&lt;=Lists!$B$19,"Soon",""),"")</f>
        <v/>
      </c>
      <c r="L71" s="19">
        <f>IF($A71="","",COUNTIF('Sessions log'!$B$2:$B$501,$A71))</f>
        <v/>
      </c>
      <c r="M71" s="19">
        <f>IF($A71="","",SUMIF('Sessions log'!$B$2:$B$501,$A71,'Sessions log'!$D$2:$D$501))</f>
        <v/>
      </c>
      <c r="N71" s="19">
        <f>IF($A71="","",COUNTIFS('Sessions log'!$B$2:$B$501,$A71,'Sessions log'!$E$2:$E$501,"Y"))</f>
        <v/>
      </c>
      <c r="O71" s="19">
        <f>IF($A71="","",COUNTIFS('Sessions log'!$B$2:$B$501,$A71,'Sessions log'!$E$2:$E$501,"N"))</f>
        <v/>
      </c>
      <c r="P71" s="18">
        <f>IF($A71="","",IF($L71=0,"",SUMPRODUCT(MAX(('Sessions log'!$B$2:$B$501=$A71)*'Sessions log'!$A$2:$A$501))))</f>
        <v/>
      </c>
      <c r="Q71" s="17">
        <f>IF($A71="","",IFERROR(TRIM(INDEX(Responses!$A71:$AD71,MATCH(Lists!$B$13,Responses!$A$1:$AD$1,0))&amp;""),""))</f>
        <v/>
      </c>
      <c r="R71" s="17">
        <f>IF($A71="","",IFERROR(TRIM(INDEX(Responses!$A71:$AD71,MATCH(Lists!$B$14,Responses!$A$1:$AD$1,0))&amp;""),""))</f>
        <v/>
      </c>
      <c r="S71" s="17">
        <f>IF($A71="","",IFERROR(TRIM(INDEX(Responses!$A71:$AD71,MATCH(Lists!$B$15,Responses!$A$1:$AD$1,0))&amp;""),""))</f>
        <v/>
      </c>
    </row>
    <row r="72">
      <c r="A72" s="17">
        <f>IFERROR(TRIM(INDEX(Responses!$A72:$AD72,MATCH(Lists!$B$3,Responses!$A$1:$AD$1,0))&amp;""),"")</f>
        <v/>
      </c>
      <c r="B72" s="17">
        <f>IF($A72="","",IFERROR(TRIM(INDEX(Responses!$A72:$AD72,MATCH(Lists!$B$4,Responses!$A$1:$AD$1,0))&amp;""),""))</f>
        <v/>
      </c>
      <c r="C72" s="17">
        <f>IF($A72="","",IFERROR(TRIM(INDEX(Responses!$A72:$AD72,MATCH(Lists!$B$5,Responses!$A$1:$AD$1,0))&amp;""),""))</f>
        <v/>
      </c>
      <c r="D72" s="17">
        <f>IF($A72="","",IFERROR(TRIM(INDEX(Responses!$A72:$AD72,MATCH(Lists!$B$6,Responses!$A$1:$AD$1,0))&amp;""),""))</f>
        <v/>
      </c>
      <c r="E72" s="17">
        <f>IF($A72="","",IFERROR(TRIM(INDEX(Responses!$A72:$AD72,MATCH(Lists!$B$7,Responses!$A$1:$AD$1,0))&amp;""),""))</f>
        <v/>
      </c>
      <c r="F72" s="17">
        <f>IF($A72="","",IFERROR(TRIM(INDEX(Responses!$A72:$AD72,MATCH(Lists!$B$8,Responses!$A$1:$AD$1,0))&amp;""),""))</f>
        <v/>
      </c>
      <c r="G72" s="17">
        <f>IF($A72="","",IFERROR(TRIM(INDEX(Responses!$A72:$AD72,MATCH(Lists!$B$9,Responses!$A$1:$AD$1,0))&amp;""),""))</f>
        <v/>
      </c>
      <c r="H72" s="17">
        <f>IF($A72="","",IFERROR(TRIM(INDEX(Responses!$A72:$AD72,MATCH(Lists!$B$11,Responses!$A$1:$AD$1,0))&amp;""),""))</f>
        <v/>
      </c>
      <c r="I72" s="18">
        <f>IF($A72="","",IFERROR(VALUE(IFERROR(TRIM(INDEX(Responses!$A72:$AD72,MATCH(Lists!$B$12,Responses!$A$1:$AD$1,0))&amp;""),"")),IFERROR(DATEVALUE(IFERROR(TRIM(INDEX(Responses!$A72:$AD72,MATCH(Lists!$B$12,Responses!$A$1:$AD$1,0))&amp;""),"")),"")))</f>
        <v/>
      </c>
      <c r="J72" s="19">
        <f>IF($I72="","",IF($I72&lt;TODAY(),"Passed",$I72-TODAY()))</f>
        <v/>
      </c>
      <c r="K72" s="19">
        <f>IF(ISNUMBER($J72),IF($J72&lt;=Lists!$B$19,"Soon",""),"")</f>
        <v/>
      </c>
      <c r="L72" s="19">
        <f>IF($A72="","",COUNTIF('Sessions log'!$B$2:$B$501,$A72))</f>
        <v/>
      </c>
      <c r="M72" s="19">
        <f>IF($A72="","",SUMIF('Sessions log'!$B$2:$B$501,$A72,'Sessions log'!$D$2:$D$501))</f>
        <v/>
      </c>
      <c r="N72" s="19">
        <f>IF($A72="","",COUNTIFS('Sessions log'!$B$2:$B$501,$A72,'Sessions log'!$E$2:$E$501,"Y"))</f>
        <v/>
      </c>
      <c r="O72" s="19">
        <f>IF($A72="","",COUNTIFS('Sessions log'!$B$2:$B$501,$A72,'Sessions log'!$E$2:$E$501,"N"))</f>
        <v/>
      </c>
      <c r="P72" s="18">
        <f>IF($A72="","",IF($L72=0,"",SUMPRODUCT(MAX(('Sessions log'!$B$2:$B$501=$A72)*'Sessions log'!$A$2:$A$501))))</f>
        <v/>
      </c>
      <c r="Q72" s="17">
        <f>IF($A72="","",IFERROR(TRIM(INDEX(Responses!$A72:$AD72,MATCH(Lists!$B$13,Responses!$A$1:$AD$1,0))&amp;""),""))</f>
        <v/>
      </c>
      <c r="R72" s="17">
        <f>IF($A72="","",IFERROR(TRIM(INDEX(Responses!$A72:$AD72,MATCH(Lists!$B$14,Responses!$A$1:$AD$1,0))&amp;""),""))</f>
        <v/>
      </c>
      <c r="S72" s="17">
        <f>IF($A72="","",IFERROR(TRIM(INDEX(Responses!$A72:$AD72,MATCH(Lists!$B$15,Responses!$A$1:$AD$1,0))&amp;""),""))</f>
        <v/>
      </c>
    </row>
    <row r="73">
      <c r="A73" s="17">
        <f>IFERROR(TRIM(INDEX(Responses!$A73:$AD73,MATCH(Lists!$B$3,Responses!$A$1:$AD$1,0))&amp;""),"")</f>
        <v/>
      </c>
      <c r="B73" s="17">
        <f>IF($A73="","",IFERROR(TRIM(INDEX(Responses!$A73:$AD73,MATCH(Lists!$B$4,Responses!$A$1:$AD$1,0))&amp;""),""))</f>
        <v/>
      </c>
      <c r="C73" s="17">
        <f>IF($A73="","",IFERROR(TRIM(INDEX(Responses!$A73:$AD73,MATCH(Lists!$B$5,Responses!$A$1:$AD$1,0))&amp;""),""))</f>
        <v/>
      </c>
      <c r="D73" s="17">
        <f>IF($A73="","",IFERROR(TRIM(INDEX(Responses!$A73:$AD73,MATCH(Lists!$B$6,Responses!$A$1:$AD$1,0))&amp;""),""))</f>
        <v/>
      </c>
      <c r="E73" s="17">
        <f>IF($A73="","",IFERROR(TRIM(INDEX(Responses!$A73:$AD73,MATCH(Lists!$B$7,Responses!$A$1:$AD$1,0))&amp;""),""))</f>
        <v/>
      </c>
      <c r="F73" s="17">
        <f>IF($A73="","",IFERROR(TRIM(INDEX(Responses!$A73:$AD73,MATCH(Lists!$B$8,Responses!$A$1:$AD$1,0))&amp;""),""))</f>
        <v/>
      </c>
      <c r="G73" s="17">
        <f>IF($A73="","",IFERROR(TRIM(INDEX(Responses!$A73:$AD73,MATCH(Lists!$B$9,Responses!$A$1:$AD$1,0))&amp;""),""))</f>
        <v/>
      </c>
      <c r="H73" s="17">
        <f>IF($A73="","",IFERROR(TRIM(INDEX(Responses!$A73:$AD73,MATCH(Lists!$B$11,Responses!$A$1:$AD$1,0))&amp;""),""))</f>
        <v/>
      </c>
      <c r="I73" s="18">
        <f>IF($A73="","",IFERROR(VALUE(IFERROR(TRIM(INDEX(Responses!$A73:$AD73,MATCH(Lists!$B$12,Responses!$A$1:$AD$1,0))&amp;""),"")),IFERROR(DATEVALUE(IFERROR(TRIM(INDEX(Responses!$A73:$AD73,MATCH(Lists!$B$12,Responses!$A$1:$AD$1,0))&amp;""),"")),"")))</f>
        <v/>
      </c>
      <c r="J73" s="19">
        <f>IF($I73="","",IF($I73&lt;TODAY(),"Passed",$I73-TODAY()))</f>
        <v/>
      </c>
      <c r="K73" s="19">
        <f>IF(ISNUMBER($J73),IF($J73&lt;=Lists!$B$19,"Soon",""),"")</f>
        <v/>
      </c>
      <c r="L73" s="19">
        <f>IF($A73="","",COUNTIF('Sessions log'!$B$2:$B$501,$A73))</f>
        <v/>
      </c>
      <c r="M73" s="19">
        <f>IF($A73="","",SUMIF('Sessions log'!$B$2:$B$501,$A73,'Sessions log'!$D$2:$D$501))</f>
        <v/>
      </c>
      <c r="N73" s="19">
        <f>IF($A73="","",COUNTIFS('Sessions log'!$B$2:$B$501,$A73,'Sessions log'!$E$2:$E$501,"Y"))</f>
        <v/>
      </c>
      <c r="O73" s="19">
        <f>IF($A73="","",COUNTIFS('Sessions log'!$B$2:$B$501,$A73,'Sessions log'!$E$2:$E$501,"N"))</f>
        <v/>
      </c>
      <c r="P73" s="18">
        <f>IF($A73="","",IF($L73=0,"",SUMPRODUCT(MAX(('Sessions log'!$B$2:$B$501=$A73)*'Sessions log'!$A$2:$A$501))))</f>
        <v/>
      </c>
      <c r="Q73" s="17">
        <f>IF($A73="","",IFERROR(TRIM(INDEX(Responses!$A73:$AD73,MATCH(Lists!$B$13,Responses!$A$1:$AD$1,0))&amp;""),""))</f>
        <v/>
      </c>
      <c r="R73" s="17">
        <f>IF($A73="","",IFERROR(TRIM(INDEX(Responses!$A73:$AD73,MATCH(Lists!$B$14,Responses!$A$1:$AD$1,0))&amp;""),""))</f>
        <v/>
      </c>
      <c r="S73" s="17">
        <f>IF($A73="","",IFERROR(TRIM(INDEX(Responses!$A73:$AD73,MATCH(Lists!$B$15,Responses!$A$1:$AD$1,0))&amp;""),""))</f>
        <v/>
      </c>
    </row>
    <row r="74">
      <c r="A74" s="17">
        <f>IFERROR(TRIM(INDEX(Responses!$A74:$AD74,MATCH(Lists!$B$3,Responses!$A$1:$AD$1,0))&amp;""),"")</f>
        <v/>
      </c>
      <c r="B74" s="17">
        <f>IF($A74="","",IFERROR(TRIM(INDEX(Responses!$A74:$AD74,MATCH(Lists!$B$4,Responses!$A$1:$AD$1,0))&amp;""),""))</f>
        <v/>
      </c>
      <c r="C74" s="17">
        <f>IF($A74="","",IFERROR(TRIM(INDEX(Responses!$A74:$AD74,MATCH(Lists!$B$5,Responses!$A$1:$AD$1,0))&amp;""),""))</f>
        <v/>
      </c>
      <c r="D74" s="17">
        <f>IF($A74="","",IFERROR(TRIM(INDEX(Responses!$A74:$AD74,MATCH(Lists!$B$6,Responses!$A$1:$AD$1,0))&amp;""),""))</f>
        <v/>
      </c>
      <c r="E74" s="17">
        <f>IF($A74="","",IFERROR(TRIM(INDEX(Responses!$A74:$AD74,MATCH(Lists!$B$7,Responses!$A$1:$AD$1,0))&amp;""),""))</f>
        <v/>
      </c>
      <c r="F74" s="17">
        <f>IF($A74="","",IFERROR(TRIM(INDEX(Responses!$A74:$AD74,MATCH(Lists!$B$8,Responses!$A$1:$AD$1,0))&amp;""),""))</f>
        <v/>
      </c>
      <c r="G74" s="17">
        <f>IF($A74="","",IFERROR(TRIM(INDEX(Responses!$A74:$AD74,MATCH(Lists!$B$9,Responses!$A$1:$AD$1,0))&amp;""),""))</f>
        <v/>
      </c>
      <c r="H74" s="17">
        <f>IF($A74="","",IFERROR(TRIM(INDEX(Responses!$A74:$AD74,MATCH(Lists!$B$11,Responses!$A$1:$AD$1,0))&amp;""),""))</f>
        <v/>
      </c>
      <c r="I74" s="18">
        <f>IF($A74="","",IFERROR(VALUE(IFERROR(TRIM(INDEX(Responses!$A74:$AD74,MATCH(Lists!$B$12,Responses!$A$1:$AD$1,0))&amp;""),"")),IFERROR(DATEVALUE(IFERROR(TRIM(INDEX(Responses!$A74:$AD74,MATCH(Lists!$B$12,Responses!$A$1:$AD$1,0))&amp;""),"")),"")))</f>
        <v/>
      </c>
      <c r="J74" s="19">
        <f>IF($I74="","",IF($I74&lt;TODAY(),"Passed",$I74-TODAY()))</f>
        <v/>
      </c>
      <c r="K74" s="19">
        <f>IF(ISNUMBER($J74),IF($J74&lt;=Lists!$B$19,"Soon",""),"")</f>
        <v/>
      </c>
      <c r="L74" s="19">
        <f>IF($A74="","",COUNTIF('Sessions log'!$B$2:$B$501,$A74))</f>
        <v/>
      </c>
      <c r="M74" s="19">
        <f>IF($A74="","",SUMIF('Sessions log'!$B$2:$B$501,$A74,'Sessions log'!$D$2:$D$501))</f>
        <v/>
      </c>
      <c r="N74" s="19">
        <f>IF($A74="","",COUNTIFS('Sessions log'!$B$2:$B$501,$A74,'Sessions log'!$E$2:$E$501,"Y"))</f>
        <v/>
      </c>
      <c r="O74" s="19">
        <f>IF($A74="","",COUNTIFS('Sessions log'!$B$2:$B$501,$A74,'Sessions log'!$E$2:$E$501,"N"))</f>
        <v/>
      </c>
      <c r="P74" s="18">
        <f>IF($A74="","",IF($L74=0,"",SUMPRODUCT(MAX(('Sessions log'!$B$2:$B$501=$A74)*'Sessions log'!$A$2:$A$501))))</f>
        <v/>
      </c>
      <c r="Q74" s="17">
        <f>IF($A74="","",IFERROR(TRIM(INDEX(Responses!$A74:$AD74,MATCH(Lists!$B$13,Responses!$A$1:$AD$1,0))&amp;""),""))</f>
        <v/>
      </c>
      <c r="R74" s="17">
        <f>IF($A74="","",IFERROR(TRIM(INDEX(Responses!$A74:$AD74,MATCH(Lists!$B$14,Responses!$A$1:$AD$1,0))&amp;""),""))</f>
        <v/>
      </c>
      <c r="S74" s="17">
        <f>IF($A74="","",IFERROR(TRIM(INDEX(Responses!$A74:$AD74,MATCH(Lists!$B$15,Responses!$A$1:$AD$1,0))&amp;""),""))</f>
        <v/>
      </c>
    </row>
    <row r="75">
      <c r="A75" s="17">
        <f>IFERROR(TRIM(INDEX(Responses!$A75:$AD75,MATCH(Lists!$B$3,Responses!$A$1:$AD$1,0))&amp;""),"")</f>
        <v/>
      </c>
      <c r="B75" s="17">
        <f>IF($A75="","",IFERROR(TRIM(INDEX(Responses!$A75:$AD75,MATCH(Lists!$B$4,Responses!$A$1:$AD$1,0))&amp;""),""))</f>
        <v/>
      </c>
      <c r="C75" s="17">
        <f>IF($A75="","",IFERROR(TRIM(INDEX(Responses!$A75:$AD75,MATCH(Lists!$B$5,Responses!$A$1:$AD$1,0))&amp;""),""))</f>
        <v/>
      </c>
      <c r="D75" s="17">
        <f>IF($A75="","",IFERROR(TRIM(INDEX(Responses!$A75:$AD75,MATCH(Lists!$B$6,Responses!$A$1:$AD$1,0))&amp;""),""))</f>
        <v/>
      </c>
      <c r="E75" s="17">
        <f>IF($A75="","",IFERROR(TRIM(INDEX(Responses!$A75:$AD75,MATCH(Lists!$B$7,Responses!$A$1:$AD$1,0))&amp;""),""))</f>
        <v/>
      </c>
      <c r="F75" s="17">
        <f>IF($A75="","",IFERROR(TRIM(INDEX(Responses!$A75:$AD75,MATCH(Lists!$B$8,Responses!$A$1:$AD$1,0))&amp;""),""))</f>
        <v/>
      </c>
      <c r="G75" s="17">
        <f>IF($A75="","",IFERROR(TRIM(INDEX(Responses!$A75:$AD75,MATCH(Lists!$B$9,Responses!$A$1:$AD$1,0))&amp;""),""))</f>
        <v/>
      </c>
      <c r="H75" s="17">
        <f>IF($A75="","",IFERROR(TRIM(INDEX(Responses!$A75:$AD75,MATCH(Lists!$B$11,Responses!$A$1:$AD$1,0))&amp;""),""))</f>
        <v/>
      </c>
      <c r="I75" s="18">
        <f>IF($A75="","",IFERROR(VALUE(IFERROR(TRIM(INDEX(Responses!$A75:$AD75,MATCH(Lists!$B$12,Responses!$A$1:$AD$1,0))&amp;""),"")),IFERROR(DATEVALUE(IFERROR(TRIM(INDEX(Responses!$A75:$AD75,MATCH(Lists!$B$12,Responses!$A$1:$AD$1,0))&amp;""),"")),"")))</f>
        <v/>
      </c>
      <c r="J75" s="19">
        <f>IF($I75="","",IF($I75&lt;TODAY(),"Passed",$I75-TODAY()))</f>
        <v/>
      </c>
      <c r="K75" s="19">
        <f>IF(ISNUMBER($J75),IF($J75&lt;=Lists!$B$19,"Soon",""),"")</f>
        <v/>
      </c>
      <c r="L75" s="19">
        <f>IF($A75="","",COUNTIF('Sessions log'!$B$2:$B$501,$A75))</f>
        <v/>
      </c>
      <c r="M75" s="19">
        <f>IF($A75="","",SUMIF('Sessions log'!$B$2:$B$501,$A75,'Sessions log'!$D$2:$D$501))</f>
        <v/>
      </c>
      <c r="N75" s="19">
        <f>IF($A75="","",COUNTIFS('Sessions log'!$B$2:$B$501,$A75,'Sessions log'!$E$2:$E$501,"Y"))</f>
        <v/>
      </c>
      <c r="O75" s="19">
        <f>IF($A75="","",COUNTIFS('Sessions log'!$B$2:$B$501,$A75,'Sessions log'!$E$2:$E$501,"N"))</f>
        <v/>
      </c>
      <c r="P75" s="18">
        <f>IF($A75="","",IF($L75=0,"",SUMPRODUCT(MAX(('Sessions log'!$B$2:$B$501=$A75)*'Sessions log'!$A$2:$A$501))))</f>
        <v/>
      </c>
      <c r="Q75" s="17">
        <f>IF($A75="","",IFERROR(TRIM(INDEX(Responses!$A75:$AD75,MATCH(Lists!$B$13,Responses!$A$1:$AD$1,0))&amp;""),""))</f>
        <v/>
      </c>
      <c r="R75" s="17">
        <f>IF($A75="","",IFERROR(TRIM(INDEX(Responses!$A75:$AD75,MATCH(Lists!$B$14,Responses!$A$1:$AD$1,0))&amp;""),""))</f>
        <v/>
      </c>
      <c r="S75" s="17">
        <f>IF($A75="","",IFERROR(TRIM(INDEX(Responses!$A75:$AD75,MATCH(Lists!$B$15,Responses!$A$1:$AD$1,0))&amp;""),""))</f>
        <v/>
      </c>
    </row>
    <row r="76">
      <c r="A76" s="17">
        <f>IFERROR(TRIM(INDEX(Responses!$A76:$AD76,MATCH(Lists!$B$3,Responses!$A$1:$AD$1,0))&amp;""),"")</f>
        <v/>
      </c>
      <c r="B76" s="17">
        <f>IF($A76="","",IFERROR(TRIM(INDEX(Responses!$A76:$AD76,MATCH(Lists!$B$4,Responses!$A$1:$AD$1,0))&amp;""),""))</f>
        <v/>
      </c>
      <c r="C76" s="17">
        <f>IF($A76="","",IFERROR(TRIM(INDEX(Responses!$A76:$AD76,MATCH(Lists!$B$5,Responses!$A$1:$AD$1,0))&amp;""),""))</f>
        <v/>
      </c>
      <c r="D76" s="17">
        <f>IF($A76="","",IFERROR(TRIM(INDEX(Responses!$A76:$AD76,MATCH(Lists!$B$6,Responses!$A$1:$AD$1,0))&amp;""),""))</f>
        <v/>
      </c>
      <c r="E76" s="17">
        <f>IF($A76="","",IFERROR(TRIM(INDEX(Responses!$A76:$AD76,MATCH(Lists!$B$7,Responses!$A$1:$AD$1,0))&amp;""),""))</f>
        <v/>
      </c>
      <c r="F76" s="17">
        <f>IF($A76="","",IFERROR(TRIM(INDEX(Responses!$A76:$AD76,MATCH(Lists!$B$8,Responses!$A$1:$AD$1,0))&amp;""),""))</f>
        <v/>
      </c>
      <c r="G76" s="17">
        <f>IF($A76="","",IFERROR(TRIM(INDEX(Responses!$A76:$AD76,MATCH(Lists!$B$9,Responses!$A$1:$AD$1,0))&amp;""),""))</f>
        <v/>
      </c>
      <c r="H76" s="17">
        <f>IF($A76="","",IFERROR(TRIM(INDEX(Responses!$A76:$AD76,MATCH(Lists!$B$11,Responses!$A$1:$AD$1,0))&amp;""),""))</f>
        <v/>
      </c>
      <c r="I76" s="18">
        <f>IF($A76="","",IFERROR(VALUE(IFERROR(TRIM(INDEX(Responses!$A76:$AD76,MATCH(Lists!$B$12,Responses!$A$1:$AD$1,0))&amp;""),"")),IFERROR(DATEVALUE(IFERROR(TRIM(INDEX(Responses!$A76:$AD76,MATCH(Lists!$B$12,Responses!$A$1:$AD$1,0))&amp;""),"")),"")))</f>
        <v/>
      </c>
      <c r="J76" s="19">
        <f>IF($I76="","",IF($I76&lt;TODAY(),"Passed",$I76-TODAY()))</f>
        <v/>
      </c>
      <c r="K76" s="19">
        <f>IF(ISNUMBER($J76),IF($J76&lt;=Lists!$B$19,"Soon",""),"")</f>
        <v/>
      </c>
      <c r="L76" s="19">
        <f>IF($A76="","",COUNTIF('Sessions log'!$B$2:$B$501,$A76))</f>
        <v/>
      </c>
      <c r="M76" s="19">
        <f>IF($A76="","",SUMIF('Sessions log'!$B$2:$B$501,$A76,'Sessions log'!$D$2:$D$501))</f>
        <v/>
      </c>
      <c r="N76" s="19">
        <f>IF($A76="","",COUNTIFS('Sessions log'!$B$2:$B$501,$A76,'Sessions log'!$E$2:$E$501,"Y"))</f>
        <v/>
      </c>
      <c r="O76" s="19">
        <f>IF($A76="","",COUNTIFS('Sessions log'!$B$2:$B$501,$A76,'Sessions log'!$E$2:$E$501,"N"))</f>
        <v/>
      </c>
      <c r="P76" s="18">
        <f>IF($A76="","",IF($L76=0,"",SUMPRODUCT(MAX(('Sessions log'!$B$2:$B$501=$A76)*'Sessions log'!$A$2:$A$501))))</f>
        <v/>
      </c>
      <c r="Q76" s="17">
        <f>IF($A76="","",IFERROR(TRIM(INDEX(Responses!$A76:$AD76,MATCH(Lists!$B$13,Responses!$A$1:$AD$1,0))&amp;""),""))</f>
        <v/>
      </c>
      <c r="R76" s="17">
        <f>IF($A76="","",IFERROR(TRIM(INDEX(Responses!$A76:$AD76,MATCH(Lists!$B$14,Responses!$A$1:$AD$1,0))&amp;""),""))</f>
        <v/>
      </c>
      <c r="S76" s="17">
        <f>IF($A76="","",IFERROR(TRIM(INDEX(Responses!$A76:$AD76,MATCH(Lists!$B$15,Responses!$A$1:$AD$1,0))&amp;""),""))</f>
        <v/>
      </c>
    </row>
    <row r="77">
      <c r="A77" s="17">
        <f>IFERROR(TRIM(INDEX(Responses!$A77:$AD77,MATCH(Lists!$B$3,Responses!$A$1:$AD$1,0))&amp;""),"")</f>
        <v/>
      </c>
      <c r="B77" s="17">
        <f>IF($A77="","",IFERROR(TRIM(INDEX(Responses!$A77:$AD77,MATCH(Lists!$B$4,Responses!$A$1:$AD$1,0))&amp;""),""))</f>
        <v/>
      </c>
      <c r="C77" s="17">
        <f>IF($A77="","",IFERROR(TRIM(INDEX(Responses!$A77:$AD77,MATCH(Lists!$B$5,Responses!$A$1:$AD$1,0))&amp;""),""))</f>
        <v/>
      </c>
      <c r="D77" s="17">
        <f>IF($A77="","",IFERROR(TRIM(INDEX(Responses!$A77:$AD77,MATCH(Lists!$B$6,Responses!$A$1:$AD$1,0))&amp;""),""))</f>
        <v/>
      </c>
      <c r="E77" s="17">
        <f>IF($A77="","",IFERROR(TRIM(INDEX(Responses!$A77:$AD77,MATCH(Lists!$B$7,Responses!$A$1:$AD$1,0))&amp;""),""))</f>
        <v/>
      </c>
      <c r="F77" s="17">
        <f>IF($A77="","",IFERROR(TRIM(INDEX(Responses!$A77:$AD77,MATCH(Lists!$B$8,Responses!$A$1:$AD$1,0))&amp;""),""))</f>
        <v/>
      </c>
      <c r="G77" s="17">
        <f>IF($A77="","",IFERROR(TRIM(INDEX(Responses!$A77:$AD77,MATCH(Lists!$B$9,Responses!$A$1:$AD$1,0))&amp;""),""))</f>
        <v/>
      </c>
      <c r="H77" s="17">
        <f>IF($A77="","",IFERROR(TRIM(INDEX(Responses!$A77:$AD77,MATCH(Lists!$B$11,Responses!$A$1:$AD$1,0))&amp;""),""))</f>
        <v/>
      </c>
      <c r="I77" s="18">
        <f>IF($A77="","",IFERROR(VALUE(IFERROR(TRIM(INDEX(Responses!$A77:$AD77,MATCH(Lists!$B$12,Responses!$A$1:$AD$1,0))&amp;""),"")),IFERROR(DATEVALUE(IFERROR(TRIM(INDEX(Responses!$A77:$AD77,MATCH(Lists!$B$12,Responses!$A$1:$AD$1,0))&amp;""),"")),"")))</f>
        <v/>
      </c>
      <c r="J77" s="19">
        <f>IF($I77="","",IF($I77&lt;TODAY(),"Passed",$I77-TODAY()))</f>
        <v/>
      </c>
      <c r="K77" s="19">
        <f>IF(ISNUMBER($J77),IF($J77&lt;=Lists!$B$19,"Soon",""),"")</f>
        <v/>
      </c>
      <c r="L77" s="19">
        <f>IF($A77="","",COUNTIF('Sessions log'!$B$2:$B$501,$A77))</f>
        <v/>
      </c>
      <c r="M77" s="19">
        <f>IF($A77="","",SUMIF('Sessions log'!$B$2:$B$501,$A77,'Sessions log'!$D$2:$D$501))</f>
        <v/>
      </c>
      <c r="N77" s="19">
        <f>IF($A77="","",COUNTIFS('Sessions log'!$B$2:$B$501,$A77,'Sessions log'!$E$2:$E$501,"Y"))</f>
        <v/>
      </c>
      <c r="O77" s="19">
        <f>IF($A77="","",COUNTIFS('Sessions log'!$B$2:$B$501,$A77,'Sessions log'!$E$2:$E$501,"N"))</f>
        <v/>
      </c>
      <c r="P77" s="18">
        <f>IF($A77="","",IF($L77=0,"",SUMPRODUCT(MAX(('Sessions log'!$B$2:$B$501=$A77)*'Sessions log'!$A$2:$A$501))))</f>
        <v/>
      </c>
      <c r="Q77" s="17">
        <f>IF($A77="","",IFERROR(TRIM(INDEX(Responses!$A77:$AD77,MATCH(Lists!$B$13,Responses!$A$1:$AD$1,0))&amp;""),""))</f>
        <v/>
      </c>
      <c r="R77" s="17">
        <f>IF($A77="","",IFERROR(TRIM(INDEX(Responses!$A77:$AD77,MATCH(Lists!$B$14,Responses!$A$1:$AD$1,0))&amp;""),""))</f>
        <v/>
      </c>
      <c r="S77" s="17">
        <f>IF($A77="","",IFERROR(TRIM(INDEX(Responses!$A77:$AD77,MATCH(Lists!$B$15,Responses!$A$1:$AD$1,0))&amp;""),""))</f>
        <v/>
      </c>
    </row>
    <row r="78">
      <c r="A78" s="17">
        <f>IFERROR(TRIM(INDEX(Responses!$A78:$AD78,MATCH(Lists!$B$3,Responses!$A$1:$AD$1,0))&amp;""),"")</f>
        <v/>
      </c>
      <c r="B78" s="17">
        <f>IF($A78="","",IFERROR(TRIM(INDEX(Responses!$A78:$AD78,MATCH(Lists!$B$4,Responses!$A$1:$AD$1,0))&amp;""),""))</f>
        <v/>
      </c>
      <c r="C78" s="17">
        <f>IF($A78="","",IFERROR(TRIM(INDEX(Responses!$A78:$AD78,MATCH(Lists!$B$5,Responses!$A$1:$AD$1,0))&amp;""),""))</f>
        <v/>
      </c>
      <c r="D78" s="17">
        <f>IF($A78="","",IFERROR(TRIM(INDEX(Responses!$A78:$AD78,MATCH(Lists!$B$6,Responses!$A$1:$AD$1,0))&amp;""),""))</f>
        <v/>
      </c>
      <c r="E78" s="17">
        <f>IF($A78="","",IFERROR(TRIM(INDEX(Responses!$A78:$AD78,MATCH(Lists!$B$7,Responses!$A$1:$AD$1,0))&amp;""),""))</f>
        <v/>
      </c>
      <c r="F78" s="17">
        <f>IF($A78="","",IFERROR(TRIM(INDEX(Responses!$A78:$AD78,MATCH(Lists!$B$8,Responses!$A$1:$AD$1,0))&amp;""),""))</f>
        <v/>
      </c>
      <c r="G78" s="17">
        <f>IF($A78="","",IFERROR(TRIM(INDEX(Responses!$A78:$AD78,MATCH(Lists!$B$9,Responses!$A$1:$AD$1,0))&amp;""),""))</f>
        <v/>
      </c>
      <c r="H78" s="17">
        <f>IF($A78="","",IFERROR(TRIM(INDEX(Responses!$A78:$AD78,MATCH(Lists!$B$11,Responses!$A$1:$AD$1,0))&amp;""),""))</f>
        <v/>
      </c>
      <c r="I78" s="18">
        <f>IF($A78="","",IFERROR(VALUE(IFERROR(TRIM(INDEX(Responses!$A78:$AD78,MATCH(Lists!$B$12,Responses!$A$1:$AD$1,0))&amp;""),"")),IFERROR(DATEVALUE(IFERROR(TRIM(INDEX(Responses!$A78:$AD78,MATCH(Lists!$B$12,Responses!$A$1:$AD$1,0))&amp;""),"")),"")))</f>
        <v/>
      </c>
      <c r="J78" s="19">
        <f>IF($I78="","",IF($I78&lt;TODAY(),"Passed",$I78-TODAY()))</f>
        <v/>
      </c>
      <c r="K78" s="19">
        <f>IF(ISNUMBER($J78),IF($J78&lt;=Lists!$B$19,"Soon",""),"")</f>
        <v/>
      </c>
      <c r="L78" s="19">
        <f>IF($A78="","",COUNTIF('Sessions log'!$B$2:$B$501,$A78))</f>
        <v/>
      </c>
      <c r="M78" s="19">
        <f>IF($A78="","",SUMIF('Sessions log'!$B$2:$B$501,$A78,'Sessions log'!$D$2:$D$501))</f>
        <v/>
      </c>
      <c r="N78" s="19">
        <f>IF($A78="","",COUNTIFS('Sessions log'!$B$2:$B$501,$A78,'Sessions log'!$E$2:$E$501,"Y"))</f>
        <v/>
      </c>
      <c r="O78" s="19">
        <f>IF($A78="","",COUNTIFS('Sessions log'!$B$2:$B$501,$A78,'Sessions log'!$E$2:$E$501,"N"))</f>
        <v/>
      </c>
      <c r="P78" s="18">
        <f>IF($A78="","",IF($L78=0,"",SUMPRODUCT(MAX(('Sessions log'!$B$2:$B$501=$A78)*'Sessions log'!$A$2:$A$501))))</f>
        <v/>
      </c>
      <c r="Q78" s="17">
        <f>IF($A78="","",IFERROR(TRIM(INDEX(Responses!$A78:$AD78,MATCH(Lists!$B$13,Responses!$A$1:$AD$1,0))&amp;""),""))</f>
        <v/>
      </c>
      <c r="R78" s="17">
        <f>IF($A78="","",IFERROR(TRIM(INDEX(Responses!$A78:$AD78,MATCH(Lists!$B$14,Responses!$A$1:$AD$1,0))&amp;""),""))</f>
        <v/>
      </c>
      <c r="S78" s="17">
        <f>IF($A78="","",IFERROR(TRIM(INDEX(Responses!$A78:$AD78,MATCH(Lists!$B$15,Responses!$A$1:$AD$1,0))&amp;""),""))</f>
        <v/>
      </c>
    </row>
    <row r="79">
      <c r="A79" s="17">
        <f>IFERROR(TRIM(INDEX(Responses!$A79:$AD79,MATCH(Lists!$B$3,Responses!$A$1:$AD$1,0))&amp;""),"")</f>
        <v/>
      </c>
      <c r="B79" s="17">
        <f>IF($A79="","",IFERROR(TRIM(INDEX(Responses!$A79:$AD79,MATCH(Lists!$B$4,Responses!$A$1:$AD$1,0))&amp;""),""))</f>
        <v/>
      </c>
      <c r="C79" s="17">
        <f>IF($A79="","",IFERROR(TRIM(INDEX(Responses!$A79:$AD79,MATCH(Lists!$B$5,Responses!$A$1:$AD$1,0))&amp;""),""))</f>
        <v/>
      </c>
      <c r="D79" s="17">
        <f>IF($A79="","",IFERROR(TRIM(INDEX(Responses!$A79:$AD79,MATCH(Lists!$B$6,Responses!$A$1:$AD$1,0))&amp;""),""))</f>
        <v/>
      </c>
      <c r="E79" s="17">
        <f>IF($A79="","",IFERROR(TRIM(INDEX(Responses!$A79:$AD79,MATCH(Lists!$B$7,Responses!$A$1:$AD$1,0))&amp;""),""))</f>
        <v/>
      </c>
      <c r="F79" s="17">
        <f>IF($A79="","",IFERROR(TRIM(INDEX(Responses!$A79:$AD79,MATCH(Lists!$B$8,Responses!$A$1:$AD$1,0))&amp;""),""))</f>
        <v/>
      </c>
      <c r="G79" s="17">
        <f>IF($A79="","",IFERROR(TRIM(INDEX(Responses!$A79:$AD79,MATCH(Lists!$B$9,Responses!$A$1:$AD$1,0))&amp;""),""))</f>
        <v/>
      </c>
      <c r="H79" s="17">
        <f>IF($A79="","",IFERROR(TRIM(INDEX(Responses!$A79:$AD79,MATCH(Lists!$B$11,Responses!$A$1:$AD$1,0))&amp;""),""))</f>
        <v/>
      </c>
      <c r="I79" s="18">
        <f>IF($A79="","",IFERROR(VALUE(IFERROR(TRIM(INDEX(Responses!$A79:$AD79,MATCH(Lists!$B$12,Responses!$A$1:$AD$1,0))&amp;""),"")),IFERROR(DATEVALUE(IFERROR(TRIM(INDEX(Responses!$A79:$AD79,MATCH(Lists!$B$12,Responses!$A$1:$AD$1,0))&amp;""),"")),"")))</f>
        <v/>
      </c>
      <c r="J79" s="19">
        <f>IF($I79="","",IF($I79&lt;TODAY(),"Passed",$I79-TODAY()))</f>
        <v/>
      </c>
      <c r="K79" s="19">
        <f>IF(ISNUMBER($J79),IF($J79&lt;=Lists!$B$19,"Soon",""),"")</f>
        <v/>
      </c>
      <c r="L79" s="19">
        <f>IF($A79="","",COUNTIF('Sessions log'!$B$2:$B$501,$A79))</f>
        <v/>
      </c>
      <c r="M79" s="19">
        <f>IF($A79="","",SUMIF('Sessions log'!$B$2:$B$501,$A79,'Sessions log'!$D$2:$D$501))</f>
        <v/>
      </c>
      <c r="N79" s="19">
        <f>IF($A79="","",COUNTIFS('Sessions log'!$B$2:$B$501,$A79,'Sessions log'!$E$2:$E$501,"Y"))</f>
        <v/>
      </c>
      <c r="O79" s="19">
        <f>IF($A79="","",COUNTIFS('Sessions log'!$B$2:$B$501,$A79,'Sessions log'!$E$2:$E$501,"N"))</f>
        <v/>
      </c>
      <c r="P79" s="18">
        <f>IF($A79="","",IF($L79=0,"",SUMPRODUCT(MAX(('Sessions log'!$B$2:$B$501=$A79)*'Sessions log'!$A$2:$A$501))))</f>
        <v/>
      </c>
      <c r="Q79" s="17">
        <f>IF($A79="","",IFERROR(TRIM(INDEX(Responses!$A79:$AD79,MATCH(Lists!$B$13,Responses!$A$1:$AD$1,0))&amp;""),""))</f>
        <v/>
      </c>
      <c r="R79" s="17">
        <f>IF($A79="","",IFERROR(TRIM(INDEX(Responses!$A79:$AD79,MATCH(Lists!$B$14,Responses!$A$1:$AD$1,0))&amp;""),""))</f>
        <v/>
      </c>
      <c r="S79" s="17">
        <f>IF($A79="","",IFERROR(TRIM(INDEX(Responses!$A79:$AD79,MATCH(Lists!$B$15,Responses!$A$1:$AD$1,0))&amp;""),""))</f>
        <v/>
      </c>
    </row>
    <row r="80">
      <c r="A80" s="17">
        <f>IFERROR(TRIM(INDEX(Responses!$A80:$AD80,MATCH(Lists!$B$3,Responses!$A$1:$AD$1,0))&amp;""),"")</f>
        <v/>
      </c>
      <c r="B80" s="17">
        <f>IF($A80="","",IFERROR(TRIM(INDEX(Responses!$A80:$AD80,MATCH(Lists!$B$4,Responses!$A$1:$AD$1,0))&amp;""),""))</f>
        <v/>
      </c>
      <c r="C80" s="17">
        <f>IF($A80="","",IFERROR(TRIM(INDEX(Responses!$A80:$AD80,MATCH(Lists!$B$5,Responses!$A$1:$AD$1,0))&amp;""),""))</f>
        <v/>
      </c>
      <c r="D80" s="17">
        <f>IF($A80="","",IFERROR(TRIM(INDEX(Responses!$A80:$AD80,MATCH(Lists!$B$6,Responses!$A$1:$AD$1,0))&amp;""),""))</f>
        <v/>
      </c>
      <c r="E80" s="17">
        <f>IF($A80="","",IFERROR(TRIM(INDEX(Responses!$A80:$AD80,MATCH(Lists!$B$7,Responses!$A$1:$AD$1,0))&amp;""),""))</f>
        <v/>
      </c>
      <c r="F80" s="17">
        <f>IF($A80="","",IFERROR(TRIM(INDEX(Responses!$A80:$AD80,MATCH(Lists!$B$8,Responses!$A$1:$AD$1,0))&amp;""),""))</f>
        <v/>
      </c>
      <c r="G80" s="17">
        <f>IF($A80="","",IFERROR(TRIM(INDEX(Responses!$A80:$AD80,MATCH(Lists!$B$9,Responses!$A$1:$AD$1,0))&amp;""),""))</f>
        <v/>
      </c>
      <c r="H80" s="17">
        <f>IF($A80="","",IFERROR(TRIM(INDEX(Responses!$A80:$AD80,MATCH(Lists!$B$11,Responses!$A$1:$AD$1,0))&amp;""),""))</f>
        <v/>
      </c>
      <c r="I80" s="18">
        <f>IF($A80="","",IFERROR(VALUE(IFERROR(TRIM(INDEX(Responses!$A80:$AD80,MATCH(Lists!$B$12,Responses!$A$1:$AD$1,0))&amp;""),"")),IFERROR(DATEVALUE(IFERROR(TRIM(INDEX(Responses!$A80:$AD80,MATCH(Lists!$B$12,Responses!$A$1:$AD$1,0))&amp;""),"")),"")))</f>
        <v/>
      </c>
      <c r="J80" s="19">
        <f>IF($I80="","",IF($I80&lt;TODAY(),"Passed",$I80-TODAY()))</f>
        <v/>
      </c>
      <c r="K80" s="19">
        <f>IF(ISNUMBER($J80),IF($J80&lt;=Lists!$B$19,"Soon",""),"")</f>
        <v/>
      </c>
      <c r="L80" s="19">
        <f>IF($A80="","",COUNTIF('Sessions log'!$B$2:$B$501,$A80))</f>
        <v/>
      </c>
      <c r="M80" s="19">
        <f>IF($A80="","",SUMIF('Sessions log'!$B$2:$B$501,$A80,'Sessions log'!$D$2:$D$501))</f>
        <v/>
      </c>
      <c r="N80" s="19">
        <f>IF($A80="","",COUNTIFS('Sessions log'!$B$2:$B$501,$A80,'Sessions log'!$E$2:$E$501,"Y"))</f>
        <v/>
      </c>
      <c r="O80" s="19">
        <f>IF($A80="","",COUNTIFS('Sessions log'!$B$2:$B$501,$A80,'Sessions log'!$E$2:$E$501,"N"))</f>
        <v/>
      </c>
      <c r="P80" s="18">
        <f>IF($A80="","",IF($L80=0,"",SUMPRODUCT(MAX(('Sessions log'!$B$2:$B$501=$A80)*'Sessions log'!$A$2:$A$501))))</f>
        <v/>
      </c>
      <c r="Q80" s="17">
        <f>IF($A80="","",IFERROR(TRIM(INDEX(Responses!$A80:$AD80,MATCH(Lists!$B$13,Responses!$A$1:$AD$1,0))&amp;""),""))</f>
        <v/>
      </c>
      <c r="R80" s="17">
        <f>IF($A80="","",IFERROR(TRIM(INDEX(Responses!$A80:$AD80,MATCH(Lists!$B$14,Responses!$A$1:$AD$1,0))&amp;""),""))</f>
        <v/>
      </c>
      <c r="S80" s="17">
        <f>IF($A80="","",IFERROR(TRIM(INDEX(Responses!$A80:$AD80,MATCH(Lists!$B$15,Responses!$A$1:$AD$1,0))&amp;""),""))</f>
        <v/>
      </c>
    </row>
    <row r="81">
      <c r="A81" s="17">
        <f>IFERROR(TRIM(INDEX(Responses!$A81:$AD81,MATCH(Lists!$B$3,Responses!$A$1:$AD$1,0))&amp;""),"")</f>
        <v/>
      </c>
      <c r="B81" s="17">
        <f>IF($A81="","",IFERROR(TRIM(INDEX(Responses!$A81:$AD81,MATCH(Lists!$B$4,Responses!$A$1:$AD$1,0))&amp;""),""))</f>
        <v/>
      </c>
      <c r="C81" s="17">
        <f>IF($A81="","",IFERROR(TRIM(INDEX(Responses!$A81:$AD81,MATCH(Lists!$B$5,Responses!$A$1:$AD$1,0))&amp;""),""))</f>
        <v/>
      </c>
      <c r="D81" s="17">
        <f>IF($A81="","",IFERROR(TRIM(INDEX(Responses!$A81:$AD81,MATCH(Lists!$B$6,Responses!$A$1:$AD$1,0))&amp;""),""))</f>
        <v/>
      </c>
      <c r="E81" s="17">
        <f>IF($A81="","",IFERROR(TRIM(INDEX(Responses!$A81:$AD81,MATCH(Lists!$B$7,Responses!$A$1:$AD$1,0))&amp;""),""))</f>
        <v/>
      </c>
      <c r="F81" s="17">
        <f>IF($A81="","",IFERROR(TRIM(INDEX(Responses!$A81:$AD81,MATCH(Lists!$B$8,Responses!$A$1:$AD$1,0))&amp;""),""))</f>
        <v/>
      </c>
      <c r="G81" s="17">
        <f>IF($A81="","",IFERROR(TRIM(INDEX(Responses!$A81:$AD81,MATCH(Lists!$B$9,Responses!$A$1:$AD$1,0))&amp;""),""))</f>
        <v/>
      </c>
      <c r="H81" s="17">
        <f>IF($A81="","",IFERROR(TRIM(INDEX(Responses!$A81:$AD81,MATCH(Lists!$B$11,Responses!$A$1:$AD$1,0))&amp;""),""))</f>
        <v/>
      </c>
      <c r="I81" s="18">
        <f>IF($A81="","",IFERROR(VALUE(IFERROR(TRIM(INDEX(Responses!$A81:$AD81,MATCH(Lists!$B$12,Responses!$A$1:$AD$1,0))&amp;""),"")),IFERROR(DATEVALUE(IFERROR(TRIM(INDEX(Responses!$A81:$AD81,MATCH(Lists!$B$12,Responses!$A$1:$AD$1,0))&amp;""),"")),"")))</f>
        <v/>
      </c>
      <c r="J81" s="19">
        <f>IF($I81="","",IF($I81&lt;TODAY(),"Passed",$I81-TODAY()))</f>
        <v/>
      </c>
      <c r="K81" s="19">
        <f>IF(ISNUMBER($J81),IF($J81&lt;=Lists!$B$19,"Soon",""),"")</f>
        <v/>
      </c>
      <c r="L81" s="19">
        <f>IF($A81="","",COUNTIF('Sessions log'!$B$2:$B$501,$A81))</f>
        <v/>
      </c>
      <c r="M81" s="19">
        <f>IF($A81="","",SUMIF('Sessions log'!$B$2:$B$501,$A81,'Sessions log'!$D$2:$D$501))</f>
        <v/>
      </c>
      <c r="N81" s="19">
        <f>IF($A81="","",COUNTIFS('Sessions log'!$B$2:$B$501,$A81,'Sessions log'!$E$2:$E$501,"Y"))</f>
        <v/>
      </c>
      <c r="O81" s="19">
        <f>IF($A81="","",COUNTIFS('Sessions log'!$B$2:$B$501,$A81,'Sessions log'!$E$2:$E$501,"N"))</f>
        <v/>
      </c>
      <c r="P81" s="18">
        <f>IF($A81="","",IF($L81=0,"",SUMPRODUCT(MAX(('Sessions log'!$B$2:$B$501=$A81)*'Sessions log'!$A$2:$A$501))))</f>
        <v/>
      </c>
      <c r="Q81" s="17">
        <f>IF($A81="","",IFERROR(TRIM(INDEX(Responses!$A81:$AD81,MATCH(Lists!$B$13,Responses!$A$1:$AD$1,0))&amp;""),""))</f>
        <v/>
      </c>
      <c r="R81" s="17">
        <f>IF($A81="","",IFERROR(TRIM(INDEX(Responses!$A81:$AD81,MATCH(Lists!$B$14,Responses!$A$1:$AD$1,0))&amp;""),""))</f>
        <v/>
      </c>
      <c r="S81" s="17">
        <f>IF($A81="","",IFERROR(TRIM(INDEX(Responses!$A81:$AD81,MATCH(Lists!$B$15,Responses!$A$1:$AD$1,0))&amp;""),""))</f>
        <v/>
      </c>
    </row>
    <row r="82">
      <c r="A82" s="17">
        <f>IFERROR(TRIM(INDEX(Responses!$A82:$AD82,MATCH(Lists!$B$3,Responses!$A$1:$AD$1,0))&amp;""),"")</f>
        <v/>
      </c>
      <c r="B82" s="17">
        <f>IF($A82="","",IFERROR(TRIM(INDEX(Responses!$A82:$AD82,MATCH(Lists!$B$4,Responses!$A$1:$AD$1,0))&amp;""),""))</f>
        <v/>
      </c>
      <c r="C82" s="17">
        <f>IF($A82="","",IFERROR(TRIM(INDEX(Responses!$A82:$AD82,MATCH(Lists!$B$5,Responses!$A$1:$AD$1,0))&amp;""),""))</f>
        <v/>
      </c>
      <c r="D82" s="17">
        <f>IF($A82="","",IFERROR(TRIM(INDEX(Responses!$A82:$AD82,MATCH(Lists!$B$6,Responses!$A$1:$AD$1,0))&amp;""),""))</f>
        <v/>
      </c>
      <c r="E82" s="17">
        <f>IF($A82="","",IFERROR(TRIM(INDEX(Responses!$A82:$AD82,MATCH(Lists!$B$7,Responses!$A$1:$AD$1,0))&amp;""),""))</f>
        <v/>
      </c>
      <c r="F82" s="17">
        <f>IF($A82="","",IFERROR(TRIM(INDEX(Responses!$A82:$AD82,MATCH(Lists!$B$8,Responses!$A$1:$AD$1,0))&amp;""),""))</f>
        <v/>
      </c>
      <c r="G82" s="17">
        <f>IF($A82="","",IFERROR(TRIM(INDEX(Responses!$A82:$AD82,MATCH(Lists!$B$9,Responses!$A$1:$AD$1,0))&amp;""),""))</f>
        <v/>
      </c>
      <c r="H82" s="17">
        <f>IF($A82="","",IFERROR(TRIM(INDEX(Responses!$A82:$AD82,MATCH(Lists!$B$11,Responses!$A$1:$AD$1,0))&amp;""),""))</f>
        <v/>
      </c>
      <c r="I82" s="18">
        <f>IF($A82="","",IFERROR(VALUE(IFERROR(TRIM(INDEX(Responses!$A82:$AD82,MATCH(Lists!$B$12,Responses!$A$1:$AD$1,0))&amp;""),"")),IFERROR(DATEVALUE(IFERROR(TRIM(INDEX(Responses!$A82:$AD82,MATCH(Lists!$B$12,Responses!$A$1:$AD$1,0))&amp;""),"")),"")))</f>
        <v/>
      </c>
      <c r="J82" s="19">
        <f>IF($I82="","",IF($I82&lt;TODAY(),"Passed",$I82-TODAY()))</f>
        <v/>
      </c>
      <c r="K82" s="19">
        <f>IF(ISNUMBER($J82),IF($J82&lt;=Lists!$B$19,"Soon",""),"")</f>
        <v/>
      </c>
      <c r="L82" s="19">
        <f>IF($A82="","",COUNTIF('Sessions log'!$B$2:$B$501,$A82))</f>
        <v/>
      </c>
      <c r="M82" s="19">
        <f>IF($A82="","",SUMIF('Sessions log'!$B$2:$B$501,$A82,'Sessions log'!$D$2:$D$501))</f>
        <v/>
      </c>
      <c r="N82" s="19">
        <f>IF($A82="","",COUNTIFS('Sessions log'!$B$2:$B$501,$A82,'Sessions log'!$E$2:$E$501,"Y"))</f>
        <v/>
      </c>
      <c r="O82" s="19">
        <f>IF($A82="","",COUNTIFS('Sessions log'!$B$2:$B$501,$A82,'Sessions log'!$E$2:$E$501,"N"))</f>
        <v/>
      </c>
      <c r="P82" s="18">
        <f>IF($A82="","",IF($L82=0,"",SUMPRODUCT(MAX(('Sessions log'!$B$2:$B$501=$A82)*'Sessions log'!$A$2:$A$501))))</f>
        <v/>
      </c>
      <c r="Q82" s="17">
        <f>IF($A82="","",IFERROR(TRIM(INDEX(Responses!$A82:$AD82,MATCH(Lists!$B$13,Responses!$A$1:$AD$1,0))&amp;""),""))</f>
        <v/>
      </c>
      <c r="R82" s="17">
        <f>IF($A82="","",IFERROR(TRIM(INDEX(Responses!$A82:$AD82,MATCH(Lists!$B$14,Responses!$A$1:$AD$1,0))&amp;""),""))</f>
        <v/>
      </c>
      <c r="S82" s="17">
        <f>IF($A82="","",IFERROR(TRIM(INDEX(Responses!$A82:$AD82,MATCH(Lists!$B$15,Responses!$A$1:$AD$1,0))&amp;""),""))</f>
        <v/>
      </c>
    </row>
    <row r="83">
      <c r="A83" s="17">
        <f>IFERROR(TRIM(INDEX(Responses!$A83:$AD83,MATCH(Lists!$B$3,Responses!$A$1:$AD$1,0))&amp;""),"")</f>
        <v/>
      </c>
      <c r="B83" s="17">
        <f>IF($A83="","",IFERROR(TRIM(INDEX(Responses!$A83:$AD83,MATCH(Lists!$B$4,Responses!$A$1:$AD$1,0))&amp;""),""))</f>
        <v/>
      </c>
      <c r="C83" s="17">
        <f>IF($A83="","",IFERROR(TRIM(INDEX(Responses!$A83:$AD83,MATCH(Lists!$B$5,Responses!$A$1:$AD$1,0))&amp;""),""))</f>
        <v/>
      </c>
      <c r="D83" s="17">
        <f>IF($A83="","",IFERROR(TRIM(INDEX(Responses!$A83:$AD83,MATCH(Lists!$B$6,Responses!$A$1:$AD$1,0))&amp;""),""))</f>
        <v/>
      </c>
      <c r="E83" s="17">
        <f>IF($A83="","",IFERROR(TRIM(INDEX(Responses!$A83:$AD83,MATCH(Lists!$B$7,Responses!$A$1:$AD$1,0))&amp;""),""))</f>
        <v/>
      </c>
      <c r="F83" s="17">
        <f>IF($A83="","",IFERROR(TRIM(INDEX(Responses!$A83:$AD83,MATCH(Lists!$B$8,Responses!$A$1:$AD$1,0))&amp;""),""))</f>
        <v/>
      </c>
      <c r="G83" s="17">
        <f>IF($A83="","",IFERROR(TRIM(INDEX(Responses!$A83:$AD83,MATCH(Lists!$B$9,Responses!$A$1:$AD$1,0))&amp;""),""))</f>
        <v/>
      </c>
      <c r="H83" s="17">
        <f>IF($A83="","",IFERROR(TRIM(INDEX(Responses!$A83:$AD83,MATCH(Lists!$B$11,Responses!$A$1:$AD$1,0))&amp;""),""))</f>
        <v/>
      </c>
      <c r="I83" s="18">
        <f>IF($A83="","",IFERROR(VALUE(IFERROR(TRIM(INDEX(Responses!$A83:$AD83,MATCH(Lists!$B$12,Responses!$A$1:$AD$1,0))&amp;""),"")),IFERROR(DATEVALUE(IFERROR(TRIM(INDEX(Responses!$A83:$AD83,MATCH(Lists!$B$12,Responses!$A$1:$AD$1,0))&amp;""),"")),"")))</f>
        <v/>
      </c>
      <c r="J83" s="19">
        <f>IF($I83="","",IF($I83&lt;TODAY(),"Passed",$I83-TODAY()))</f>
        <v/>
      </c>
      <c r="K83" s="19">
        <f>IF(ISNUMBER($J83),IF($J83&lt;=Lists!$B$19,"Soon",""),"")</f>
        <v/>
      </c>
      <c r="L83" s="19">
        <f>IF($A83="","",COUNTIF('Sessions log'!$B$2:$B$501,$A83))</f>
        <v/>
      </c>
      <c r="M83" s="19">
        <f>IF($A83="","",SUMIF('Sessions log'!$B$2:$B$501,$A83,'Sessions log'!$D$2:$D$501))</f>
        <v/>
      </c>
      <c r="N83" s="19">
        <f>IF($A83="","",COUNTIFS('Sessions log'!$B$2:$B$501,$A83,'Sessions log'!$E$2:$E$501,"Y"))</f>
        <v/>
      </c>
      <c r="O83" s="19">
        <f>IF($A83="","",COUNTIFS('Sessions log'!$B$2:$B$501,$A83,'Sessions log'!$E$2:$E$501,"N"))</f>
        <v/>
      </c>
      <c r="P83" s="18">
        <f>IF($A83="","",IF($L83=0,"",SUMPRODUCT(MAX(('Sessions log'!$B$2:$B$501=$A83)*'Sessions log'!$A$2:$A$501))))</f>
        <v/>
      </c>
      <c r="Q83" s="17">
        <f>IF($A83="","",IFERROR(TRIM(INDEX(Responses!$A83:$AD83,MATCH(Lists!$B$13,Responses!$A$1:$AD$1,0))&amp;""),""))</f>
        <v/>
      </c>
      <c r="R83" s="17">
        <f>IF($A83="","",IFERROR(TRIM(INDEX(Responses!$A83:$AD83,MATCH(Lists!$B$14,Responses!$A$1:$AD$1,0))&amp;""),""))</f>
        <v/>
      </c>
      <c r="S83" s="17">
        <f>IF($A83="","",IFERROR(TRIM(INDEX(Responses!$A83:$AD83,MATCH(Lists!$B$15,Responses!$A$1:$AD$1,0))&amp;""),""))</f>
        <v/>
      </c>
    </row>
    <row r="84">
      <c r="A84" s="17">
        <f>IFERROR(TRIM(INDEX(Responses!$A84:$AD84,MATCH(Lists!$B$3,Responses!$A$1:$AD$1,0))&amp;""),"")</f>
        <v/>
      </c>
      <c r="B84" s="17">
        <f>IF($A84="","",IFERROR(TRIM(INDEX(Responses!$A84:$AD84,MATCH(Lists!$B$4,Responses!$A$1:$AD$1,0))&amp;""),""))</f>
        <v/>
      </c>
      <c r="C84" s="17">
        <f>IF($A84="","",IFERROR(TRIM(INDEX(Responses!$A84:$AD84,MATCH(Lists!$B$5,Responses!$A$1:$AD$1,0))&amp;""),""))</f>
        <v/>
      </c>
      <c r="D84" s="17">
        <f>IF($A84="","",IFERROR(TRIM(INDEX(Responses!$A84:$AD84,MATCH(Lists!$B$6,Responses!$A$1:$AD$1,0))&amp;""),""))</f>
        <v/>
      </c>
      <c r="E84" s="17">
        <f>IF($A84="","",IFERROR(TRIM(INDEX(Responses!$A84:$AD84,MATCH(Lists!$B$7,Responses!$A$1:$AD$1,0))&amp;""),""))</f>
        <v/>
      </c>
      <c r="F84" s="17">
        <f>IF($A84="","",IFERROR(TRIM(INDEX(Responses!$A84:$AD84,MATCH(Lists!$B$8,Responses!$A$1:$AD$1,0))&amp;""),""))</f>
        <v/>
      </c>
      <c r="G84" s="17">
        <f>IF($A84="","",IFERROR(TRIM(INDEX(Responses!$A84:$AD84,MATCH(Lists!$B$9,Responses!$A$1:$AD$1,0))&amp;""),""))</f>
        <v/>
      </c>
      <c r="H84" s="17">
        <f>IF($A84="","",IFERROR(TRIM(INDEX(Responses!$A84:$AD84,MATCH(Lists!$B$11,Responses!$A$1:$AD$1,0))&amp;""),""))</f>
        <v/>
      </c>
      <c r="I84" s="18">
        <f>IF($A84="","",IFERROR(VALUE(IFERROR(TRIM(INDEX(Responses!$A84:$AD84,MATCH(Lists!$B$12,Responses!$A$1:$AD$1,0))&amp;""),"")),IFERROR(DATEVALUE(IFERROR(TRIM(INDEX(Responses!$A84:$AD84,MATCH(Lists!$B$12,Responses!$A$1:$AD$1,0))&amp;""),"")),"")))</f>
        <v/>
      </c>
      <c r="J84" s="19">
        <f>IF($I84="","",IF($I84&lt;TODAY(),"Passed",$I84-TODAY()))</f>
        <v/>
      </c>
      <c r="K84" s="19">
        <f>IF(ISNUMBER($J84),IF($J84&lt;=Lists!$B$19,"Soon",""),"")</f>
        <v/>
      </c>
      <c r="L84" s="19">
        <f>IF($A84="","",COUNTIF('Sessions log'!$B$2:$B$501,$A84))</f>
        <v/>
      </c>
      <c r="M84" s="19">
        <f>IF($A84="","",SUMIF('Sessions log'!$B$2:$B$501,$A84,'Sessions log'!$D$2:$D$501))</f>
        <v/>
      </c>
      <c r="N84" s="19">
        <f>IF($A84="","",COUNTIFS('Sessions log'!$B$2:$B$501,$A84,'Sessions log'!$E$2:$E$501,"Y"))</f>
        <v/>
      </c>
      <c r="O84" s="19">
        <f>IF($A84="","",COUNTIFS('Sessions log'!$B$2:$B$501,$A84,'Sessions log'!$E$2:$E$501,"N"))</f>
        <v/>
      </c>
      <c r="P84" s="18">
        <f>IF($A84="","",IF($L84=0,"",SUMPRODUCT(MAX(('Sessions log'!$B$2:$B$501=$A84)*'Sessions log'!$A$2:$A$501))))</f>
        <v/>
      </c>
      <c r="Q84" s="17">
        <f>IF($A84="","",IFERROR(TRIM(INDEX(Responses!$A84:$AD84,MATCH(Lists!$B$13,Responses!$A$1:$AD$1,0))&amp;""),""))</f>
        <v/>
      </c>
      <c r="R84" s="17">
        <f>IF($A84="","",IFERROR(TRIM(INDEX(Responses!$A84:$AD84,MATCH(Lists!$B$14,Responses!$A$1:$AD$1,0))&amp;""),""))</f>
        <v/>
      </c>
      <c r="S84" s="17">
        <f>IF($A84="","",IFERROR(TRIM(INDEX(Responses!$A84:$AD84,MATCH(Lists!$B$15,Responses!$A$1:$AD$1,0))&amp;""),""))</f>
        <v/>
      </c>
    </row>
    <row r="85">
      <c r="A85" s="17">
        <f>IFERROR(TRIM(INDEX(Responses!$A85:$AD85,MATCH(Lists!$B$3,Responses!$A$1:$AD$1,0))&amp;""),"")</f>
        <v/>
      </c>
      <c r="B85" s="17">
        <f>IF($A85="","",IFERROR(TRIM(INDEX(Responses!$A85:$AD85,MATCH(Lists!$B$4,Responses!$A$1:$AD$1,0))&amp;""),""))</f>
        <v/>
      </c>
      <c r="C85" s="17">
        <f>IF($A85="","",IFERROR(TRIM(INDEX(Responses!$A85:$AD85,MATCH(Lists!$B$5,Responses!$A$1:$AD$1,0))&amp;""),""))</f>
        <v/>
      </c>
      <c r="D85" s="17">
        <f>IF($A85="","",IFERROR(TRIM(INDEX(Responses!$A85:$AD85,MATCH(Lists!$B$6,Responses!$A$1:$AD$1,0))&amp;""),""))</f>
        <v/>
      </c>
      <c r="E85" s="17">
        <f>IF($A85="","",IFERROR(TRIM(INDEX(Responses!$A85:$AD85,MATCH(Lists!$B$7,Responses!$A$1:$AD$1,0))&amp;""),""))</f>
        <v/>
      </c>
      <c r="F85" s="17">
        <f>IF($A85="","",IFERROR(TRIM(INDEX(Responses!$A85:$AD85,MATCH(Lists!$B$8,Responses!$A$1:$AD$1,0))&amp;""),""))</f>
        <v/>
      </c>
      <c r="G85" s="17">
        <f>IF($A85="","",IFERROR(TRIM(INDEX(Responses!$A85:$AD85,MATCH(Lists!$B$9,Responses!$A$1:$AD$1,0))&amp;""),""))</f>
        <v/>
      </c>
      <c r="H85" s="17">
        <f>IF($A85="","",IFERROR(TRIM(INDEX(Responses!$A85:$AD85,MATCH(Lists!$B$11,Responses!$A$1:$AD$1,0))&amp;""),""))</f>
        <v/>
      </c>
      <c r="I85" s="18">
        <f>IF($A85="","",IFERROR(VALUE(IFERROR(TRIM(INDEX(Responses!$A85:$AD85,MATCH(Lists!$B$12,Responses!$A$1:$AD$1,0))&amp;""),"")),IFERROR(DATEVALUE(IFERROR(TRIM(INDEX(Responses!$A85:$AD85,MATCH(Lists!$B$12,Responses!$A$1:$AD$1,0))&amp;""),"")),"")))</f>
        <v/>
      </c>
      <c r="J85" s="19">
        <f>IF($I85="","",IF($I85&lt;TODAY(),"Passed",$I85-TODAY()))</f>
        <v/>
      </c>
      <c r="K85" s="19">
        <f>IF(ISNUMBER($J85),IF($J85&lt;=Lists!$B$19,"Soon",""),"")</f>
        <v/>
      </c>
      <c r="L85" s="19">
        <f>IF($A85="","",COUNTIF('Sessions log'!$B$2:$B$501,$A85))</f>
        <v/>
      </c>
      <c r="M85" s="19">
        <f>IF($A85="","",SUMIF('Sessions log'!$B$2:$B$501,$A85,'Sessions log'!$D$2:$D$501))</f>
        <v/>
      </c>
      <c r="N85" s="19">
        <f>IF($A85="","",COUNTIFS('Sessions log'!$B$2:$B$501,$A85,'Sessions log'!$E$2:$E$501,"Y"))</f>
        <v/>
      </c>
      <c r="O85" s="19">
        <f>IF($A85="","",COUNTIFS('Sessions log'!$B$2:$B$501,$A85,'Sessions log'!$E$2:$E$501,"N"))</f>
        <v/>
      </c>
      <c r="P85" s="18">
        <f>IF($A85="","",IF($L85=0,"",SUMPRODUCT(MAX(('Sessions log'!$B$2:$B$501=$A85)*'Sessions log'!$A$2:$A$501))))</f>
        <v/>
      </c>
      <c r="Q85" s="17">
        <f>IF($A85="","",IFERROR(TRIM(INDEX(Responses!$A85:$AD85,MATCH(Lists!$B$13,Responses!$A$1:$AD$1,0))&amp;""),""))</f>
        <v/>
      </c>
      <c r="R85" s="17">
        <f>IF($A85="","",IFERROR(TRIM(INDEX(Responses!$A85:$AD85,MATCH(Lists!$B$14,Responses!$A$1:$AD$1,0))&amp;""),""))</f>
        <v/>
      </c>
      <c r="S85" s="17">
        <f>IF($A85="","",IFERROR(TRIM(INDEX(Responses!$A85:$AD85,MATCH(Lists!$B$15,Responses!$A$1:$AD$1,0))&amp;""),""))</f>
        <v/>
      </c>
    </row>
    <row r="86">
      <c r="A86" s="17">
        <f>IFERROR(TRIM(INDEX(Responses!$A86:$AD86,MATCH(Lists!$B$3,Responses!$A$1:$AD$1,0))&amp;""),"")</f>
        <v/>
      </c>
      <c r="B86" s="17">
        <f>IF($A86="","",IFERROR(TRIM(INDEX(Responses!$A86:$AD86,MATCH(Lists!$B$4,Responses!$A$1:$AD$1,0))&amp;""),""))</f>
        <v/>
      </c>
      <c r="C86" s="17">
        <f>IF($A86="","",IFERROR(TRIM(INDEX(Responses!$A86:$AD86,MATCH(Lists!$B$5,Responses!$A$1:$AD$1,0))&amp;""),""))</f>
        <v/>
      </c>
      <c r="D86" s="17">
        <f>IF($A86="","",IFERROR(TRIM(INDEX(Responses!$A86:$AD86,MATCH(Lists!$B$6,Responses!$A$1:$AD$1,0))&amp;""),""))</f>
        <v/>
      </c>
      <c r="E86" s="17">
        <f>IF($A86="","",IFERROR(TRIM(INDEX(Responses!$A86:$AD86,MATCH(Lists!$B$7,Responses!$A$1:$AD$1,0))&amp;""),""))</f>
        <v/>
      </c>
      <c r="F86" s="17">
        <f>IF($A86="","",IFERROR(TRIM(INDEX(Responses!$A86:$AD86,MATCH(Lists!$B$8,Responses!$A$1:$AD$1,0))&amp;""),""))</f>
        <v/>
      </c>
      <c r="G86" s="17">
        <f>IF($A86="","",IFERROR(TRIM(INDEX(Responses!$A86:$AD86,MATCH(Lists!$B$9,Responses!$A$1:$AD$1,0))&amp;""),""))</f>
        <v/>
      </c>
      <c r="H86" s="17">
        <f>IF($A86="","",IFERROR(TRIM(INDEX(Responses!$A86:$AD86,MATCH(Lists!$B$11,Responses!$A$1:$AD$1,0))&amp;""),""))</f>
        <v/>
      </c>
      <c r="I86" s="18">
        <f>IF($A86="","",IFERROR(VALUE(IFERROR(TRIM(INDEX(Responses!$A86:$AD86,MATCH(Lists!$B$12,Responses!$A$1:$AD$1,0))&amp;""),"")),IFERROR(DATEVALUE(IFERROR(TRIM(INDEX(Responses!$A86:$AD86,MATCH(Lists!$B$12,Responses!$A$1:$AD$1,0))&amp;""),"")),"")))</f>
        <v/>
      </c>
      <c r="J86" s="19">
        <f>IF($I86="","",IF($I86&lt;TODAY(),"Passed",$I86-TODAY()))</f>
        <v/>
      </c>
      <c r="K86" s="19">
        <f>IF(ISNUMBER($J86),IF($J86&lt;=Lists!$B$19,"Soon",""),"")</f>
        <v/>
      </c>
      <c r="L86" s="19">
        <f>IF($A86="","",COUNTIF('Sessions log'!$B$2:$B$501,$A86))</f>
        <v/>
      </c>
      <c r="M86" s="19">
        <f>IF($A86="","",SUMIF('Sessions log'!$B$2:$B$501,$A86,'Sessions log'!$D$2:$D$501))</f>
        <v/>
      </c>
      <c r="N86" s="19">
        <f>IF($A86="","",COUNTIFS('Sessions log'!$B$2:$B$501,$A86,'Sessions log'!$E$2:$E$501,"Y"))</f>
        <v/>
      </c>
      <c r="O86" s="19">
        <f>IF($A86="","",COUNTIFS('Sessions log'!$B$2:$B$501,$A86,'Sessions log'!$E$2:$E$501,"N"))</f>
        <v/>
      </c>
      <c r="P86" s="18">
        <f>IF($A86="","",IF($L86=0,"",SUMPRODUCT(MAX(('Sessions log'!$B$2:$B$501=$A86)*'Sessions log'!$A$2:$A$501))))</f>
        <v/>
      </c>
      <c r="Q86" s="17">
        <f>IF($A86="","",IFERROR(TRIM(INDEX(Responses!$A86:$AD86,MATCH(Lists!$B$13,Responses!$A$1:$AD$1,0))&amp;""),""))</f>
        <v/>
      </c>
      <c r="R86" s="17">
        <f>IF($A86="","",IFERROR(TRIM(INDEX(Responses!$A86:$AD86,MATCH(Lists!$B$14,Responses!$A$1:$AD$1,0))&amp;""),""))</f>
        <v/>
      </c>
      <c r="S86" s="17">
        <f>IF($A86="","",IFERROR(TRIM(INDEX(Responses!$A86:$AD86,MATCH(Lists!$B$15,Responses!$A$1:$AD$1,0))&amp;""),""))</f>
        <v/>
      </c>
    </row>
    <row r="87">
      <c r="A87" s="17">
        <f>IFERROR(TRIM(INDEX(Responses!$A87:$AD87,MATCH(Lists!$B$3,Responses!$A$1:$AD$1,0))&amp;""),"")</f>
        <v/>
      </c>
      <c r="B87" s="17">
        <f>IF($A87="","",IFERROR(TRIM(INDEX(Responses!$A87:$AD87,MATCH(Lists!$B$4,Responses!$A$1:$AD$1,0))&amp;""),""))</f>
        <v/>
      </c>
      <c r="C87" s="17">
        <f>IF($A87="","",IFERROR(TRIM(INDEX(Responses!$A87:$AD87,MATCH(Lists!$B$5,Responses!$A$1:$AD$1,0))&amp;""),""))</f>
        <v/>
      </c>
      <c r="D87" s="17">
        <f>IF($A87="","",IFERROR(TRIM(INDEX(Responses!$A87:$AD87,MATCH(Lists!$B$6,Responses!$A$1:$AD$1,0))&amp;""),""))</f>
        <v/>
      </c>
      <c r="E87" s="17">
        <f>IF($A87="","",IFERROR(TRIM(INDEX(Responses!$A87:$AD87,MATCH(Lists!$B$7,Responses!$A$1:$AD$1,0))&amp;""),""))</f>
        <v/>
      </c>
      <c r="F87" s="17">
        <f>IF($A87="","",IFERROR(TRIM(INDEX(Responses!$A87:$AD87,MATCH(Lists!$B$8,Responses!$A$1:$AD$1,0))&amp;""),""))</f>
        <v/>
      </c>
      <c r="G87" s="17">
        <f>IF($A87="","",IFERROR(TRIM(INDEX(Responses!$A87:$AD87,MATCH(Lists!$B$9,Responses!$A$1:$AD$1,0))&amp;""),""))</f>
        <v/>
      </c>
      <c r="H87" s="17">
        <f>IF($A87="","",IFERROR(TRIM(INDEX(Responses!$A87:$AD87,MATCH(Lists!$B$11,Responses!$A$1:$AD$1,0))&amp;""),""))</f>
        <v/>
      </c>
      <c r="I87" s="18">
        <f>IF($A87="","",IFERROR(VALUE(IFERROR(TRIM(INDEX(Responses!$A87:$AD87,MATCH(Lists!$B$12,Responses!$A$1:$AD$1,0))&amp;""),"")),IFERROR(DATEVALUE(IFERROR(TRIM(INDEX(Responses!$A87:$AD87,MATCH(Lists!$B$12,Responses!$A$1:$AD$1,0))&amp;""),"")),"")))</f>
        <v/>
      </c>
      <c r="J87" s="19">
        <f>IF($I87="","",IF($I87&lt;TODAY(),"Passed",$I87-TODAY()))</f>
        <v/>
      </c>
      <c r="K87" s="19">
        <f>IF(ISNUMBER($J87),IF($J87&lt;=Lists!$B$19,"Soon",""),"")</f>
        <v/>
      </c>
      <c r="L87" s="19">
        <f>IF($A87="","",COUNTIF('Sessions log'!$B$2:$B$501,$A87))</f>
        <v/>
      </c>
      <c r="M87" s="19">
        <f>IF($A87="","",SUMIF('Sessions log'!$B$2:$B$501,$A87,'Sessions log'!$D$2:$D$501))</f>
        <v/>
      </c>
      <c r="N87" s="19">
        <f>IF($A87="","",COUNTIFS('Sessions log'!$B$2:$B$501,$A87,'Sessions log'!$E$2:$E$501,"Y"))</f>
        <v/>
      </c>
      <c r="O87" s="19">
        <f>IF($A87="","",COUNTIFS('Sessions log'!$B$2:$B$501,$A87,'Sessions log'!$E$2:$E$501,"N"))</f>
        <v/>
      </c>
      <c r="P87" s="18">
        <f>IF($A87="","",IF($L87=0,"",SUMPRODUCT(MAX(('Sessions log'!$B$2:$B$501=$A87)*'Sessions log'!$A$2:$A$501))))</f>
        <v/>
      </c>
      <c r="Q87" s="17">
        <f>IF($A87="","",IFERROR(TRIM(INDEX(Responses!$A87:$AD87,MATCH(Lists!$B$13,Responses!$A$1:$AD$1,0))&amp;""),""))</f>
        <v/>
      </c>
      <c r="R87" s="17">
        <f>IF($A87="","",IFERROR(TRIM(INDEX(Responses!$A87:$AD87,MATCH(Lists!$B$14,Responses!$A$1:$AD$1,0))&amp;""),""))</f>
        <v/>
      </c>
      <c r="S87" s="17">
        <f>IF($A87="","",IFERROR(TRIM(INDEX(Responses!$A87:$AD87,MATCH(Lists!$B$15,Responses!$A$1:$AD$1,0))&amp;""),""))</f>
        <v/>
      </c>
    </row>
    <row r="88">
      <c r="A88" s="17">
        <f>IFERROR(TRIM(INDEX(Responses!$A88:$AD88,MATCH(Lists!$B$3,Responses!$A$1:$AD$1,0))&amp;""),"")</f>
        <v/>
      </c>
      <c r="B88" s="17">
        <f>IF($A88="","",IFERROR(TRIM(INDEX(Responses!$A88:$AD88,MATCH(Lists!$B$4,Responses!$A$1:$AD$1,0))&amp;""),""))</f>
        <v/>
      </c>
      <c r="C88" s="17">
        <f>IF($A88="","",IFERROR(TRIM(INDEX(Responses!$A88:$AD88,MATCH(Lists!$B$5,Responses!$A$1:$AD$1,0))&amp;""),""))</f>
        <v/>
      </c>
      <c r="D88" s="17">
        <f>IF($A88="","",IFERROR(TRIM(INDEX(Responses!$A88:$AD88,MATCH(Lists!$B$6,Responses!$A$1:$AD$1,0))&amp;""),""))</f>
        <v/>
      </c>
      <c r="E88" s="17">
        <f>IF($A88="","",IFERROR(TRIM(INDEX(Responses!$A88:$AD88,MATCH(Lists!$B$7,Responses!$A$1:$AD$1,0))&amp;""),""))</f>
        <v/>
      </c>
      <c r="F88" s="17">
        <f>IF($A88="","",IFERROR(TRIM(INDEX(Responses!$A88:$AD88,MATCH(Lists!$B$8,Responses!$A$1:$AD$1,0))&amp;""),""))</f>
        <v/>
      </c>
      <c r="G88" s="17">
        <f>IF($A88="","",IFERROR(TRIM(INDEX(Responses!$A88:$AD88,MATCH(Lists!$B$9,Responses!$A$1:$AD$1,0))&amp;""),""))</f>
        <v/>
      </c>
      <c r="H88" s="17">
        <f>IF($A88="","",IFERROR(TRIM(INDEX(Responses!$A88:$AD88,MATCH(Lists!$B$11,Responses!$A$1:$AD$1,0))&amp;""),""))</f>
        <v/>
      </c>
      <c r="I88" s="18">
        <f>IF($A88="","",IFERROR(VALUE(IFERROR(TRIM(INDEX(Responses!$A88:$AD88,MATCH(Lists!$B$12,Responses!$A$1:$AD$1,0))&amp;""),"")),IFERROR(DATEVALUE(IFERROR(TRIM(INDEX(Responses!$A88:$AD88,MATCH(Lists!$B$12,Responses!$A$1:$AD$1,0))&amp;""),"")),"")))</f>
        <v/>
      </c>
      <c r="J88" s="19">
        <f>IF($I88="","",IF($I88&lt;TODAY(),"Passed",$I88-TODAY()))</f>
        <v/>
      </c>
      <c r="K88" s="19">
        <f>IF(ISNUMBER($J88),IF($J88&lt;=Lists!$B$19,"Soon",""),"")</f>
        <v/>
      </c>
      <c r="L88" s="19">
        <f>IF($A88="","",COUNTIF('Sessions log'!$B$2:$B$501,$A88))</f>
        <v/>
      </c>
      <c r="M88" s="19">
        <f>IF($A88="","",SUMIF('Sessions log'!$B$2:$B$501,$A88,'Sessions log'!$D$2:$D$501))</f>
        <v/>
      </c>
      <c r="N88" s="19">
        <f>IF($A88="","",COUNTIFS('Sessions log'!$B$2:$B$501,$A88,'Sessions log'!$E$2:$E$501,"Y"))</f>
        <v/>
      </c>
      <c r="O88" s="19">
        <f>IF($A88="","",COUNTIFS('Sessions log'!$B$2:$B$501,$A88,'Sessions log'!$E$2:$E$501,"N"))</f>
        <v/>
      </c>
      <c r="P88" s="18">
        <f>IF($A88="","",IF($L88=0,"",SUMPRODUCT(MAX(('Sessions log'!$B$2:$B$501=$A88)*'Sessions log'!$A$2:$A$501))))</f>
        <v/>
      </c>
      <c r="Q88" s="17">
        <f>IF($A88="","",IFERROR(TRIM(INDEX(Responses!$A88:$AD88,MATCH(Lists!$B$13,Responses!$A$1:$AD$1,0))&amp;""),""))</f>
        <v/>
      </c>
      <c r="R88" s="17">
        <f>IF($A88="","",IFERROR(TRIM(INDEX(Responses!$A88:$AD88,MATCH(Lists!$B$14,Responses!$A$1:$AD$1,0))&amp;""),""))</f>
        <v/>
      </c>
      <c r="S88" s="17">
        <f>IF($A88="","",IFERROR(TRIM(INDEX(Responses!$A88:$AD88,MATCH(Lists!$B$15,Responses!$A$1:$AD$1,0))&amp;""),""))</f>
        <v/>
      </c>
    </row>
    <row r="89">
      <c r="A89" s="17">
        <f>IFERROR(TRIM(INDEX(Responses!$A89:$AD89,MATCH(Lists!$B$3,Responses!$A$1:$AD$1,0))&amp;""),"")</f>
        <v/>
      </c>
      <c r="B89" s="17">
        <f>IF($A89="","",IFERROR(TRIM(INDEX(Responses!$A89:$AD89,MATCH(Lists!$B$4,Responses!$A$1:$AD$1,0))&amp;""),""))</f>
        <v/>
      </c>
      <c r="C89" s="17">
        <f>IF($A89="","",IFERROR(TRIM(INDEX(Responses!$A89:$AD89,MATCH(Lists!$B$5,Responses!$A$1:$AD$1,0))&amp;""),""))</f>
        <v/>
      </c>
      <c r="D89" s="17">
        <f>IF($A89="","",IFERROR(TRIM(INDEX(Responses!$A89:$AD89,MATCH(Lists!$B$6,Responses!$A$1:$AD$1,0))&amp;""),""))</f>
        <v/>
      </c>
      <c r="E89" s="17">
        <f>IF($A89="","",IFERROR(TRIM(INDEX(Responses!$A89:$AD89,MATCH(Lists!$B$7,Responses!$A$1:$AD$1,0))&amp;""),""))</f>
        <v/>
      </c>
      <c r="F89" s="17">
        <f>IF($A89="","",IFERROR(TRIM(INDEX(Responses!$A89:$AD89,MATCH(Lists!$B$8,Responses!$A$1:$AD$1,0))&amp;""),""))</f>
        <v/>
      </c>
      <c r="G89" s="17">
        <f>IF($A89="","",IFERROR(TRIM(INDEX(Responses!$A89:$AD89,MATCH(Lists!$B$9,Responses!$A$1:$AD$1,0))&amp;""),""))</f>
        <v/>
      </c>
      <c r="H89" s="17">
        <f>IF($A89="","",IFERROR(TRIM(INDEX(Responses!$A89:$AD89,MATCH(Lists!$B$11,Responses!$A$1:$AD$1,0))&amp;""),""))</f>
        <v/>
      </c>
      <c r="I89" s="18">
        <f>IF($A89="","",IFERROR(VALUE(IFERROR(TRIM(INDEX(Responses!$A89:$AD89,MATCH(Lists!$B$12,Responses!$A$1:$AD$1,0))&amp;""),"")),IFERROR(DATEVALUE(IFERROR(TRIM(INDEX(Responses!$A89:$AD89,MATCH(Lists!$B$12,Responses!$A$1:$AD$1,0))&amp;""),"")),"")))</f>
        <v/>
      </c>
      <c r="J89" s="19">
        <f>IF($I89="","",IF($I89&lt;TODAY(),"Passed",$I89-TODAY()))</f>
        <v/>
      </c>
      <c r="K89" s="19">
        <f>IF(ISNUMBER($J89),IF($J89&lt;=Lists!$B$19,"Soon",""),"")</f>
        <v/>
      </c>
      <c r="L89" s="19">
        <f>IF($A89="","",COUNTIF('Sessions log'!$B$2:$B$501,$A89))</f>
        <v/>
      </c>
      <c r="M89" s="19">
        <f>IF($A89="","",SUMIF('Sessions log'!$B$2:$B$501,$A89,'Sessions log'!$D$2:$D$501))</f>
        <v/>
      </c>
      <c r="N89" s="19">
        <f>IF($A89="","",COUNTIFS('Sessions log'!$B$2:$B$501,$A89,'Sessions log'!$E$2:$E$501,"Y"))</f>
        <v/>
      </c>
      <c r="O89" s="19">
        <f>IF($A89="","",COUNTIFS('Sessions log'!$B$2:$B$501,$A89,'Sessions log'!$E$2:$E$501,"N"))</f>
        <v/>
      </c>
      <c r="P89" s="18">
        <f>IF($A89="","",IF($L89=0,"",SUMPRODUCT(MAX(('Sessions log'!$B$2:$B$501=$A89)*'Sessions log'!$A$2:$A$501))))</f>
        <v/>
      </c>
      <c r="Q89" s="17">
        <f>IF($A89="","",IFERROR(TRIM(INDEX(Responses!$A89:$AD89,MATCH(Lists!$B$13,Responses!$A$1:$AD$1,0))&amp;""),""))</f>
        <v/>
      </c>
      <c r="R89" s="17">
        <f>IF($A89="","",IFERROR(TRIM(INDEX(Responses!$A89:$AD89,MATCH(Lists!$B$14,Responses!$A$1:$AD$1,0))&amp;""),""))</f>
        <v/>
      </c>
      <c r="S89" s="17">
        <f>IF($A89="","",IFERROR(TRIM(INDEX(Responses!$A89:$AD89,MATCH(Lists!$B$15,Responses!$A$1:$AD$1,0))&amp;""),""))</f>
        <v/>
      </c>
    </row>
    <row r="90">
      <c r="A90" s="17">
        <f>IFERROR(TRIM(INDEX(Responses!$A90:$AD90,MATCH(Lists!$B$3,Responses!$A$1:$AD$1,0))&amp;""),"")</f>
        <v/>
      </c>
      <c r="B90" s="17">
        <f>IF($A90="","",IFERROR(TRIM(INDEX(Responses!$A90:$AD90,MATCH(Lists!$B$4,Responses!$A$1:$AD$1,0))&amp;""),""))</f>
        <v/>
      </c>
      <c r="C90" s="17">
        <f>IF($A90="","",IFERROR(TRIM(INDEX(Responses!$A90:$AD90,MATCH(Lists!$B$5,Responses!$A$1:$AD$1,0))&amp;""),""))</f>
        <v/>
      </c>
      <c r="D90" s="17">
        <f>IF($A90="","",IFERROR(TRIM(INDEX(Responses!$A90:$AD90,MATCH(Lists!$B$6,Responses!$A$1:$AD$1,0))&amp;""),""))</f>
        <v/>
      </c>
      <c r="E90" s="17">
        <f>IF($A90="","",IFERROR(TRIM(INDEX(Responses!$A90:$AD90,MATCH(Lists!$B$7,Responses!$A$1:$AD$1,0))&amp;""),""))</f>
        <v/>
      </c>
      <c r="F90" s="17">
        <f>IF($A90="","",IFERROR(TRIM(INDEX(Responses!$A90:$AD90,MATCH(Lists!$B$8,Responses!$A$1:$AD$1,0))&amp;""),""))</f>
        <v/>
      </c>
      <c r="G90" s="17">
        <f>IF($A90="","",IFERROR(TRIM(INDEX(Responses!$A90:$AD90,MATCH(Lists!$B$9,Responses!$A$1:$AD$1,0))&amp;""),""))</f>
        <v/>
      </c>
      <c r="H90" s="17">
        <f>IF($A90="","",IFERROR(TRIM(INDEX(Responses!$A90:$AD90,MATCH(Lists!$B$11,Responses!$A$1:$AD$1,0))&amp;""),""))</f>
        <v/>
      </c>
      <c r="I90" s="18">
        <f>IF($A90="","",IFERROR(VALUE(IFERROR(TRIM(INDEX(Responses!$A90:$AD90,MATCH(Lists!$B$12,Responses!$A$1:$AD$1,0))&amp;""),"")),IFERROR(DATEVALUE(IFERROR(TRIM(INDEX(Responses!$A90:$AD90,MATCH(Lists!$B$12,Responses!$A$1:$AD$1,0))&amp;""),"")),"")))</f>
        <v/>
      </c>
      <c r="J90" s="19">
        <f>IF($I90="","",IF($I90&lt;TODAY(),"Passed",$I90-TODAY()))</f>
        <v/>
      </c>
      <c r="K90" s="19">
        <f>IF(ISNUMBER($J90),IF($J90&lt;=Lists!$B$19,"Soon",""),"")</f>
        <v/>
      </c>
      <c r="L90" s="19">
        <f>IF($A90="","",COUNTIF('Sessions log'!$B$2:$B$501,$A90))</f>
        <v/>
      </c>
      <c r="M90" s="19">
        <f>IF($A90="","",SUMIF('Sessions log'!$B$2:$B$501,$A90,'Sessions log'!$D$2:$D$501))</f>
        <v/>
      </c>
      <c r="N90" s="19">
        <f>IF($A90="","",COUNTIFS('Sessions log'!$B$2:$B$501,$A90,'Sessions log'!$E$2:$E$501,"Y"))</f>
        <v/>
      </c>
      <c r="O90" s="19">
        <f>IF($A90="","",COUNTIFS('Sessions log'!$B$2:$B$501,$A90,'Sessions log'!$E$2:$E$501,"N"))</f>
        <v/>
      </c>
      <c r="P90" s="18">
        <f>IF($A90="","",IF($L90=0,"",SUMPRODUCT(MAX(('Sessions log'!$B$2:$B$501=$A90)*'Sessions log'!$A$2:$A$501))))</f>
        <v/>
      </c>
      <c r="Q90" s="17">
        <f>IF($A90="","",IFERROR(TRIM(INDEX(Responses!$A90:$AD90,MATCH(Lists!$B$13,Responses!$A$1:$AD$1,0))&amp;""),""))</f>
        <v/>
      </c>
      <c r="R90" s="17">
        <f>IF($A90="","",IFERROR(TRIM(INDEX(Responses!$A90:$AD90,MATCH(Lists!$B$14,Responses!$A$1:$AD$1,0))&amp;""),""))</f>
        <v/>
      </c>
      <c r="S90" s="17">
        <f>IF($A90="","",IFERROR(TRIM(INDEX(Responses!$A90:$AD90,MATCH(Lists!$B$15,Responses!$A$1:$AD$1,0))&amp;""),""))</f>
        <v/>
      </c>
    </row>
    <row r="91">
      <c r="A91" s="17">
        <f>IFERROR(TRIM(INDEX(Responses!$A91:$AD91,MATCH(Lists!$B$3,Responses!$A$1:$AD$1,0))&amp;""),"")</f>
        <v/>
      </c>
      <c r="B91" s="17">
        <f>IF($A91="","",IFERROR(TRIM(INDEX(Responses!$A91:$AD91,MATCH(Lists!$B$4,Responses!$A$1:$AD$1,0))&amp;""),""))</f>
        <v/>
      </c>
      <c r="C91" s="17">
        <f>IF($A91="","",IFERROR(TRIM(INDEX(Responses!$A91:$AD91,MATCH(Lists!$B$5,Responses!$A$1:$AD$1,0))&amp;""),""))</f>
        <v/>
      </c>
      <c r="D91" s="17">
        <f>IF($A91="","",IFERROR(TRIM(INDEX(Responses!$A91:$AD91,MATCH(Lists!$B$6,Responses!$A$1:$AD$1,0))&amp;""),""))</f>
        <v/>
      </c>
      <c r="E91" s="17">
        <f>IF($A91="","",IFERROR(TRIM(INDEX(Responses!$A91:$AD91,MATCH(Lists!$B$7,Responses!$A$1:$AD$1,0))&amp;""),""))</f>
        <v/>
      </c>
      <c r="F91" s="17">
        <f>IF($A91="","",IFERROR(TRIM(INDEX(Responses!$A91:$AD91,MATCH(Lists!$B$8,Responses!$A$1:$AD$1,0))&amp;""),""))</f>
        <v/>
      </c>
      <c r="G91" s="17">
        <f>IF($A91="","",IFERROR(TRIM(INDEX(Responses!$A91:$AD91,MATCH(Lists!$B$9,Responses!$A$1:$AD$1,0))&amp;""),""))</f>
        <v/>
      </c>
      <c r="H91" s="17">
        <f>IF($A91="","",IFERROR(TRIM(INDEX(Responses!$A91:$AD91,MATCH(Lists!$B$11,Responses!$A$1:$AD$1,0))&amp;""),""))</f>
        <v/>
      </c>
      <c r="I91" s="18">
        <f>IF($A91="","",IFERROR(VALUE(IFERROR(TRIM(INDEX(Responses!$A91:$AD91,MATCH(Lists!$B$12,Responses!$A$1:$AD$1,0))&amp;""),"")),IFERROR(DATEVALUE(IFERROR(TRIM(INDEX(Responses!$A91:$AD91,MATCH(Lists!$B$12,Responses!$A$1:$AD$1,0))&amp;""),"")),"")))</f>
        <v/>
      </c>
      <c r="J91" s="19">
        <f>IF($I91="","",IF($I91&lt;TODAY(),"Passed",$I91-TODAY()))</f>
        <v/>
      </c>
      <c r="K91" s="19">
        <f>IF(ISNUMBER($J91),IF($J91&lt;=Lists!$B$19,"Soon",""),"")</f>
        <v/>
      </c>
      <c r="L91" s="19">
        <f>IF($A91="","",COUNTIF('Sessions log'!$B$2:$B$501,$A91))</f>
        <v/>
      </c>
      <c r="M91" s="19">
        <f>IF($A91="","",SUMIF('Sessions log'!$B$2:$B$501,$A91,'Sessions log'!$D$2:$D$501))</f>
        <v/>
      </c>
      <c r="N91" s="19">
        <f>IF($A91="","",COUNTIFS('Sessions log'!$B$2:$B$501,$A91,'Sessions log'!$E$2:$E$501,"Y"))</f>
        <v/>
      </c>
      <c r="O91" s="19">
        <f>IF($A91="","",COUNTIFS('Sessions log'!$B$2:$B$501,$A91,'Sessions log'!$E$2:$E$501,"N"))</f>
        <v/>
      </c>
      <c r="P91" s="18">
        <f>IF($A91="","",IF($L91=0,"",SUMPRODUCT(MAX(('Sessions log'!$B$2:$B$501=$A91)*'Sessions log'!$A$2:$A$501))))</f>
        <v/>
      </c>
      <c r="Q91" s="17">
        <f>IF($A91="","",IFERROR(TRIM(INDEX(Responses!$A91:$AD91,MATCH(Lists!$B$13,Responses!$A$1:$AD$1,0))&amp;""),""))</f>
        <v/>
      </c>
      <c r="R91" s="17">
        <f>IF($A91="","",IFERROR(TRIM(INDEX(Responses!$A91:$AD91,MATCH(Lists!$B$14,Responses!$A$1:$AD$1,0))&amp;""),""))</f>
        <v/>
      </c>
      <c r="S91" s="17">
        <f>IF($A91="","",IFERROR(TRIM(INDEX(Responses!$A91:$AD91,MATCH(Lists!$B$15,Responses!$A$1:$AD$1,0))&amp;""),""))</f>
        <v/>
      </c>
    </row>
    <row r="92">
      <c r="A92" s="17">
        <f>IFERROR(TRIM(INDEX(Responses!$A92:$AD92,MATCH(Lists!$B$3,Responses!$A$1:$AD$1,0))&amp;""),"")</f>
        <v/>
      </c>
      <c r="B92" s="17">
        <f>IF($A92="","",IFERROR(TRIM(INDEX(Responses!$A92:$AD92,MATCH(Lists!$B$4,Responses!$A$1:$AD$1,0))&amp;""),""))</f>
        <v/>
      </c>
      <c r="C92" s="17">
        <f>IF($A92="","",IFERROR(TRIM(INDEX(Responses!$A92:$AD92,MATCH(Lists!$B$5,Responses!$A$1:$AD$1,0))&amp;""),""))</f>
        <v/>
      </c>
      <c r="D92" s="17">
        <f>IF($A92="","",IFERROR(TRIM(INDEX(Responses!$A92:$AD92,MATCH(Lists!$B$6,Responses!$A$1:$AD$1,0))&amp;""),""))</f>
        <v/>
      </c>
      <c r="E92" s="17">
        <f>IF($A92="","",IFERROR(TRIM(INDEX(Responses!$A92:$AD92,MATCH(Lists!$B$7,Responses!$A$1:$AD$1,0))&amp;""),""))</f>
        <v/>
      </c>
      <c r="F92" s="17">
        <f>IF($A92="","",IFERROR(TRIM(INDEX(Responses!$A92:$AD92,MATCH(Lists!$B$8,Responses!$A$1:$AD$1,0))&amp;""),""))</f>
        <v/>
      </c>
      <c r="G92" s="17">
        <f>IF($A92="","",IFERROR(TRIM(INDEX(Responses!$A92:$AD92,MATCH(Lists!$B$9,Responses!$A$1:$AD$1,0))&amp;""),""))</f>
        <v/>
      </c>
      <c r="H92" s="17">
        <f>IF($A92="","",IFERROR(TRIM(INDEX(Responses!$A92:$AD92,MATCH(Lists!$B$11,Responses!$A$1:$AD$1,0))&amp;""),""))</f>
        <v/>
      </c>
      <c r="I92" s="18">
        <f>IF($A92="","",IFERROR(VALUE(IFERROR(TRIM(INDEX(Responses!$A92:$AD92,MATCH(Lists!$B$12,Responses!$A$1:$AD$1,0))&amp;""),"")),IFERROR(DATEVALUE(IFERROR(TRIM(INDEX(Responses!$A92:$AD92,MATCH(Lists!$B$12,Responses!$A$1:$AD$1,0))&amp;""),"")),"")))</f>
        <v/>
      </c>
      <c r="J92" s="19">
        <f>IF($I92="","",IF($I92&lt;TODAY(),"Passed",$I92-TODAY()))</f>
        <v/>
      </c>
      <c r="K92" s="19">
        <f>IF(ISNUMBER($J92),IF($J92&lt;=Lists!$B$19,"Soon",""),"")</f>
        <v/>
      </c>
      <c r="L92" s="19">
        <f>IF($A92="","",COUNTIF('Sessions log'!$B$2:$B$501,$A92))</f>
        <v/>
      </c>
      <c r="M92" s="19">
        <f>IF($A92="","",SUMIF('Sessions log'!$B$2:$B$501,$A92,'Sessions log'!$D$2:$D$501))</f>
        <v/>
      </c>
      <c r="N92" s="19">
        <f>IF($A92="","",COUNTIFS('Sessions log'!$B$2:$B$501,$A92,'Sessions log'!$E$2:$E$501,"Y"))</f>
        <v/>
      </c>
      <c r="O92" s="19">
        <f>IF($A92="","",COUNTIFS('Sessions log'!$B$2:$B$501,$A92,'Sessions log'!$E$2:$E$501,"N"))</f>
        <v/>
      </c>
      <c r="P92" s="18">
        <f>IF($A92="","",IF($L92=0,"",SUMPRODUCT(MAX(('Sessions log'!$B$2:$B$501=$A92)*'Sessions log'!$A$2:$A$501))))</f>
        <v/>
      </c>
      <c r="Q92" s="17">
        <f>IF($A92="","",IFERROR(TRIM(INDEX(Responses!$A92:$AD92,MATCH(Lists!$B$13,Responses!$A$1:$AD$1,0))&amp;""),""))</f>
        <v/>
      </c>
      <c r="R92" s="17">
        <f>IF($A92="","",IFERROR(TRIM(INDEX(Responses!$A92:$AD92,MATCH(Lists!$B$14,Responses!$A$1:$AD$1,0))&amp;""),""))</f>
        <v/>
      </c>
      <c r="S92" s="17">
        <f>IF($A92="","",IFERROR(TRIM(INDEX(Responses!$A92:$AD92,MATCH(Lists!$B$15,Responses!$A$1:$AD$1,0))&amp;""),""))</f>
        <v/>
      </c>
    </row>
    <row r="93">
      <c r="A93" s="17">
        <f>IFERROR(TRIM(INDEX(Responses!$A93:$AD93,MATCH(Lists!$B$3,Responses!$A$1:$AD$1,0))&amp;""),"")</f>
        <v/>
      </c>
      <c r="B93" s="17">
        <f>IF($A93="","",IFERROR(TRIM(INDEX(Responses!$A93:$AD93,MATCH(Lists!$B$4,Responses!$A$1:$AD$1,0))&amp;""),""))</f>
        <v/>
      </c>
      <c r="C93" s="17">
        <f>IF($A93="","",IFERROR(TRIM(INDEX(Responses!$A93:$AD93,MATCH(Lists!$B$5,Responses!$A$1:$AD$1,0))&amp;""),""))</f>
        <v/>
      </c>
      <c r="D93" s="17">
        <f>IF($A93="","",IFERROR(TRIM(INDEX(Responses!$A93:$AD93,MATCH(Lists!$B$6,Responses!$A$1:$AD$1,0))&amp;""),""))</f>
        <v/>
      </c>
      <c r="E93" s="17">
        <f>IF($A93="","",IFERROR(TRIM(INDEX(Responses!$A93:$AD93,MATCH(Lists!$B$7,Responses!$A$1:$AD$1,0))&amp;""),""))</f>
        <v/>
      </c>
      <c r="F93" s="17">
        <f>IF($A93="","",IFERROR(TRIM(INDEX(Responses!$A93:$AD93,MATCH(Lists!$B$8,Responses!$A$1:$AD$1,0))&amp;""),""))</f>
        <v/>
      </c>
      <c r="G93" s="17">
        <f>IF($A93="","",IFERROR(TRIM(INDEX(Responses!$A93:$AD93,MATCH(Lists!$B$9,Responses!$A$1:$AD$1,0))&amp;""),""))</f>
        <v/>
      </c>
      <c r="H93" s="17">
        <f>IF($A93="","",IFERROR(TRIM(INDEX(Responses!$A93:$AD93,MATCH(Lists!$B$11,Responses!$A$1:$AD$1,0))&amp;""),""))</f>
        <v/>
      </c>
      <c r="I93" s="18">
        <f>IF($A93="","",IFERROR(VALUE(IFERROR(TRIM(INDEX(Responses!$A93:$AD93,MATCH(Lists!$B$12,Responses!$A$1:$AD$1,0))&amp;""),"")),IFERROR(DATEVALUE(IFERROR(TRIM(INDEX(Responses!$A93:$AD93,MATCH(Lists!$B$12,Responses!$A$1:$AD$1,0))&amp;""),"")),"")))</f>
        <v/>
      </c>
      <c r="J93" s="19">
        <f>IF($I93="","",IF($I93&lt;TODAY(),"Passed",$I93-TODAY()))</f>
        <v/>
      </c>
      <c r="K93" s="19">
        <f>IF(ISNUMBER($J93),IF($J93&lt;=Lists!$B$19,"Soon",""),"")</f>
        <v/>
      </c>
      <c r="L93" s="19">
        <f>IF($A93="","",COUNTIF('Sessions log'!$B$2:$B$501,$A93))</f>
        <v/>
      </c>
      <c r="M93" s="19">
        <f>IF($A93="","",SUMIF('Sessions log'!$B$2:$B$501,$A93,'Sessions log'!$D$2:$D$501))</f>
        <v/>
      </c>
      <c r="N93" s="19">
        <f>IF($A93="","",COUNTIFS('Sessions log'!$B$2:$B$501,$A93,'Sessions log'!$E$2:$E$501,"Y"))</f>
        <v/>
      </c>
      <c r="O93" s="19">
        <f>IF($A93="","",COUNTIFS('Sessions log'!$B$2:$B$501,$A93,'Sessions log'!$E$2:$E$501,"N"))</f>
        <v/>
      </c>
      <c r="P93" s="18">
        <f>IF($A93="","",IF($L93=0,"",SUMPRODUCT(MAX(('Sessions log'!$B$2:$B$501=$A93)*'Sessions log'!$A$2:$A$501))))</f>
        <v/>
      </c>
      <c r="Q93" s="17">
        <f>IF($A93="","",IFERROR(TRIM(INDEX(Responses!$A93:$AD93,MATCH(Lists!$B$13,Responses!$A$1:$AD$1,0))&amp;""),""))</f>
        <v/>
      </c>
      <c r="R93" s="17">
        <f>IF($A93="","",IFERROR(TRIM(INDEX(Responses!$A93:$AD93,MATCH(Lists!$B$14,Responses!$A$1:$AD$1,0))&amp;""),""))</f>
        <v/>
      </c>
      <c r="S93" s="17">
        <f>IF($A93="","",IFERROR(TRIM(INDEX(Responses!$A93:$AD93,MATCH(Lists!$B$15,Responses!$A$1:$AD$1,0))&amp;""),""))</f>
        <v/>
      </c>
    </row>
    <row r="94">
      <c r="A94" s="17">
        <f>IFERROR(TRIM(INDEX(Responses!$A94:$AD94,MATCH(Lists!$B$3,Responses!$A$1:$AD$1,0))&amp;""),"")</f>
        <v/>
      </c>
      <c r="B94" s="17">
        <f>IF($A94="","",IFERROR(TRIM(INDEX(Responses!$A94:$AD94,MATCH(Lists!$B$4,Responses!$A$1:$AD$1,0))&amp;""),""))</f>
        <v/>
      </c>
      <c r="C94" s="17">
        <f>IF($A94="","",IFERROR(TRIM(INDEX(Responses!$A94:$AD94,MATCH(Lists!$B$5,Responses!$A$1:$AD$1,0))&amp;""),""))</f>
        <v/>
      </c>
      <c r="D94" s="17">
        <f>IF($A94="","",IFERROR(TRIM(INDEX(Responses!$A94:$AD94,MATCH(Lists!$B$6,Responses!$A$1:$AD$1,0))&amp;""),""))</f>
        <v/>
      </c>
      <c r="E94" s="17">
        <f>IF($A94="","",IFERROR(TRIM(INDEX(Responses!$A94:$AD94,MATCH(Lists!$B$7,Responses!$A$1:$AD$1,0))&amp;""),""))</f>
        <v/>
      </c>
      <c r="F94" s="17">
        <f>IF($A94="","",IFERROR(TRIM(INDEX(Responses!$A94:$AD94,MATCH(Lists!$B$8,Responses!$A$1:$AD$1,0))&amp;""),""))</f>
        <v/>
      </c>
      <c r="G94" s="17">
        <f>IF($A94="","",IFERROR(TRIM(INDEX(Responses!$A94:$AD94,MATCH(Lists!$B$9,Responses!$A$1:$AD$1,0))&amp;""),""))</f>
        <v/>
      </c>
      <c r="H94" s="17">
        <f>IF($A94="","",IFERROR(TRIM(INDEX(Responses!$A94:$AD94,MATCH(Lists!$B$11,Responses!$A$1:$AD$1,0))&amp;""),""))</f>
        <v/>
      </c>
      <c r="I94" s="18">
        <f>IF($A94="","",IFERROR(VALUE(IFERROR(TRIM(INDEX(Responses!$A94:$AD94,MATCH(Lists!$B$12,Responses!$A$1:$AD$1,0))&amp;""),"")),IFERROR(DATEVALUE(IFERROR(TRIM(INDEX(Responses!$A94:$AD94,MATCH(Lists!$B$12,Responses!$A$1:$AD$1,0))&amp;""),"")),"")))</f>
        <v/>
      </c>
      <c r="J94" s="19">
        <f>IF($I94="","",IF($I94&lt;TODAY(),"Passed",$I94-TODAY()))</f>
        <v/>
      </c>
      <c r="K94" s="19">
        <f>IF(ISNUMBER($J94),IF($J94&lt;=Lists!$B$19,"Soon",""),"")</f>
        <v/>
      </c>
      <c r="L94" s="19">
        <f>IF($A94="","",COUNTIF('Sessions log'!$B$2:$B$501,$A94))</f>
        <v/>
      </c>
      <c r="M94" s="19">
        <f>IF($A94="","",SUMIF('Sessions log'!$B$2:$B$501,$A94,'Sessions log'!$D$2:$D$501))</f>
        <v/>
      </c>
      <c r="N94" s="19">
        <f>IF($A94="","",COUNTIFS('Sessions log'!$B$2:$B$501,$A94,'Sessions log'!$E$2:$E$501,"Y"))</f>
        <v/>
      </c>
      <c r="O94" s="19">
        <f>IF($A94="","",COUNTIFS('Sessions log'!$B$2:$B$501,$A94,'Sessions log'!$E$2:$E$501,"N"))</f>
        <v/>
      </c>
      <c r="P94" s="18">
        <f>IF($A94="","",IF($L94=0,"",SUMPRODUCT(MAX(('Sessions log'!$B$2:$B$501=$A94)*'Sessions log'!$A$2:$A$501))))</f>
        <v/>
      </c>
      <c r="Q94" s="17">
        <f>IF($A94="","",IFERROR(TRIM(INDEX(Responses!$A94:$AD94,MATCH(Lists!$B$13,Responses!$A$1:$AD$1,0))&amp;""),""))</f>
        <v/>
      </c>
      <c r="R94" s="17">
        <f>IF($A94="","",IFERROR(TRIM(INDEX(Responses!$A94:$AD94,MATCH(Lists!$B$14,Responses!$A$1:$AD$1,0))&amp;""),""))</f>
        <v/>
      </c>
      <c r="S94" s="17">
        <f>IF($A94="","",IFERROR(TRIM(INDEX(Responses!$A94:$AD94,MATCH(Lists!$B$15,Responses!$A$1:$AD$1,0))&amp;""),""))</f>
        <v/>
      </c>
    </row>
    <row r="95">
      <c r="A95" s="17">
        <f>IFERROR(TRIM(INDEX(Responses!$A95:$AD95,MATCH(Lists!$B$3,Responses!$A$1:$AD$1,0))&amp;""),"")</f>
        <v/>
      </c>
      <c r="B95" s="17">
        <f>IF($A95="","",IFERROR(TRIM(INDEX(Responses!$A95:$AD95,MATCH(Lists!$B$4,Responses!$A$1:$AD$1,0))&amp;""),""))</f>
        <v/>
      </c>
      <c r="C95" s="17">
        <f>IF($A95="","",IFERROR(TRIM(INDEX(Responses!$A95:$AD95,MATCH(Lists!$B$5,Responses!$A$1:$AD$1,0))&amp;""),""))</f>
        <v/>
      </c>
      <c r="D95" s="17">
        <f>IF($A95="","",IFERROR(TRIM(INDEX(Responses!$A95:$AD95,MATCH(Lists!$B$6,Responses!$A$1:$AD$1,0))&amp;""),""))</f>
        <v/>
      </c>
      <c r="E95" s="17">
        <f>IF($A95="","",IFERROR(TRIM(INDEX(Responses!$A95:$AD95,MATCH(Lists!$B$7,Responses!$A$1:$AD$1,0))&amp;""),""))</f>
        <v/>
      </c>
      <c r="F95" s="17">
        <f>IF($A95="","",IFERROR(TRIM(INDEX(Responses!$A95:$AD95,MATCH(Lists!$B$8,Responses!$A$1:$AD$1,0))&amp;""),""))</f>
        <v/>
      </c>
      <c r="G95" s="17">
        <f>IF($A95="","",IFERROR(TRIM(INDEX(Responses!$A95:$AD95,MATCH(Lists!$B$9,Responses!$A$1:$AD$1,0))&amp;""),""))</f>
        <v/>
      </c>
      <c r="H95" s="17">
        <f>IF($A95="","",IFERROR(TRIM(INDEX(Responses!$A95:$AD95,MATCH(Lists!$B$11,Responses!$A$1:$AD$1,0))&amp;""),""))</f>
        <v/>
      </c>
      <c r="I95" s="18">
        <f>IF($A95="","",IFERROR(VALUE(IFERROR(TRIM(INDEX(Responses!$A95:$AD95,MATCH(Lists!$B$12,Responses!$A$1:$AD$1,0))&amp;""),"")),IFERROR(DATEVALUE(IFERROR(TRIM(INDEX(Responses!$A95:$AD95,MATCH(Lists!$B$12,Responses!$A$1:$AD$1,0))&amp;""),"")),"")))</f>
        <v/>
      </c>
      <c r="J95" s="19">
        <f>IF($I95="","",IF($I95&lt;TODAY(),"Passed",$I95-TODAY()))</f>
        <v/>
      </c>
      <c r="K95" s="19">
        <f>IF(ISNUMBER($J95),IF($J95&lt;=Lists!$B$19,"Soon",""),"")</f>
        <v/>
      </c>
      <c r="L95" s="19">
        <f>IF($A95="","",COUNTIF('Sessions log'!$B$2:$B$501,$A95))</f>
        <v/>
      </c>
      <c r="M95" s="19">
        <f>IF($A95="","",SUMIF('Sessions log'!$B$2:$B$501,$A95,'Sessions log'!$D$2:$D$501))</f>
        <v/>
      </c>
      <c r="N95" s="19">
        <f>IF($A95="","",COUNTIFS('Sessions log'!$B$2:$B$501,$A95,'Sessions log'!$E$2:$E$501,"Y"))</f>
        <v/>
      </c>
      <c r="O95" s="19">
        <f>IF($A95="","",COUNTIFS('Sessions log'!$B$2:$B$501,$A95,'Sessions log'!$E$2:$E$501,"N"))</f>
        <v/>
      </c>
      <c r="P95" s="18">
        <f>IF($A95="","",IF($L95=0,"",SUMPRODUCT(MAX(('Sessions log'!$B$2:$B$501=$A95)*'Sessions log'!$A$2:$A$501))))</f>
        <v/>
      </c>
      <c r="Q95" s="17">
        <f>IF($A95="","",IFERROR(TRIM(INDEX(Responses!$A95:$AD95,MATCH(Lists!$B$13,Responses!$A$1:$AD$1,0))&amp;""),""))</f>
        <v/>
      </c>
      <c r="R95" s="17">
        <f>IF($A95="","",IFERROR(TRIM(INDEX(Responses!$A95:$AD95,MATCH(Lists!$B$14,Responses!$A$1:$AD$1,0))&amp;""),""))</f>
        <v/>
      </c>
      <c r="S95" s="17">
        <f>IF($A95="","",IFERROR(TRIM(INDEX(Responses!$A95:$AD95,MATCH(Lists!$B$15,Responses!$A$1:$AD$1,0))&amp;""),""))</f>
        <v/>
      </c>
    </row>
    <row r="96">
      <c r="A96" s="17">
        <f>IFERROR(TRIM(INDEX(Responses!$A96:$AD96,MATCH(Lists!$B$3,Responses!$A$1:$AD$1,0))&amp;""),"")</f>
        <v/>
      </c>
      <c r="B96" s="17">
        <f>IF($A96="","",IFERROR(TRIM(INDEX(Responses!$A96:$AD96,MATCH(Lists!$B$4,Responses!$A$1:$AD$1,0))&amp;""),""))</f>
        <v/>
      </c>
      <c r="C96" s="17">
        <f>IF($A96="","",IFERROR(TRIM(INDEX(Responses!$A96:$AD96,MATCH(Lists!$B$5,Responses!$A$1:$AD$1,0))&amp;""),""))</f>
        <v/>
      </c>
      <c r="D96" s="17">
        <f>IF($A96="","",IFERROR(TRIM(INDEX(Responses!$A96:$AD96,MATCH(Lists!$B$6,Responses!$A$1:$AD$1,0))&amp;""),""))</f>
        <v/>
      </c>
      <c r="E96" s="17">
        <f>IF($A96="","",IFERROR(TRIM(INDEX(Responses!$A96:$AD96,MATCH(Lists!$B$7,Responses!$A$1:$AD$1,0))&amp;""),""))</f>
        <v/>
      </c>
      <c r="F96" s="17">
        <f>IF($A96="","",IFERROR(TRIM(INDEX(Responses!$A96:$AD96,MATCH(Lists!$B$8,Responses!$A$1:$AD$1,0))&amp;""),""))</f>
        <v/>
      </c>
      <c r="G96" s="17">
        <f>IF($A96="","",IFERROR(TRIM(INDEX(Responses!$A96:$AD96,MATCH(Lists!$B$9,Responses!$A$1:$AD$1,0))&amp;""),""))</f>
        <v/>
      </c>
      <c r="H96" s="17">
        <f>IF($A96="","",IFERROR(TRIM(INDEX(Responses!$A96:$AD96,MATCH(Lists!$B$11,Responses!$A$1:$AD$1,0))&amp;""),""))</f>
        <v/>
      </c>
      <c r="I96" s="18">
        <f>IF($A96="","",IFERROR(VALUE(IFERROR(TRIM(INDEX(Responses!$A96:$AD96,MATCH(Lists!$B$12,Responses!$A$1:$AD$1,0))&amp;""),"")),IFERROR(DATEVALUE(IFERROR(TRIM(INDEX(Responses!$A96:$AD96,MATCH(Lists!$B$12,Responses!$A$1:$AD$1,0))&amp;""),"")),"")))</f>
        <v/>
      </c>
      <c r="J96" s="19">
        <f>IF($I96="","",IF($I96&lt;TODAY(),"Passed",$I96-TODAY()))</f>
        <v/>
      </c>
      <c r="K96" s="19">
        <f>IF(ISNUMBER($J96),IF($J96&lt;=Lists!$B$19,"Soon",""),"")</f>
        <v/>
      </c>
      <c r="L96" s="19">
        <f>IF($A96="","",COUNTIF('Sessions log'!$B$2:$B$501,$A96))</f>
        <v/>
      </c>
      <c r="M96" s="19">
        <f>IF($A96="","",SUMIF('Sessions log'!$B$2:$B$501,$A96,'Sessions log'!$D$2:$D$501))</f>
        <v/>
      </c>
      <c r="N96" s="19">
        <f>IF($A96="","",COUNTIFS('Sessions log'!$B$2:$B$501,$A96,'Sessions log'!$E$2:$E$501,"Y"))</f>
        <v/>
      </c>
      <c r="O96" s="19">
        <f>IF($A96="","",COUNTIFS('Sessions log'!$B$2:$B$501,$A96,'Sessions log'!$E$2:$E$501,"N"))</f>
        <v/>
      </c>
      <c r="P96" s="18">
        <f>IF($A96="","",IF($L96=0,"",SUMPRODUCT(MAX(('Sessions log'!$B$2:$B$501=$A96)*'Sessions log'!$A$2:$A$501))))</f>
        <v/>
      </c>
      <c r="Q96" s="17">
        <f>IF($A96="","",IFERROR(TRIM(INDEX(Responses!$A96:$AD96,MATCH(Lists!$B$13,Responses!$A$1:$AD$1,0))&amp;""),""))</f>
        <v/>
      </c>
      <c r="R96" s="17">
        <f>IF($A96="","",IFERROR(TRIM(INDEX(Responses!$A96:$AD96,MATCH(Lists!$B$14,Responses!$A$1:$AD$1,0))&amp;""),""))</f>
        <v/>
      </c>
      <c r="S96" s="17">
        <f>IF($A96="","",IFERROR(TRIM(INDEX(Responses!$A96:$AD96,MATCH(Lists!$B$15,Responses!$A$1:$AD$1,0))&amp;""),""))</f>
        <v/>
      </c>
    </row>
    <row r="97">
      <c r="A97" s="17">
        <f>IFERROR(TRIM(INDEX(Responses!$A97:$AD97,MATCH(Lists!$B$3,Responses!$A$1:$AD$1,0))&amp;""),"")</f>
        <v/>
      </c>
      <c r="B97" s="17">
        <f>IF($A97="","",IFERROR(TRIM(INDEX(Responses!$A97:$AD97,MATCH(Lists!$B$4,Responses!$A$1:$AD$1,0))&amp;""),""))</f>
        <v/>
      </c>
      <c r="C97" s="17">
        <f>IF($A97="","",IFERROR(TRIM(INDEX(Responses!$A97:$AD97,MATCH(Lists!$B$5,Responses!$A$1:$AD$1,0))&amp;""),""))</f>
        <v/>
      </c>
      <c r="D97" s="17">
        <f>IF($A97="","",IFERROR(TRIM(INDEX(Responses!$A97:$AD97,MATCH(Lists!$B$6,Responses!$A$1:$AD$1,0))&amp;""),""))</f>
        <v/>
      </c>
      <c r="E97" s="17">
        <f>IF($A97="","",IFERROR(TRIM(INDEX(Responses!$A97:$AD97,MATCH(Lists!$B$7,Responses!$A$1:$AD$1,0))&amp;""),""))</f>
        <v/>
      </c>
      <c r="F97" s="17">
        <f>IF($A97="","",IFERROR(TRIM(INDEX(Responses!$A97:$AD97,MATCH(Lists!$B$8,Responses!$A$1:$AD$1,0))&amp;""),""))</f>
        <v/>
      </c>
      <c r="G97" s="17">
        <f>IF($A97="","",IFERROR(TRIM(INDEX(Responses!$A97:$AD97,MATCH(Lists!$B$9,Responses!$A$1:$AD$1,0))&amp;""),""))</f>
        <v/>
      </c>
      <c r="H97" s="17">
        <f>IF($A97="","",IFERROR(TRIM(INDEX(Responses!$A97:$AD97,MATCH(Lists!$B$11,Responses!$A$1:$AD$1,0))&amp;""),""))</f>
        <v/>
      </c>
      <c r="I97" s="18">
        <f>IF($A97="","",IFERROR(VALUE(IFERROR(TRIM(INDEX(Responses!$A97:$AD97,MATCH(Lists!$B$12,Responses!$A$1:$AD$1,0))&amp;""),"")),IFERROR(DATEVALUE(IFERROR(TRIM(INDEX(Responses!$A97:$AD97,MATCH(Lists!$B$12,Responses!$A$1:$AD$1,0))&amp;""),"")),"")))</f>
        <v/>
      </c>
      <c r="J97" s="19">
        <f>IF($I97="","",IF($I97&lt;TODAY(),"Passed",$I97-TODAY()))</f>
        <v/>
      </c>
      <c r="K97" s="19">
        <f>IF(ISNUMBER($J97),IF($J97&lt;=Lists!$B$19,"Soon",""),"")</f>
        <v/>
      </c>
      <c r="L97" s="19">
        <f>IF($A97="","",COUNTIF('Sessions log'!$B$2:$B$501,$A97))</f>
        <v/>
      </c>
      <c r="M97" s="19">
        <f>IF($A97="","",SUMIF('Sessions log'!$B$2:$B$501,$A97,'Sessions log'!$D$2:$D$501))</f>
        <v/>
      </c>
      <c r="N97" s="19">
        <f>IF($A97="","",COUNTIFS('Sessions log'!$B$2:$B$501,$A97,'Sessions log'!$E$2:$E$501,"Y"))</f>
        <v/>
      </c>
      <c r="O97" s="19">
        <f>IF($A97="","",COUNTIFS('Sessions log'!$B$2:$B$501,$A97,'Sessions log'!$E$2:$E$501,"N"))</f>
        <v/>
      </c>
      <c r="P97" s="18">
        <f>IF($A97="","",IF($L97=0,"",SUMPRODUCT(MAX(('Sessions log'!$B$2:$B$501=$A97)*'Sessions log'!$A$2:$A$501))))</f>
        <v/>
      </c>
      <c r="Q97" s="17">
        <f>IF($A97="","",IFERROR(TRIM(INDEX(Responses!$A97:$AD97,MATCH(Lists!$B$13,Responses!$A$1:$AD$1,0))&amp;""),""))</f>
        <v/>
      </c>
      <c r="R97" s="17">
        <f>IF($A97="","",IFERROR(TRIM(INDEX(Responses!$A97:$AD97,MATCH(Lists!$B$14,Responses!$A$1:$AD$1,0))&amp;""),""))</f>
        <v/>
      </c>
      <c r="S97" s="17">
        <f>IF($A97="","",IFERROR(TRIM(INDEX(Responses!$A97:$AD97,MATCH(Lists!$B$15,Responses!$A$1:$AD$1,0))&amp;""),""))</f>
        <v/>
      </c>
    </row>
    <row r="98">
      <c r="A98" s="17">
        <f>IFERROR(TRIM(INDEX(Responses!$A98:$AD98,MATCH(Lists!$B$3,Responses!$A$1:$AD$1,0))&amp;""),"")</f>
        <v/>
      </c>
      <c r="B98" s="17">
        <f>IF($A98="","",IFERROR(TRIM(INDEX(Responses!$A98:$AD98,MATCH(Lists!$B$4,Responses!$A$1:$AD$1,0))&amp;""),""))</f>
        <v/>
      </c>
      <c r="C98" s="17">
        <f>IF($A98="","",IFERROR(TRIM(INDEX(Responses!$A98:$AD98,MATCH(Lists!$B$5,Responses!$A$1:$AD$1,0))&amp;""),""))</f>
        <v/>
      </c>
      <c r="D98" s="17">
        <f>IF($A98="","",IFERROR(TRIM(INDEX(Responses!$A98:$AD98,MATCH(Lists!$B$6,Responses!$A$1:$AD$1,0))&amp;""),""))</f>
        <v/>
      </c>
      <c r="E98" s="17">
        <f>IF($A98="","",IFERROR(TRIM(INDEX(Responses!$A98:$AD98,MATCH(Lists!$B$7,Responses!$A$1:$AD$1,0))&amp;""),""))</f>
        <v/>
      </c>
      <c r="F98" s="17">
        <f>IF($A98="","",IFERROR(TRIM(INDEX(Responses!$A98:$AD98,MATCH(Lists!$B$8,Responses!$A$1:$AD$1,0))&amp;""),""))</f>
        <v/>
      </c>
      <c r="G98" s="17">
        <f>IF($A98="","",IFERROR(TRIM(INDEX(Responses!$A98:$AD98,MATCH(Lists!$B$9,Responses!$A$1:$AD$1,0))&amp;""),""))</f>
        <v/>
      </c>
      <c r="H98" s="17">
        <f>IF($A98="","",IFERROR(TRIM(INDEX(Responses!$A98:$AD98,MATCH(Lists!$B$11,Responses!$A$1:$AD$1,0))&amp;""),""))</f>
        <v/>
      </c>
      <c r="I98" s="18">
        <f>IF($A98="","",IFERROR(VALUE(IFERROR(TRIM(INDEX(Responses!$A98:$AD98,MATCH(Lists!$B$12,Responses!$A$1:$AD$1,0))&amp;""),"")),IFERROR(DATEVALUE(IFERROR(TRIM(INDEX(Responses!$A98:$AD98,MATCH(Lists!$B$12,Responses!$A$1:$AD$1,0))&amp;""),"")),"")))</f>
        <v/>
      </c>
      <c r="J98" s="19">
        <f>IF($I98="","",IF($I98&lt;TODAY(),"Passed",$I98-TODAY()))</f>
        <v/>
      </c>
      <c r="K98" s="19">
        <f>IF(ISNUMBER($J98),IF($J98&lt;=Lists!$B$19,"Soon",""),"")</f>
        <v/>
      </c>
      <c r="L98" s="19">
        <f>IF($A98="","",COUNTIF('Sessions log'!$B$2:$B$501,$A98))</f>
        <v/>
      </c>
      <c r="M98" s="19">
        <f>IF($A98="","",SUMIF('Sessions log'!$B$2:$B$501,$A98,'Sessions log'!$D$2:$D$501))</f>
        <v/>
      </c>
      <c r="N98" s="19">
        <f>IF($A98="","",COUNTIFS('Sessions log'!$B$2:$B$501,$A98,'Sessions log'!$E$2:$E$501,"Y"))</f>
        <v/>
      </c>
      <c r="O98" s="19">
        <f>IF($A98="","",COUNTIFS('Sessions log'!$B$2:$B$501,$A98,'Sessions log'!$E$2:$E$501,"N"))</f>
        <v/>
      </c>
      <c r="P98" s="18">
        <f>IF($A98="","",IF($L98=0,"",SUMPRODUCT(MAX(('Sessions log'!$B$2:$B$501=$A98)*'Sessions log'!$A$2:$A$501))))</f>
        <v/>
      </c>
      <c r="Q98" s="17">
        <f>IF($A98="","",IFERROR(TRIM(INDEX(Responses!$A98:$AD98,MATCH(Lists!$B$13,Responses!$A$1:$AD$1,0))&amp;""),""))</f>
        <v/>
      </c>
      <c r="R98" s="17">
        <f>IF($A98="","",IFERROR(TRIM(INDEX(Responses!$A98:$AD98,MATCH(Lists!$B$14,Responses!$A$1:$AD$1,0))&amp;""),""))</f>
        <v/>
      </c>
      <c r="S98" s="17">
        <f>IF($A98="","",IFERROR(TRIM(INDEX(Responses!$A98:$AD98,MATCH(Lists!$B$15,Responses!$A$1:$AD$1,0))&amp;""),""))</f>
        <v/>
      </c>
    </row>
    <row r="99">
      <c r="A99" s="17">
        <f>IFERROR(TRIM(INDEX(Responses!$A99:$AD99,MATCH(Lists!$B$3,Responses!$A$1:$AD$1,0))&amp;""),"")</f>
        <v/>
      </c>
      <c r="B99" s="17">
        <f>IF($A99="","",IFERROR(TRIM(INDEX(Responses!$A99:$AD99,MATCH(Lists!$B$4,Responses!$A$1:$AD$1,0))&amp;""),""))</f>
        <v/>
      </c>
      <c r="C99" s="17">
        <f>IF($A99="","",IFERROR(TRIM(INDEX(Responses!$A99:$AD99,MATCH(Lists!$B$5,Responses!$A$1:$AD$1,0))&amp;""),""))</f>
        <v/>
      </c>
      <c r="D99" s="17">
        <f>IF($A99="","",IFERROR(TRIM(INDEX(Responses!$A99:$AD99,MATCH(Lists!$B$6,Responses!$A$1:$AD$1,0))&amp;""),""))</f>
        <v/>
      </c>
      <c r="E99" s="17">
        <f>IF($A99="","",IFERROR(TRIM(INDEX(Responses!$A99:$AD99,MATCH(Lists!$B$7,Responses!$A$1:$AD$1,0))&amp;""),""))</f>
        <v/>
      </c>
      <c r="F99" s="17">
        <f>IF($A99="","",IFERROR(TRIM(INDEX(Responses!$A99:$AD99,MATCH(Lists!$B$8,Responses!$A$1:$AD$1,0))&amp;""),""))</f>
        <v/>
      </c>
      <c r="G99" s="17">
        <f>IF($A99="","",IFERROR(TRIM(INDEX(Responses!$A99:$AD99,MATCH(Lists!$B$9,Responses!$A$1:$AD$1,0))&amp;""),""))</f>
        <v/>
      </c>
      <c r="H99" s="17">
        <f>IF($A99="","",IFERROR(TRIM(INDEX(Responses!$A99:$AD99,MATCH(Lists!$B$11,Responses!$A$1:$AD$1,0))&amp;""),""))</f>
        <v/>
      </c>
      <c r="I99" s="18">
        <f>IF($A99="","",IFERROR(VALUE(IFERROR(TRIM(INDEX(Responses!$A99:$AD99,MATCH(Lists!$B$12,Responses!$A$1:$AD$1,0))&amp;""),"")),IFERROR(DATEVALUE(IFERROR(TRIM(INDEX(Responses!$A99:$AD99,MATCH(Lists!$B$12,Responses!$A$1:$AD$1,0))&amp;""),"")),"")))</f>
        <v/>
      </c>
      <c r="J99" s="19">
        <f>IF($I99="","",IF($I99&lt;TODAY(),"Passed",$I99-TODAY()))</f>
        <v/>
      </c>
      <c r="K99" s="19">
        <f>IF(ISNUMBER($J99),IF($J99&lt;=Lists!$B$19,"Soon",""),"")</f>
        <v/>
      </c>
      <c r="L99" s="19">
        <f>IF($A99="","",COUNTIF('Sessions log'!$B$2:$B$501,$A99))</f>
        <v/>
      </c>
      <c r="M99" s="19">
        <f>IF($A99="","",SUMIF('Sessions log'!$B$2:$B$501,$A99,'Sessions log'!$D$2:$D$501))</f>
        <v/>
      </c>
      <c r="N99" s="19">
        <f>IF($A99="","",COUNTIFS('Sessions log'!$B$2:$B$501,$A99,'Sessions log'!$E$2:$E$501,"Y"))</f>
        <v/>
      </c>
      <c r="O99" s="19">
        <f>IF($A99="","",COUNTIFS('Sessions log'!$B$2:$B$501,$A99,'Sessions log'!$E$2:$E$501,"N"))</f>
        <v/>
      </c>
      <c r="P99" s="18">
        <f>IF($A99="","",IF($L99=0,"",SUMPRODUCT(MAX(('Sessions log'!$B$2:$B$501=$A99)*'Sessions log'!$A$2:$A$501))))</f>
        <v/>
      </c>
      <c r="Q99" s="17">
        <f>IF($A99="","",IFERROR(TRIM(INDEX(Responses!$A99:$AD99,MATCH(Lists!$B$13,Responses!$A$1:$AD$1,0))&amp;""),""))</f>
        <v/>
      </c>
      <c r="R99" s="17">
        <f>IF($A99="","",IFERROR(TRIM(INDEX(Responses!$A99:$AD99,MATCH(Lists!$B$14,Responses!$A$1:$AD$1,0))&amp;""),""))</f>
        <v/>
      </c>
      <c r="S99" s="17">
        <f>IF($A99="","",IFERROR(TRIM(INDEX(Responses!$A99:$AD99,MATCH(Lists!$B$15,Responses!$A$1:$AD$1,0))&amp;""),""))</f>
        <v/>
      </c>
    </row>
    <row r="100">
      <c r="A100" s="17">
        <f>IFERROR(TRIM(INDEX(Responses!$A100:$AD100,MATCH(Lists!$B$3,Responses!$A$1:$AD$1,0))&amp;""),"")</f>
        <v/>
      </c>
      <c r="B100" s="17">
        <f>IF($A100="","",IFERROR(TRIM(INDEX(Responses!$A100:$AD100,MATCH(Lists!$B$4,Responses!$A$1:$AD$1,0))&amp;""),""))</f>
        <v/>
      </c>
      <c r="C100" s="17">
        <f>IF($A100="","",IFERROR(TRIM(INDEX(Responses!$A100:$AD100,MATCH(Lists!$B$5,Responses!$A$1:$AD$1,0))&amp;""),""))</f>
        <v/>
      </c>
      <c r="D100" s="17">
        <f>IF($A100="","",IFERROR(TRIM(INDEX(Responses!$A100:$AD100,MATCH(Lists!$B$6,Responses!$A$1:$AD$1,0))&amp;""),""))</f>
        <v/>
      </c>
      <c r="E100" s="17">
        <f>IF($A100="","",IFERROR(TRIM(INDEX(Responses!$A100:$AD100,MATCH(Lists!$B$7,Responses!$A$1:$AD$1,0))&amp;""),""))</f>
        <v/>
      </c>
      <c r="F100" s="17">
        <f>IF($A100="","",IFERROR(TRIM(INDEX(Responses!$A100:$AD100,MATCH(Lists!$B$8,Responses!$A$1:$AD$1,0))&amp;""),""))</f>
        <v/>
      </c>
      <c r="G100" s="17">
        <f>IF($A100="","",IFERROR(TRIM(INDEX(Responses!$A100:$AD100,MATCH(Lists!$B$9,Responses!$A$1:$AD$1,0))&amp;""),""))</f>
        <v/>
      </c>
      <c r="H100" s="17">
        <f>IF($A100="","",IFERROR(TRIM(INDEX(Responses!$A100:$AD100,MATCH(Lists!$B$11,Responses!$A$1:$AD$1,0))&amp;""),""))</f>
        <v/>
      </c>
      <c r="I100" s="18">
        <f>IF($A100="","",IFERROR(VALUE(IFERROR(TRIM(INDEX(Responses!$A100:$AD100,MATCH(Lists!$B$12,Responses!$A$1:$AD$1,0))&amp;""),"")),IFERROR(DATEVALUE(IFERROR(TRIM(INDEX(Responses!$A100:$AD100,MATCH(Lists!$B$12,Responses!$A$1:$AD$1,0))&amp;""),"")),"")))</f>
        <v/>
      </c>
      <c r="J100" s="19">
        <f>IF($I100="","",IF($I100&lt;TODAY(),"Passed",$I100-TODAY()))</f>
        <v/>
      </c>
      <c r="K100" s="19">
        <f>IF(ISNUMBER($J100),IF($J100&lt;=Lists!$B$19,"Soon",""),"")</f>
        <v/>
      </c>
      <c r="L100" s="19">
        <f>IF($A100="","",COUNTIF('Sessions log'!$B$2:$B$501,$A100))</f>
        <v/>
      </c>
      <c r="M100" s="19">
        <f>IF($A100="","",SUMIF('Sessions log'!$B$2:$B$501,$A100,'Sessions log'!$D$2:$D$501))</f>
        <v/>
      </c>
      <c r="N100" s="19">
        <f>IF($A100="","",COUNTIFS('Sessions log'!$B$2:$B$501,$A100,'Sessions log'!$E$2:$E$501,"Y"))</f>
        <v/>
      </c>
      <c r="O100" s="19">
        <f>IF($A100="","",COUNTIFS('Sessions log'!$B$2:$B$501,$A100,'Sessions log'!$E$2:$E$501,"N"))</f>
        <v/>
      </c>
      <c r="P100" s="18">
        <f>IF($A100="","",IF($L100=0,"",SUMPRODUCT(MAX(('Sessions log'!$B$2:$B$501=$A100)*'Sessions log'!$A$2:$A$501))))</f>
        <v/>
      </c>
      <c r="Q100" s="17">
        <f>IF($A100="","",IFERROR(TRIM(INDEX(Responses!$A100:$AD100,MATCH(Lists!$B$13,Responses!$A$1:$AD$1,0))&amp;""),""))</f>
        <v/>
      </c>
      <c r="R100" s="17">
        <f>IF($A100="","",IFERROR(TRIM(INDEX(Responses!$A100:$AD100,MATCH(Lists!$B$14,Responses!$A$1:$AD$1,0))&amp;""),""))</f>
        <v/>
      </c>
      <c r="S100" s="17">
        <f>IF($A100="","",IFERROR(TRIM(INDEX(Responses!$A100:$AD100,MATCH(Lists!$B$15,Responses!$A$1:$AD$1,0))&amp;""),""))</f>
        <v/>
      </c>
    </row>
    <row r="101">
      <c r="A101" s="17">
        <f>IFERROR(TRIM(INDEX(Responses!$A101:$AD101,MATCH(Lists!$B$3,Responses!$A$1:$AD$1,0))&amp;""),"")</f>
        <v/>
      </c>
      <c r="B101" s="17">
        <f>IF($A101="","",IFERROR(TRIM(INDEX(Responses!$A101:$AD101,MATCH(Lists!$B$4,Responses!$A$1:$AD$1,0))&amp;""),""))</f>
        <v/>
      </c>
      <c r="C101" s="17">
        <f>IF($A101="","",IFERROR(TRIM(INDEX(Responses!$A101:$AD101,MATCH(Lists!$B$5,Responses!$A$1:$AD$1,0))&amp;""),""))</f>
        <v/>
      </c>
      <c r="D101" s="17">
        <f>IF($A101="","",IFERROR(TRIM(INDEX(Responses!$A101:$AD101,MATCH(Lists!$B$6,Responses!$A$1:$AD$1,0))&amp;""),""))</f>
        <v/>
      </c>
      <c r="E101" s="17">
        <f>IF($A101="","",IFERROR(TRIM(INDEX(Responses!$A101:$AD101,MATCH(Lists!$B$7,Responses!$A$1:$AD$1,0))&amp;""),""))</f>
        <v/>
      </c>
      <c r="F101" s="17">
        <f>IF($A101="","",IFERROR(TRIM(INDEX(Responses!$A101:$AD101,MATCH(Lists!$B$8,Responses!$A$1:$AD$1,0))&amp;""),""))</f>
        <v/>
      </c>
      <c r="G101" s="17">
        <f>IF($A101="","",IFERROR(TRIM(INDEX(Responses!$A101:$AD101,MATCH(Lists!$B$9,Responses!$A$1:$AD$1,0))&amp;""),""))</f>
        <v/>
      </c>
      <c r="H101" s="17">
        <f>IF($A101="","",IFERROR(TRIM(INDEX(Responses!$A101:$AD101,MATCH(Lists!$B$11,Responses!$A$1:$AD$1,0))&amp;""),""))</f>
        <v/>
      </c>
      <c r="I101" s="18">
        <f>IF($A101="","",IFERROR(VALUE(IFERROR(TRIM(INDEX(Responses!$A101:$AD101,MATCH(Lists!$B$12,Responses!$A$1:$AD$1,0))&amp;""),"")),IFERROR(DATEVALUE(IFERROR(TRIM(INDEX(Responses!$A101:$AD101,MATCH(Lists!$B$12,Responses!$A$1:$AD$1,0))&amp;""),"")),"")))</f>
        <v/>
      </c>
      <c r="J101" s="19">
        <f>IF($I101="","",IF($I101&lt;TODAY(),"Passed",$I101-TODAY()))</f>
        <v/>
      </c>
      <c r="K101" s="19">
        <f>IF(ISNUMBER($J101),IF($J101&lt;=Lists!$B$19,"Soon",""),"")</f>
        <v/>
      </c>
      <c r="L101" s="19">
        <f>IF($A101="","",COUNTIF('Sessions log'!$B$2:$B$501,$A101))</f>
        <v/>
      </c>
      <c r="M101" s="19">
        <f>IF($A101="","",SUMIF('Sessions log'!$B$2:$B$501,$A101,'Sessions log'!$D$2:$D$501))</f>
        <v/>
      </c>
      <c r="N101" s="19">
        <f>IF($A101="","",COUNTIFS('Sessions log'!$B$2:$B$501,$A101,'Sessions log'!$E$2:$E$501,"Y"))</f>
        <v/>
      </c>
      <c r="O101" s="19">
        <f>IF($A101="","",COUNTIFS('Sessions log'!$B$2:$B$501,$A101,'Sessions log'!$E$2:$E$501,"N"))</f>
        <v/>
      </c>
      <c r="P101" s="18">
        <f>IF($A101="","",IF($L101=0,"",SUMPRODUCT(MAX(('Sessions log'!$B$2:$B$501=$A101)*'Sessions log'!$A$2:$A$501))))</f>
        <v/>
      </c>
      <c r="Q101" s="17">
        <f>IF($A101="","",IFERROR(TRIM(INDEX(Responses!$A101:$AD101,MATCH(Lists!$B$13,Responses!$A$1:$AD$1,0))&amp;""),""))</f>
        <v/>
      </c>
      <c r="R101" s="17">
        <f>IF($A101="","",IFERROR(TRIM(INDEX(Responses!$A101:$AD101,MATCH(Lists!$B$14,Responses!$A$1:$AD$1,0))&amp;""),""))</f>
        <v/>
      </c>
      <c r="S101" s="17">
        <f>IF($A101="","",IFERROR(TRIM(INDEX(Responses!$A101:$AD101,MATCH(Lists!$B$15,Responses!$A$1:$AD$1,0))&amp;""),""))</f>
        <v/>
      </c>
    </row>
    <row r="102">
      <c r="A102" s="17">
        <f>IFERROR(TRIM(INDEX(Responses!$A102:$AD102,MATCH(Lists!$B$3,Responses!$A$1:$AD$1,0))&amp;""),"")</f>
        <v/>
      </c>
      <c r="B102" s="17">
        <f>IF($A102="","",IFERROR(TRIM(INDEX(Responses!$A102:$AD102,MATCH(Lists!$B$4,Responses!$A$1:$AD$1,0))&amp;""),""))</f>
        <v/>
      </c>
      <c r="C102" s="17">
        <f>IF($A102="","",IFERROR(TRIM(INDEX(Responses!$A102:$AD102,MATCH(Lists!$B$5,Responses!$A$1:$AD$1,0))&amp;""),""))</f>
        <v/>
      </c>
      <c r="D102" s="17">
        <f>IF($A102="","",IFERROR(TRIM(INDEX(Responses!$A102:$AD102,MATCH(Lists!$B$6,Responses!$A$1:$AD$1,0))&amp;""),""))</f>
        <v/>
      </c>
      <c r="E102" s="17">
        <f>IF($A102="","",IFERROR(TRIM(INDEX(Responses!$A102:$AD102,MATCH(Lists!$B$7,Responses!$A$1:$AD$1,0))&amp;""),""))</f>
        <v/>
      </c>
      <c r="F102" s="17">
        <f>IF($A102="","",IFERROR(TRIM(INDEX(Responses!$A102:$AD102,MATCH(Lists!$B$8,Responses!$A$1:$AD$1,0))&amp;""),""))</f>
        <v/>
      </c>
      <c r="G102" s="17">
        <f>IF($A102="","",IFERROR(TRIM(INDEX(Responses!$A102:$AD102,MATCH(Lists!$B$9,Responses!$A$1:$AD$1,0))&amp;""),""))</f>
        <v/>
      </c>
      <c r="H102" s="17">
        <f>IF($A102="","",IFERROR(TRIM(INDEX(Responses!$A102:$AD102,MATCH(Lists!$B$11,Responses!$A$1:$AD$1,0))&amp;""),""))</f>
        <v/>
      </c>
      <c r="I102" s="18">
        <f>IF($A102="","",IFERROR(VALUE(IFERROR(TRIM(INDEX(Responses!$A102:$AD102,MATCH(Lists!$B$12,Responses!$A$1:$AD$1,0))&amp;""),"")),IFERROR(DATEVALUE(IFERROR(TRIM(INDEX(Responses!$A102:$AD102,MATCH(Lists!$B$12,Responses!$A$1:$AD$1,0))&amp;""),"")),"")))</f>
        <v/>
      </c>
      <c r="J102" s="19">
        <f>IF($I102="","",IF($I102&lt;TODAY(),"Passed",$I102-TODAY()))</f>
        <v/>
      </c>
      <c r="K102" s="19">
        <f>IF(ISNUMBER($J102),IF($J102&lt;=Lists!$B$19,"Soon",""),"")</f>
        <v/>
      </c>
      <c r="L102" s="19">
        <f>IF($A102="","",COUNTIF('Sessions log'!$B$2:$B$501,$A102))</f>
        <v/>
      </c>
      <c r="M102" s="19">
        <f>IF($A102="","",SUMIF('Sessions log'!$B$2:$B$501,$A102,'Sessions log'!$D$2:$D$501))</f>
        <v/>
      </c>
      <c r="N102" s="19">
        <f>IF($A102="","",COUNTIFS('Sessions log'!$B$2:$B$501,$A102,'Sessions log'!$E$2:$E$501,"Y"))</f>
        <v/>
      </c>
      <c r="O102" s="19">
        <f>IF($A102="","",COUNTIFS('Sessions log'!$B$2:$B$501,$A102,'Sessions log'!$E$2:$E$501,"N"))</f>
        <v/>
      </c>
      <c r="P102" s="18">
        <f>IF($A102="","",IF($L102=0,"",SUMPRODUCT(MAX(('Sessions log'!$B$2:$B$501=$A102)*'Sessions log'!$A$2:$A$501))))</f>
        <v/>
      </c>
      <c r="Q102" s="17">
        <f>IF($A102="","",IFERROR(TRIM(INDEX(Responses!$A102:$AD102,MATCH(Lists!$B$13,Responses!$A$1:$AD$1,0))&amp;""),""))</f>
        <v/>
      </c>
      <c r="R102" s="17">
        <f>IF($A102="","",IFERROR(TRIM(INDEX(Responses!$A102:$AD102,MATCH(Lists!$B$14,Responses!$A$1:$AD$1,0))&amp;""),""))</f>
        <v/>
      </c>
      <c r="S102" s="17">
        <f>IF($A102="","",IFERROR(TRIM(INDEX(Responses!$A102:$AD102,MATCH(Lists!$B$15,Responses!$A$1:$AD$1,0))&amp;""),""))</f>
        <v/>
      </c>
    </row>
    <row r="103">
      <c r="A103" s="17">
        <f>IFERROR(TRIM(INDEX(Responses!$A103:$AD103,MATCH(Lists!$B$3,Responses!$A$1:$AD$1,0))&amp;""),"")</f>
        <v/>
      </c>
      <c r="B103" s="17">
        <f>IF($A103="","",IFERROR(TRIM(INDEX(Responses!$A103:$AD103,MATCH(Lists!$B$4,Responses!$A$1:$AD$1,0))&amp;""),""))</f>
        <v/>
      </c>
      <c r="C103" s="17">
        <f>IF($A103="","",IFERROR(TRIM(INDEX(Responses!$A103:$AD103,MATCH(Lists!$B$5,Responses!$A$1:$AD$1,0))&amp;""),""))</f>
        <v/>
      </c>
      <c r="D103" s="17">
        <f>IF($A103="","",IFERROR(TRIM(INDEX(Responses!$A103:$AD103,MATCH(Lists!$B$6,Responses!$A$1:$AD$1,0))&amp;""),""))</f>
        <v/>
      </c>
      <c r="E103" s="17">
        <f>IF($A103="","",IFERROR(TRIM(INDEX(Responses!$A103:$AD103,MATCH(Lists!$B$7,Responses!$A$1:$AD$1,0))&amp;""),""))</f>
        <v/>
      </c>
      <c r="F103" s="17">
        <f>IF($A103="","",IFERROR(TRIM(INDEX(Responses!$A103:$AD103,MATCH(Lists!$B$8,Responses!$A$1:$AD$1,0))&amp;""),""))</f>
        <v/>
      </c>
      <c r="G103" s="17">
        <f>IF($A103="","",IFERROR(TRIM(INDEX(Responses!$A103:$AD103,MATCH(Lists!$B$9,Responses!$A$1:$AD$1,0))&amp;""),""))</f>
        <v/>
      </c>
      <c r="H103" s="17">
        <f>IF($A103="","",IFERROR(TRIM(INDEX(Responses!$A103:$AD103,MATCH(Lists!$B$11,Responses!$A$1:$AD$1,0))&amp;""),""))</f>
        <v/>
      </c>
      <c r="I103" s="18">
        <f>IF($A103="","",IFERROR(VALUE(IFERROR(TRIM(INDEX(Responses!$A103:$AD103,MATCH(Lists!$B$12,Responses!$A$1:$AD$1,0))&amp;""),"")),IFERROR(DATEVALUE(IFERROR(TRIM(INDEX(Responses!$A103:$AD103,MATCH(Lists!$B$12,Responses!$A$1:$AD$1,0))&amp;""),"")),"")))</f>
        <v/>
      </c>
      <c r="J103" s="19">
        <f>IF($I103="","",IF($I103&lt;TODAY(),"Passed",$I103-TODAY()))</f>
        <v/>
      </c>
      <c r="K103" s="19">
        <f>IF(ISNUMBER($J103),IF($J103&lt;=Lists!$B$19,"Soon",""),"")</f>
        <v/>
      </c>
      <c r="L103" s="19">
        <f>IF($A103="","",COUNTIF('Sessions log'!$B$2:$B$501,$A103))</f>
        <v/>
      </c>
      <c r="M103" s="19">
        <f>IF($A103="","",SUMIF('Sessions log'!$B$2:$B$501,$A103,'Sessions log'!$D$2:$D$501))</f>
        <v/>
      </c>
      <c r="N103" s="19">
        <f>IF($A103="","",COUNTIFS('Sessions log'!$B$2:$B$501,$A103,'Sessions log'!$E$2:$E$501,"Y"))</f>
        <v/>
      </c>
      <c r="O103" s="19">
        <f>IF($A103="","",COUNTIFS('Sessions log'!$B$2:$B$501,$A103,'Sessions log'!$E$2:$E$501,"N"))</f>
        <v/>
      </c>
      <c r="P103" s="18">
        <f>IF($A103="","",IF($L103=0,"",SUMPRODUCT(MAX(('Sessions log'!$B$2:$B$501=$A103)*'Sessions log'!$A$2:$A$501))))</f>
        <v/>
      </c>
      <c r="Q103" s="17">
        <f>IF($A103="","",IFERROR(TRIM(INDEX(Responses!$A103:$AD103,MATCH(Lists!$B$13,Responses!$A$1:$AD$1,0))&amp;""),""))</f>
        <v/>
      </c>
      <c r="R103" s="17">
        <f>IF($A103="","",IFERROR(TRIM(INDEX(Responses!$A103:$AD103,MATCH(Lists!$B$14,Responses!$A$1:$AD$1,0))&amp;""),""))</f>
        <v/>
      </c>
      <c r="S103" s="17">
        <f>IF($A103="","",IFERROR(TRIM(INDEX(Responses!$A103:$AD103,MATCH(Lists!$B$15,Responses!$A$1:$AD$1,0))&amp;""),""))</f>
        <v/>
      </c>
    </row>
    <row r="104">
      <c r="A104" s="17">
        <f>IFERROR(TRIM(INDEX(Responses!$A104:$AD104,MATCH(Lists!$B$3,Responses!$A$1:$AD$1,0))&amp;""),"")</f>
        <v/>
      </c>
      <c r="B104" s="17">
        <f>IF($A104="","",IFERROR(TRIM(INDEX(Responses!$A104:$AD104,MATCH(Lists!$B$4,Responses!$A$1:$AD$1,0))&amp;""),""))</f>
        <v/>
      </c>
      <c r="C104" s="17">
        <f>IF($A104="","",IFERROR(TRIM(INDEX(Responses!$A104:$AD104,MATCH(Lists!$B$5,Responses!$A$1:$AD$1,0))&amp;""),""))</f>
        <v/>
      </c>
      <c r="D104" s="17">
        <f>IF($A104="","",IFERROR(TRIM(INDEX(Responses!$A104:$AD104,MATCH(Lists!$B$6,Responses!$A$1:$AD$1,0))&amp;""),""))</f>
        <v/>
      </c>
      <c r="E104" s="17">
        <f>IF($A104="","",IFERROR(TRIM(INDEX(Responses!$A104:$AD104,MATCH(Lists!$B$7,Responses!$A$1:$AD$1,0))&amp;""),""))</f>
        <v/>
      </c>
      <c r="F104" s="17">
        <f>IF($A104="","",IFERROR(TRIM(INDEX(Responses!$A104:$AD104,MATCH(Lists!$B$8,Responses!$A$1:$AD$1,0))&amp;""),""))</f>
        <v/>
      </c>
      <c r="G104" s="17">
        <f>IF($A104="","",IFERROR(TRIM(INDEX(Responses!$A104:$AD104,MATCH(Lists!$B$9,Responses!$A$1:$AD$1,0))&amp;""),""))</f>
        <v/>
      </c>
      <c r="H104" s="17">
        <f>IF($A104="","",IFERROR(TRIM(INDEX(Responses!$A104:$AD104,MATCH(Lists!$B$11,Responses!$A$1:$AD$1,0))&amp;""),""))</f>
        <v/>
      </c>
      <c r="I104" s="18">
        <f>IF($A104="","",IFERROR(VALUE(IFERROR(TRIM(INDEX(Responses!$A104:$AD104,MATCH(Lists!$B$12,Responses!$A$1:$AD$1,0))&amp;""),"")),IFERROR(DATEVALUE(IFERROR(TRIM(INDEX(Responses!$A104:$AD104,MATCH(Lists!$B$12,Responses!$A$1:$AD$1,0))&amp;""),"")),"")))</f>
        <v/>
      </c>
      <c r="J104" s="19">
        <f>IF($I104="","",IF($I104&lt;TODAY(),"Passed",$I104-TODAY()))</f>
        <v/>
      </c>
      <c r="K104" s="19">
        <f>IF(ISNUMBER($J104),IF($J104&lt;=Lists!$B$19,"Soon",""),"")</f>
        <v/>
      </c>
      <c r="L104" s="19">
        <f>IF($A104="","",COUNTIF('Sessions log'!$B$2:$B$501,$A104))</f>
        <v/>
      </c>
      <c r="M104" s="19">
        <f>IF($A104="","",SUMIF('Sessions log'!$B$2:$B$501,$A104,'Sessions log'!$D$2:$D$501))</f>
        <v/>
      </c>
      <c r="N104" s="19">
        <f>IF($A104="","",COUNTIFS('Sessions log'!$B$2:$B$501,$A104,'Sessions log'!$E$2:$E$501,"Y"))</f>
        <v/>
      </c>
      <c r="O104" s="19">
        <f>IF($A104="","",COUNTIFS('Sessions log'!$B$2:$B$501,$A104,'Sessions log'!$E$2:$E$501,"N"))</f>
        <v/>
      </c>
      <c r="P104" s="18">
        <f>IF($A104="","",IF($L104=0,"",SUMPRODUCT(MAX(('Sessions log'!$B$2:$B$501=$A104)*'Sessions log'!$A$2:$A$501))))</f>
        <v/>
      </c>
      <c r="Q104" s="17">
        <f>IF($A104="","",IFERROR(TRIM(INDEX(Responses!$A104:$AD104,MATCH(Lists!$B$13,Responses!$A$1:$AD$1,0))&amp;""),""))</f>
        <v/>
      </c>
      <c r="R104" s="17">
        <f>IF($A104="","",IFERROR(TRIM(INDEX(Responses!$A104:$AD104,MATCH(Lists!$B$14,Responses!$A$1:$AD$1,0))&amp;""),""))</f>
        <v/>
      </c>
      <c r="S104" s="17">
        <f>IF($A104="","",IFERROR(TRIM(INDEX(Responses!$A104:$AD104,MATCH(Lists!$B$15,Responses!$A$1:$AD$1,0))&amp;""),""))</f>
        <v/>
      </c>
    </row>
    <row r="105">
      <c r="A105" s="17">
        <f>IFERROR(TRIM(INDEX(Responses!$A105:$AD105,MATCH(Lists!$B$3,Responses!$A$1:$AD$1,0))&amp;""),"")</f>
        <v/>
      </c>
      <c r="B105" s="17">
        <f>IF($A105="","",IFERROR(TRIM(INDEX(Responses!$A105:$AD105,MATCH(Lists!$B$4,Responses!$A$1:$AD$1,0))&amp;""),""))</f>
        <v/>
      </c>
      <c r="C105" s="17">
        <f>IF($A105="","",IFERROR(TRIM(INDEX(Responses!$A105:$AD105,MATCH(Lists!$B$5,Responses!$A$1:$AD$1,0))&amp;""),""))</f>
        <v/>
      </c>
      <c r="D105" s="17">
        <f>IF($A105="","",IFERROR(TRIM(INDEX(Responses!$A105:$AD105,MATCH(Lists!$B$6,Responses!$A$1:$AD$1,0))&amp;""),""))</f>
        <v/>
      </c>
      <c r="E105" s="17">
        <f>IF($A105="","",IFERROR(TRIM(INDEX(Responses!$A105:$AD105,MATCH(Lists!$B$7,Responses!$A$1:$AD$1,0))&amp;""),""))</f>
        <v/>
      </c>
      <c r="F105" s="17">
        <f>IF($A105="","",IFERROR(TRIM(INDEX(Responses!$A105:$AD105,MATCH(Lists!$B$8,Responses!$A$1:$AD$1,0))&amp;""),""))</f>
        <v/>
      </c>
      <c r="G105" s="17">
        <f>IF($A105="","",IFERROR(TRIM(INDEX(Responses!$A105:$AD105,MATCH(Lists!$B$9,Responses!$A$1:$AD$1,0))&amp;""),""))</f>
        <v/>
      </c>
      <c r="H105" s="17">
        <f>IF($A105="","",IFERROR(TRIM(INDEX(Responses!$A105:$AD105,MATCH(Lists!$B$11,Responses!$A$1:$AD$1,0))&amp;""),""))</f>
        <v/>
      </c>
      <c r="I105" s="18">
        <f>IF($A105="","",IFERROR(VALUE(IFERROR(TRIM(INDEX(Responses!$A105:$AD105,MATCH(Lists!$B$12,Responses!$A$1:$AD$1,0))&amp;""),"")),IFERROR(DATEVALUE(IFERROR(TRIM(INDEX(Responses!$A105:$AD105,MATCH(Lists!$B$12,Responses!$A$1:$AD$1,0))&amp;""),"")),"")))</f>
        <v/>
      </c>
      <c r="J105" s="19">
        <f>IF($I105="","",IF($I105&lt;TODAY(),"Passed",$I105-TODAY()))</f>
        <v/>
      </c>
      <c r="K105" s="19">
        <f>IF(ISNUMBER($J105),IF($J105&lt;=Lists!$B$19,"Soon",""),"")</f>
        <v/>
      </c>
      <c r="L105" s="19">
        <f>IF($A105="","",COUNTIF('Sessions log'!$B$2:$B$501,$A105))</f>
        <v/>
      </c>
      <c r="M105" s="19">
        <f>IF($A105="","",SUMIF('Sessions log'!$B$2:$B$501,$A105,'Sessions log'!$D$2:$D$501))</f>
        <v/>
      </c>
      <c r="N105" s="19">
        <f>IF($A105="","",COUNTIFS('Sessions log'!$B$2:$B$501,$A105,'Sessions log'!$E$2:$E$501,"Y"))</f>
        <v/>
      </c>
      <c r="O105" s="19">
        <f>IF($A105="","",COUNTIFS('Sessions log'!$B$2:$B$501,$A105,'Sessions log'!$E$2:$E$501,"N"))</f>
        <v/>
      </c>
      <c r="P105" s="18">
        <f>IF($A105="","",IF($L105=0,"",SUMPRODUCT(MAX(('Sessions log'!$B$2:$B$501=$A105)*'Sessions log'!$A$2:$A$501))))</f>
        <v/>
      </c>
      <c r="Q105" s="17">
        <f>IF($A105="","",IFERROR(TRIM(INDEX(Responses!$A105:$AD105,MATCH(Lists!$B$13,Responses!$A$1:$AD$1,0))&amp;""),""))</f>
        <v/>
      </c>
      <c r="R105" s="17">
        <f>IF($A105="","",IFERROR(TRIM(INDEX(Responses!$A105:$AD105,MATCH(Lists!$B$14,Responses!$A$1:$AD$1,0))&amp;""),""))</f>
        <v/>
      </c>
      <c r="S105" s="17">
        <f>IF($A105="","",IFERROR(TRIM(INDEX(Responses!$A105:$AD105,MATCH(Lists!$B$15,Responses!$A$1:$AD$1,0))&amp;""),""))</f>
        <v/>
      </c>
    </row>
    <row r="106">
      <c r="A106" s="17">
        <f>IFERROR(TRIM(INDEX(Responses!$A106:$AD106,MATCH(Lists!$B$3,Responses!$A$1:$AD$1,0))&amp;""),"")</f>
        <v/>
      </c>
      <c r="B106" s="17">
        <f>IF($A106="","",IFERROR(TRIM(INDEX(Responses!$A106:$AD106,MATCH(Lists!$B$4,Responses!$A$1:$AD$1,0))&amp;""),""))</f>
        <v/>
      </c>
      <c r="C106" s="17">
        <f>IF($A106="","",IFERROR(TRIM(INDEX(Responses!$A106:$AD106,MATCH(Lists!$B$5,Responses!$A$1:$AD$1,0))&amp;""),""))</f>
        <v/>
      </c>
      <c r="D106" s="17">
        <f>IF($A106="","",IFERROR(TRIM(INDEX(Responses!$A106:$AD106,MATCH(Lists!$B$6,Responses!$A$1:$AD$1,0))&amp;""),""))</f>
        <v/>
      </c>
      <c r="E106" s="17">
        <f>IF($A106="","",IFERROR(TRIM(INDEX(Responses!$A106:$AD106,MATCH(Lists!$B$7,Responses!$A$1:$AD$1,0))&amp;""),""))</f>
        <v/>
      </c>
      <c r="F106" s="17">
        <f>IF($A106="","",IFERROR(TRIM(INDEX(Responses!$A106:$AD106,MATCH(Lists!$B$8,Responses!$A$1:$AD$1,0))&amp;""),""))</f>
        <v/>
      </c>
      <c r="G106" s="17">
        <f>IF($A106="","",IFERROR(TRIM(INDEX(Responses!$A106:$AD106,MATCH(Lists!$B$9,Responses!$A$1:$AD$1,0))&amp;""),""))</f>
        <v/>
      </c>
      <c r="H106" s="17">
        <f>IF($A106="","",IFERROR(TRIM(INDEX(Responses!$A106:$AD106,MATCH(Lists!$B$11,Responses!$A$1:$AD$1,0))&amp;""),""))</f>
        <v/>
      </c>
      <c r="I106" s="18">
        <f>IF($A106="","",IFERROR(VALUE(IFERROR(TRIM(INDEX(Responses!$A106:$AD106,MATCH(Lists!$B$12,Responses!$A$1:$AD$1,0))&amp;""),"")),IFERROR(DATEVALUE(IFERROR(TRIM(INDEX(Responses!$A106:$AD106,MATCH(Lists!$B$12,Responses!$A$1:$AD$1,0))&amp;""),"")),"")))</f>
        <v/>
      </c>
      <c r="J106" s="19">
        <f>IF($I106="","",IF($I106&lt;TODAY(),"Passed",$I106-TODAY()))</f>
        <v/>
      </c>
      <c r="K106" s="19">
        <f>IF(ISNUMBER($J106),IF($J106&lt;=Lists!$B$19,"Soon",""),"")</f>
        <v/>
      </c>
      <c r="L106" s="19">
        <f>IF($A106="","",COUNTIF('Sessions log'!$B$2:$B$501,$A106))</f>
        <v/>
      </c>
      <c r="M106" s="19">
        <f>IF($A106="","",SUMIF('Sessions log'!$B$2:$B$501,$A106,'Sessions log'!$D$2:$D$501))</f>
        <v/>
      </c>
      <c r="N106" s="19">
        <f>IF($A106="","",COUNTIFS('Sessions log'!$B$2:$B$501,$A106,'Sessions log'!$E$2:$E$501,"Y"))</f>
        <v/>
      </c>
      <c r="O106" s="19">
        <f>IF($A106="","",COUNTIFS('Sessions log'!$B$2:$B$501,$A106,'Sessions log'!$E$2:$E$501,"N"))</f>
        <v/>
      </c>
      <c r="P106" s="18">
        <f>IF($A106="","",IF($L106=0,"",SUMPRODUCT(MAX(('Sessions log'!$B$2:$B$501=$A106)*'Sessions log'!$A$2:$A$501))))</f>
        <v/>
      </c>
      <c r="Q106" s="17">
        <f>IF($A106="","",IFERROR(TRIM(INDEX(Responses!$A106:$AD106,MATCH(Lists!$B$13,Responses!$A$1:$AD$1,0))&amp;""),""))</f>
        <v/>
      </c>
      <c r="R106" s="17">
        <f>IF($A106="","",IFERROR(TRIM(INDEX(Responses!$A106:$AD106,MATCH(Lists!$B$14,Responses!$A$1:$AD$1,0))&amp;""),""))</f>
        <v/>
      </c>
      <c r="S106" s="17">
        <f>IF($A106="","",IFERROR(TRIM(INDEX(Responses!$A106:$AD106,MATCH(Lists!$B$15,Responses!$A$1:$AD$1,0))&amp;""),""))</f>
        <v/>
      </c>
    </row>
    <row r="107">
      <c r="A107" s="17">
        <f>IFERROR(TRIM(INDEX(Responses!$A107:$AD107,MATCH(Lists!$B$3,Responses!$A$1:$AD$1,0))&amp;""),"")</f>
        <v/>
      </c>
      <c r="B107" s="17">
        <f>IF($A107="","",IFERROR(TRIM(INDEX(Responses!$A107:$AD107,MATCH(Lists!$B$4,Responses!$A$1:$AD$1,0))&amp;""),""))</f>
        <v/>
      </c>
      <c r="C107" s="17">
        <f>IF($A107="","",IFERROR(TRIM(INDEX(Responses!$A107:$AD107,MATCH(Lists!$B$5,Responses!$A$1:$AD$1,0))&amp;""),""))</f>
        <v/>
      </c>
      <c r="D107" s="17">
        <f>IF($A107="","",IFERROR(TRIM(INDEX(Responses!$A107:$AD107,MATCH(Lists!$B$6,Responses!$A$1:$AD$1,0))&amp;""),""))</f>
        <v/>
      </c>
      <c r="E107" s="17">
        <f>IF($A107="","",IFERROR(TRIM(INDEX(Responses!$A107:$AD107,MATCH(Lists!$B$7,Responses!$A$1:$AD$1,0))&amp;""),""))</f>
        <v/>
      </c>
      <c r="F107" s="17">
        <f>IF($A107="","",IFERROR(TRIM(INDEX(Responses!$A107:$AD107,MATCH(Lists!$B$8,Responses!$A$1:$AD$1,0))&amp;""),""))</f>
        <v/>
      </c>
      <c r="G107" s="17">
        <f>IF($A107="","",IFERROR(TRIM(INDEX(Responses!$A107:$AD107,MATCH(Lists!$B$9,Responses!$A$1:$AD$1,0))&amp;""),""))</f>
        <v/>
      </c>
      <c r="H107" s="17">
        <f>IF($A107="","",IFERROR(TRIM(INDEX(Responses!$A107:$AD107,MATCH(Lists!$B$11,Responses!$A$1:$AD$1,0))&amp;""),""))</f>
        <v/>
      </c>
      <c r="I107" s="18">
        <f>IF($A107="","",IFERROR(VALUE(IFERROR(TRIM(INDEX(Responses!$A107:$AD107,MATCH(Lists!$B$12,Responses!$A$1:$AD$1,0))&amp;""),"")),IFERROR(DATEVALUE(IFERROR(TRIM(INDEX(Responses!$A107:$AD107,MATCH(Lists!$B$12,Responses!$A$1:$AD$1,0))&amp;""),"")),"")))</f>
        <v/>
      </c>
      <c r="J107" s="19">
        <f>IF($I107="","",IF($I107&lt;TODAY(),"Passed",$I107-TODAY()))</f>
        <v/>
      </c>
      <c r="K107" s="19">
        <f>IF(ISNUMBER($J107),IF($J107&lt;=Lists!$B$19,"Soon",""),"")</f>
        <v/>
      </c>
      <c r="L107" s="19">
        <f>IF($A107="","",COUNTIF('Sessions log'!$B$2:$B$501,$A107))</f>
        <v/>
      </c>
      <c r="M107" s="19">
        <f>IF($A107="","",SUMIF('Sessions log'!$B$2:$B$501,$A107,'Sessions log'!$D$2:$D$501))</f>
        <v/>
      </c>
      <c r="N107" s="19">
        <f>IF($A107="","",COUNTIFS('Sessions log'!$B$2:$B$501,$A107,'Sessions log'!$E$2:$E$501,"Y"))</f>
        <v/>
      </c>
      <c r="O107" s="19">
        <f>IF($A107="","",COUNTIFS('Sessions log'!$B$2:$B$501,$A107,'Sessions log'!$E$2:$E$501,"N"))</f>
        <v/>
      </c>
      <c r="P107" s="18">
        <f>IF($A107="","",IF($L107=0,"",SUMPRODUCT(MAX(('Sessions log'!$B$2:$B$501=$A107)*'Sessions log'!$A$2:$A$501))))</f>
        <v/>
      </c>
      <c r="Q107" s="17">
        <f>IF($A107="","",IFERROR(TRIM(INDEX(Responses!$A107:$AD107,MATCH(Lists!$B$13,Responses!$A$1:$AD$1,0))&amp;""),""))</f>
        <v/>
      </c>
      <c r="R107" s="17">
        <f>IF($A107="","",IFERROR(TRIM(INDEX(Responses!$A107:$AD107,MATCH(Lists!$B$14,Responses!$A$1:$AD$1,0))&amp;""),""))</f>
        <v/>
      </c>
      <c r="S107" s="17">
        <f>IF($A107="","",IFERROR(TRIM(INDEX(Responses!$A107:$AD107,MATCH(Lists!$B$15,Responses!$A$1:$AD$1,0))&amp;""),""))</f>
        <v/>
      </c>
    </row>
    <row r="108">
      <c r="A108" s="17">
        <f>IFERROR(TRIM(INDEX(Responses!$A108:$AD108,MATCH(Lists!$B$3,Responses!$A$1:$AD$1,0))&amp;""),"")</f>
        <v/>
      </c>
      <c r="B108" s="17">
        <f>IF($A108="","",IFERROR(TRIM(INDEX(Responses!$A108:$AD108,MATCH(Lists!$B$4,Responses!$A$1:$AD$1,0))&amp;""),""))</f>
        <v/>
      </c>
      <c r="C108" s="17">
        <f>IF($A108="","",IFERROR(TRIM(INDEX(Responses!$A108:$AD108,MATCH(Lists!$B$5,Responses!$A$1:$AD$1,0))&amp;""),""))</f>
        <v/>
      </c>
      <c r="D108" s="17">
        <f>IF($A108="","",IFERROR(TRIM(INDEX(Responses!$A108:$AD108,MATCH(Lists!$B$6,Responses!$A$1:$AD$1,0))&amp;""),""))</f>
        <v/>
      </c>
      <c r="E108" s="17">
        <f>IF($A108="","",IFERROR(TRIM(INDEX(Responses!$A108:$AD108,MATCH(Lists!$B$7,Responses!$A$1:$AD$1,0))&amp;""),""))</f>
        <v/>
      </c>
      <c r="F108" s="17">
        <f>IF($A108="","",IFERROR(TRIM(INDEX(Responses!$A108:$AD108,MATCH(Lists!$B$8,Responses!$A$1:$AD$1,0))&amp;""),""))</f>
        <v/>
      </c>
      <c r="G108" s="17">
        <f>IF($A108="","",IFERROR(TRIM(INDEX(Responses!$A108:$AD108,MATCH(Lists!$B$9,Responses!$A$1:$AD$1,0))&amp;""),""))</f>
        <v/>
      </c>
      <c r="H108" s="17">
        <f>IF($A108="","",IFERROR(TRIM(INDEX(Responses!$A108:$AD108,MATCH(Lists!$B$11,Responses!$A$1:$AD$1,0))&amp;""),""))</f>
        <v/>
      </c>
      <c r="I108" s="18">
        <f>IF($A108="","",IFERROR(VALUE(IFERROR(TRIM(INDEX(Responses!$A108:$AD108,MATCH(Lists!$B$12,Responses!$A$1:$AD$1,0))&amp;""),"")),IFERROR(DATEVALUE(IFERROR(TRIM(INDEX(Responses!$A108:$AD108,MATCH(Lists!$B$12,Responses!$A$1:$AD$1,0))&amp;""),"")),"")))</f>
        <v/>
      </c>
      <c r="J108" s="19">
        <f>IF($I108="","",IF($I108&lt;TODAY(),"Passed",$I108-TODAY()))</f>
        <v/>
      </c>
      <c r="K108" s="19">
        <f>IF(ISNUMBER($J108),IF($J108&lt;=Lists!$B$19,"Soon",""),"")</f>
        <v/>
      </c>
      <c r="L108" s="19">
        <f>IF($A108="","",COUNTIF('Sessions log'!$B$2:$B$501,$A108))</f>
        <v/>
      </c>
      <c r="M108" s="19">
        <f>IF($A108="","",SUMIF('Sessions log'!$B$2:$B$501,$A108,'Sessions log'!$D$2:$D$501))</f>
        <v/>
      </c>
      <c r="N108" s="19">
        <f>IF($A108="","",COUNTIFS('Sessions log'!$B$2:$B$501,$A108,'Sessions log'!$E$2:$E$501,"Y"))</f>
        <v/>
      </c>
      <c r="O108" s="19">
        <f>IF($A108="","",COUNTIFS('Sessions log'!$B$2:$B$501,$A108,'Sessions log'!$E$2:$E$501,"N"))</f>
        <v/>
      </c>
      <c r="P108" s="18">
        <f>IF($A108="","",IF($L108=0,"",SUMPRODUCT(MAX(('Sessions log'!$B$2:$B$501=$A108)*'Sessions log'!$A$2:$A$501))))</f>
        <v/>
      </c>
      <c r="Q108" s="17">
        <f>IF($A108="","",IFERROR(TRIM(INDEX(Responses!$A108:$AD108,MATCH(Lists!$B$13,Responses!$A$1:$AD$1,0))&amp;""),""))</f>
        <v/>
      </c>
      <c r="R108" s="17">
        <f>IF($A108="","",IFERROR(TRIM(INDEX(Responses!$A108:$AD108,MATCH(Lists!$B$14,Responses!$A$1:$AD$1,0))&amp;""),""))</f>
        <v/>
      </c>
      <c r="S108" s="17">
        <f>IF($A108="","",IFERROR(TRIM(INDEX(Responses!$A108:$AD108,MATCH(Lists!$B$15,Responses!$A$1:$AD$1,0))&amp;""),""))</f>
        <v/>
      </c>
    </row>
    <row r="109">
      <c r="A109" s="17">
        <f>IFERROR(TRIM(INDEX(Responses!$A109:$AD109,MATCH(Lists!$B$3,Responses!$A$1:$AD$1,0))&amp;""),"")</f>
        <v/>
      </c>
      <c r="B109" s="17">
        <f>IF($A109="","",IFERROR(TRIM(INDEX(Responses!$A109:$AD109,MATCH(Lists!$B$4,Responses!$A$1:$AD$1,0))&amp;""),""))</f>
        <v/>
      </c>
      <c r="C109" s="17">
        <f>IF($A109="","",IFERROR(TRIM(INDEX(Responses!$A109:$AD109,MATCH(Lists!$B$5,Responses!$A$1:$AD$1,0))&amp;""),""))</f>
        <v/>
      </c>
      <c r="D109" s="17">
        <f>IF($A109="","",IFERROR(TRIM(INDEX(Responses!$A109:$AD109,MATCH(Lists!$B$6,Responses!$A$1:$AD$1,0))&amp;""),""))</f>
        <v/>
      </c>
      <c r="E109" s="17">
        <f>IF($A109="","",IFERROR(TRIM(INDEX(Responses!$A109:$AD109,MATCH(Lists!$B$7,Responses!$A$1:$AD$1,0))&amp;""),""))</f>
        <v/>
      </c>
      <c r="F109" s="17">
        <f>IF($A109="","",IFERROR(TRIM(INDEX(Responses!$A109:$AD109,MATCH(Lists!$B$8,Responses!$A$1:$AD$1,0))&amp;""),""))</f>
        <v/>
      </c>
      <c r="G109" s="17">
        <f>IF($A109="","",IFERROR(TRIM(INDEX(Responses!$A109:$AD109,MATCH(Lists!$B$9,Responses!$A$1:$AD$1,0))&amp;""),""))</f>
        <v/>
      </c>
      <c r="H109" s="17">
        <f>IF($A109="","",IFERROR(TRIM(INDEX(Responses!$A109:$AD109,MATCH(Lists!$B$11,Responses!$A$1:$AD$1,0))&amp;""),""))</f>
        <v/>
      </c>
      <c r="I109" s="18">
        <f>IF($A109="","",IFERROR(VALUE(IFERROR(TRIM(INDEX(Responses!$A109:$AD109,MATCH(Lists!$B$12,Responses!$A$1:$AD$1,0))&amp;""),"")),IFERROR(DATEVALUE(IFERROR(TRIM(INDEX(Responses!$A109:$AD109,MATCH(Lists!$B$12,Responses!$A$1:$AD$1,0))&amp;""),"")),"")))</f>
        <v/>
      </c>
      <c r="J109" s="19">
        <f>IF($I109="","",IF($I109&lt;TODAY(),"Passed",$I109-TODAY()))</f>
        <v/>
      </c>
      <c r="K109" s="19">
        <f>IF(ISNUMBER($J109),IF($J109&lt;=Lists!$B$19,"Soon",""),"")</f>
        <v/>
      </c>
      <c r="L109" s="19">
        <f>IF($A109="","",COUNTIF('Sessions log'!$B$2:$B$501,$A109))</f>
        <v/>
      </c>
      <c r="M109" s="19">
        <f>IF($A109="","",SUMIF('Sessions log'!$B$2:$B$501,$A109,'Sessions log'!$D$2:$D$501))</f>
        <v/>
      </c>
      <c r="N109" s="19">
        <f>IF($A109="","",COUNTIFS('Sessions log'!$B$2:$B$501,$A109,'Sessions log'!$E$2:$E$501,"Y"))</f>
        <v/>
      </c>
      <c r="O109" s="19">
        <f>IF($A109="","",COUNTIFS('Sessions log'!$B$2:$B$501,$A109,'Sessions log'!$E$2:$E$501,"N"))</f>
        <v/>
      </c>
      <c r="P109" s="18">
        <f>IF($A109="","",IF($L109=0,"",SUMPRODUCT(MAX(('Sessions log'!$B$2:$B$501=$A109)*'Sessions log'!$A$2:$A$501))))</f>
        <v/>
      </c>
      <c r="Q109" s="17">
        <f>IF($A109="","",IFERROR(TRIM(INDEX(Responses!$A109:$AD109,MATCH(Lists!$B$13,Responses!$A$1:$AD$1,0))&amp;""),""))</f>
        <v/>
      </c>
      <c r="R109" s="17">
        <f>IF($A109="","",IFERROR(TRIM(INDEX(Responses!$A109:$AD109,MATCH(Lists!$B$14,Responses!$A$1:$AD$1,0))&amp;""),""))</f>
        <v/>
      </c>
      <c r="S109" s="17">
        <f>IF($A109="","",IFERROR(TRIM(INDEX(Responses!$A109:$AD109,MATCH(Lists!$B$15,Responses!$A$1:$AD$1,0))&amp;""),""))</f>
        <v/>
      </c>
    </row>
    <row r="110">
      <c r="A110" s="17">
        <f>IFERROR(TRIM(INDEX(Responses!$A110:$AD110,MATCH(Lists!$B$3,Responses!$A$1:$AD$1,0))&amp;""),"")</f>
        <v/>
      </c>
      <c r="B110" s="17">
        <f>IF($A110="","",IFERROR(TRIM(INDEX(Responses!$A110:$AD110,MATCH(Lists!$B$4,Responses!$A$1:$AD$1,0))&amp;""),""))</f>
        <v/>
      </c>
      <c r="C110" s="17">
        <f>IF($A110="","",IFERROR(TRIM(INDEX(Responses!$A110:$AD110,MATCH(Lists!$B$5,Responses!$A$1:$AD$1,0))&amp;""),""))</f>
        <v/>
      </c>
      <c r="D110" s="17">
        <f>IF($A110="","",IFERROR(TRIM(INDEX(Responses!$A110:$AD110,MATCH(Lists!$B$6,Responses!$A$1:$AD$1,0))&amp;""),""))</f>
        <v/>
      </c>
      <c r="E110" s="17">
        <f>IF($A110="","",IFERROR(TRIM(INDEX(Responses!$A110:$AD110,MATCH(Lists!$B$7,Responses!$A$1:$AD$1,0))&amp;""),""))</f>
        <v/>
      </c>
      <c r="F110" s="17">
        <f>IF($A110="","",IFERROR(TRIM(INDEX(Responses!$A110:$AD110,MATCH(Lists!$B$8,Responses!$A$1:$AD$1,0))&amp;""),""))</f>
        <v/>
      </c>
      <c r="G110" s="17">
        <f>IF($A110="","",IFERROR(TRIM(INDEX(Responses!$A110:$AD110,MATCH(Lists!$B$9,Responses!$A$1:$AD$1,0))&amp;""),""))</f>
        <v/>
      </c>
      <c r="H110" s="17">
        <f>IF($A110="","",IFERROR(TRIM(INDEX(Responses!$A110:$AD110,MATCH(Lists!$B$11,Responses!$A$1:$AD$1,0))&amp;""),""))</f>
        <v/>
      </c>
      <c r="I110" s="18">
        <f>IF($A110="","",IFERROR(VALUE(IFERROR(TRIM(INDEX(Responses!$A110:$AD110,MATCH(Lists!$B$12,Responses!$A$1:$AD$1,0))&amp;""),"")),IFERROR(DATEVALUE(IFERROR(TRIM(INDEX(Responses!$A110:$AD110,MATCH(Lists!$B$12,Responses!$A$1:$AD$1,0))&amp;""),"")),"")))</f>
        <v/>
      </c>
      <c r="J110" s="19">
        <f>IF($I110="","",IF($I110&lt;TODAY(),"Passed",$I110-TODAY()))</f>
        <v/>
      </c>
      <c r="K110" s="19">
        <f>IF(ISNUMBER($J110),IF($J110&lt;=Lists!$B$19,"Soon",""),"")</f>
        <v/>
      </c>
      <c r="L110" s="19">
        <f>IF($A110="","",COUNTIF('Sessions log'!$B$2:$B$501,$A110))</f>
        <v/>
      </c>
      <c r="M110" s="19">
        <f>IF($A110="","",SUMIF('Sessions log'!$B$2:$B$501,$A110,'Sessions log'!$D$2:$D$501))</f>
        <v/>
      </c>
      <c r="N110" s="19">
        <f>IF($A110="","",COUNTIFS('Sessions log'!$B$2:$B$501,$A110,'Sessions log'!$E$2:$E$501,"Y"))</f>
        <v/>
      </c>
      <c r="O110" s="19">
        <f>IF($A110="","",COUNTIFS('Sessions log'!$B$2:$B$501,$A110,'Sessions log'!$E$2:$E$501,"N"))</f>
        <v/>
      </c>
      <c r="P110" s="18">
        <f>IF($A110="","",IF($L110=0,"",SUMPRODUCT(MAX(('Sessions log'!$B$2:$B$501=$A110)*'Sessions log'!$A$2:$A$501))))</f>
        <v/>
      </c>
      <c r="Q110" s="17">
        <f>IF($A110="","",IFERROR(TRIM(INDEX(Responses!$A110:$AD110,MATCH(Lists!$B$13,Responses!$A$1:$AD$1,0))&amp;""),""))</f>
        <v/>
      </c>
      <c r="R110" s="17">
        <f>IF($A110="","",IFERROR(TRIM(INDEX(Responses!$A110:$AD110,MATCH(Lists!$B$14,Responses!$A$1:$AD$1,0))&amp;""),""))</f>
        <v/>
      </c>
      <c r="S110" s="17">
        <f>IF($A110="","",IFERROR(TRIM(INDEX(Responses!$A110:$AD110,MATCH(Lists!$B$15,Responses!$A$1:$AD$1,0))&amp;""),""))</f>
        <v/>
      </c>
    </row>
    <row r="111">
      <c r="A111" s="17">
        <f>IFERROR(TRIM(INDEX(Responses!$A111:$AD111,MATCH(Lists!$B$3,Responses!$A$1:$AD$1,0))&amp;""),"")</f>
        <v/>
      </c>
      <c r="B111" s="17">
        <f>IF($A111="","",IFERROR(TRIM(INDEX(Responses!$A111:$AD111,MATCH(Lists!$B$4,Responses!$A$1:$AD$1,0))&amp;""),""))</f>
        <v/>
      </c>
      <c r="C111" s="17">
        <f>IF($A111="","",IFERROR(TRIM(INDEX(Responses!$A111:$AD111,MATCH(Lists!$B$5,Responses!$A$1:$AD$1,0))&amp;""),""))</f>
        <v/>
      </c>
      <c r="D111" s="17">
        <f>IF($A111="","",IFERROR(TRIM(INDEX(Responses!$A111:$AD111,MATCH(Lists!$B$6,Responses!$A$1:$AD$1,0))&amp;""),""))</f>
        <v/>
      </c>
      <c r="E111" s="17">
        <f>IF($A111="","",IFERROR(TRIM(INDEX(Responses!$A111:$AD111,MATCH(Lists!$B$7,Responses!$A$1:$AD$1,0))&amp;""),""))</f>
        <v/>
      </c>
      <c r="F111" s="17">
        <f>IF($A111="","",IFERROR(TRIM(INDEX(Responses!$A111:$AD111,MATCH(Lists!$B$8,Responses!$A$1:$AD$1,0))&amp;""),""))</f>
        <v/>
      </c>
      <c r="G111" s="17">
        <f>IF($A111="","",IFERROR(TRIM(INDEX(Responses!$A111:$AD111,MATCH(Lists!$B$9,Responses!$A$1:$AD$1,0))&amp;""),""))</f>
        <v/>
      </c>
      <c r="H111" s="17">
        <f>IF($A111="","",IFERROR(TRIM(INDEX(Responses!$A111:$AD111,MATCH(Lists!$B$11,Responses!$A$1:$AD$1,0))&amp;""),""))</f>
        <v/>
      </c>
      <c r="I111" s="18">
        <f>IF($A111="","",IFERROR(VALUE(IFERROR(TRIM(INDEX(Responses!$A111:$AD111,MATCH(Lists!$B$12,Responses!$A$1:$AD$1,0))&amp;""),"")),IFERROR(DATEVALUE(IFERROR(TRIM(INDEX(Responses!$A111:$AD111,MATCH(Lists!$B$12,Responses!$A$1:$AD$1,0))&amp;""),"")),"")))</f>
        <v/>
      </c>
      <c r="J111" s="19">
        <f>IF($I111="","",IF($I111&lt;TODAY(),"Passed",$I111-TODAY()))</f>
        <v/>
      </c>
      <c r="K111" s="19">
        <f>IF(ISNUMBER($J111),IF($J111&lt;=Lists!$B$19,"Soon",""),"")</f>
        <v/>
      </c>
      <c r="L111" s="19">
        <f>IF($A111="","",COUNTIF('Sessions log'!$B$2:$B$501,$A111))</f>
        <v/>
      </c>
      <c r="M111" s="19">
        <f>IF($A111="","",SUMIF('Sessions log'!$B$2:$B$501,$A111,'Sessions log'!$D$2:$D$501))</f>
        <v/>
      </c>
      <c r="N111" s="19">
        <f>IF($A111="","",COUNTIFS('Sessions log'!$B$2:$B$501,$A111,'Sessions log'!$E$2:$E$501,"Y"))</f>
        <v/>
      </c>
      <c r="O111" s="19">
        <f>IF($A111="","",COUNTIFS('Sessions log'!$B$2:$B$501,$A111,'Sessions log'!$E$2:$E$501,"N"))</f>
        <v/>
      </c>
      <c r="P111" s="18">
        <f>IF($A111="","",IF($L111=0,"",SUMPRODUCT(MAX(('Sessions log'!$B$2:$B$501=$A111)*'Sessions log'!$A$2:$A$501))))</f>
        <v/>
      </c>
      <c r="Q111" s="17">
        <f>IF($A111="","",IFERROR(TRIM(INDEX(Responses!$A111:$AD111,MATCH(Lists!$B$13,Responses!$A$1:$AD$1,0))&amp;""),""))</f>
        <v/>
      </c>
      <c r="R111" s="17">
        <f>IF($A111="","",IFERROR(TRIM(INDEX(Responses!$A111:$AD111,MATCH(Lists!$B$14,Responses!$A$1:$AD$1,0))&amp;""),""))</f>
        <v/>
      </c>
      <c r="S111" s="17">
        <f>IF($A111="","",IFERROR(TRIM(INDEX(Responses!$A111:$AD111,MATCH(Lists!$B$15,Responses!$A$1:$AD$1,0))&amp;""),""))</f>
        <v/>
      </c>
    </row>
    <row r="112">
      <c r="A112" s="17">
        <f>IFERROR(TRIM(INDEX(Responses!$A112:$AD112,MATCH(Lists!$B$3,Responses!$A$1:$AD$1,0))&amp;""),"")</f>
        <v/>
      </c>
      <c r="B112" s="17">
        <f>IF($A112="","",IFERROR(TRIM(INDEX(Responses!$A112:$AD112,MATCH(Lists!$B$4,Responses!$A$1:$AD$1,0))&amp;""),""))</f>
        <v/>
      </c>
      <c r="C112" s="17">
        <f>IF($A112="","",IFERROR(TRIM(INDEX(Responses!$A112:$AD112,MATCH(Lists!$B$5,Responses!$A$1:$AD$1,0))&amp;""),""))</f>
        <v/>
      </c>
      <c r="D112" s="17">
        <f>IF($A112="","",IFERROR(TRIM(INDEX(Responses!$A112:$AD112,MATCH(Lists!$B$6,Responses!$A$1:$AD$1,0))&amp;""),""))</f>
        <v/>
      </c>
      <c r="E112" s="17">
        <f>IF($A112="","",IFERROR(TRIM(INDEX(Responses!$A112:$AD112,MATCH(Lists!$B$7,Responses!$A$1:$AD$1,0))&amp;""),""))</f>
        <v/>
      </c>
      <c r="F112" s="17">
        <f>IF($A112="","",IFERROR(TRIM(INDEX(Responses!$A112:$AD112,MATCH(Lists!$B$8,Responses!$A$1:$AD$1,0))&amp;""),""))</f>
        <v/>
      </c>
      <c r="G112" s="17">
        <f>IF($A112="","",IFERROR(TRIM(INDEX(Responses!$A112:$AD112,MATCH(Lists!$B$9,Responses!$A$1:$AD$1,0))&amp;""),""))</f>
        <v/>
      </c>
      <c r="H112" s="17">
        <f>IF($A112="","",IFERROR(TRIM(INDEX(Responses!$A112:$AD112,MATCH(Lists!$B$11,Responses!$A$1:$AD$1,0))&amp;""),""))</f>
        <v/>
      </c>
      <c r="I112" s="18">
        <f>IF($A112="","",IFERROR(VALUE(IFERROR(TRIM(INDEX(Responses!$A112:$AD112,MATCH(Lists!$B$12,Responses!$A$1:$AD$1,0))&amp;""),"")),IFERROR(DATEVALUE(IFERROR(TRIM(INDEX(Responses!$A112:$AD112,MATCH(Lists!$B$12,Responses!$A$1:$AD$1,0))&amp;""),"")),"")))</f>
        <v/>
      </c>
      <c r="J112" s="19">
        <f>IF($I112="","",IF($I112&lt;TODAY(),"Passed",$I112-TODAY()))</f>
        <v/>
      </c>
      <c r="K112" s="19">
        <f>IF(ISNUMBER($J112),IF($J112&lt;=Lists!$B$19,"Soon",""),"")</f>
        <v/>
      </c>
      <c r="L112" s="19">
        <f>IF($A112="","",COUNTIF('Sessions log'!$B$2:$B$501,$A112))</f>
        <v/>
      </c>
      <c r="M112" s="19">
        <f>IF($A112="","",SUMIF('Sessions log'!$B$2:$B$501,$A112,'Sessions log'!$D$2:$D$501))</f>
        <v/>
      </c>
      <c r="N112" s="19">
        <f>IF($A112="","",COUNTIFS('Sessions log'!$B$2:$B$501,$A112,'Sessions log'!$E$2:$E$501,"Y"))</f>
        <v/>
      </c>
      <c r="O112" s="19">
        <f>IF($A112="","",COUNTIFS('Sessions log'!$B$2:$B$501,$A112,'Sessions log'!$E$2:$E$501,"N"))</f>
        <v/>
      </c>
      <c r="P112" s="18">
        <f>IF($A112="","",IF($L112=0,"",SUMPRODUCT(MAX(('Sessions log'!$B$2:$B$501=$A112)*'Sessions log'!$A$2:$A$501))))</f>
        <v/>
      </c>
      <c r="Q112" s="17">
        <f>IF($A112="","",IFERROR(TRIM(INDEX(Responses!$A112:$AD112,MATCH(Lists!$B$13,Responses!$A$1:$AD$1,0))&amp;""),""))</f>
        <v/>
      </c>
      <c r="R112" s="17">
        <f>IF($A112="","",IFERROR(TRIM(INDEX(Responses!$A112:$AD112,MATCH(Lists!$B$14,Responses!$A$1:$AD$1,0))&amp;""),""))</f>
        <v/>
      </c>
      <c r="S112" s="17">
        <f>IF($A112="","",IFERROR(TRIM(INDEX(Responses!$A112:$AD112,MATCH(Lists!$B$15,Responses!$A$1:$AD$1,0))&amp;""),""))</f>
        <v/>
      </c>
    </row>
    <row r="113">
      <c r="A113" s="17">
        <f>IFERROR(TRIM(INDEX(Responses!$A113:$AD113,MATCH(Lists!$B$3,Responses!$A$1:$AD$1,0))&amp;""),"")</f>
        <v/>
      </c>
      <c r="B113" s="17">
        <f>IF($A113="","",IFERROR(TRIM(INDEX(Responses!$A113:$AD113,MATCH(Lists!$B$4,Responses!$A$1:$AD$1,0))&amp;""),""))</f>
        <v/>
      </c>
      <c r="C113" s="17">
        <f>IF($A113="","",IFERROR(TRIM(INDEX(Responses!$A113:$AD113,MATCH(Lists!$B$5,Responses!$A$1:$AD$1,0))&amp;""),""))</f>
        <v/>
      </c>
      <c r="D113" s="17">
        <f>IF($A113="","",IFERROR(TRIM(INDEX(Responses!$A113:$AD113,MATCH(Lists!$B$6,Responses!$A$1:$AD$1,0))&amp;""),""))</f>
        <v/>
      </c>
      <c r="E113" s="17">
        <f>IF($A113="","",IFERROR(TRIM(INDEX(Responses!$A113:$AD113,MATCH(Lists!$B$7,Responses!$A$1:$AD$1,0))&amp;""),""))</f>
        <v/>
      </c>
      <c r="F113" s="17">
        <f>IF($A113="","",IFERROR(TRIM(INDEX(Responses!$A113:$AD113,MATCH(Lists!$B$8,Responses!$A$1:$AD$1,0))&amp;""),""))</f>
        <v/>
      </c>
      <c r="G113" s="17">
        <f>IF($A113="","",IFERROR(TRIM(INDEX(Responses!$A113:$AD113,MATCH(Lists!$B$9,Responses!$A$1:$AD$1,0))&amp;""),""))</f>
        <v/>
      </c>
      <c r="H113" s="17">
        <f>IF($A113="","",IFERROR(TRIM(INDEX(Responses!$A113:$AD113,MATCH(Lists!$B$11,Responses!$A$1:$AD$1,0))&amp;""),""))</f>
        <v/>
      </c>
      <c r="I113" s="18">
        <f>IF($A113="","",IFERROR(VALUE(IFERROR(TRIM(INDEX(Responses!$A113:$AD113,MATCH(Lists!$B$12,Responses!$A$1:$AD$1,0))&amp;""),"")),IFERROR(DATEVALUE(IFERROR(TRIM(INDEX(Responses!$A113:$AD113,MATCH(Lists!$B$12,Responses!$A$1:$AD$1,0))&amp;""),"")),"")))</f>
        <v/>
      </c>
      <c r="J113" s="19">
        <f>IF($I113="","",IF($I113&lt;TODAY(),"Passed",$I113-TODAY()))</f>
        <v/>
      </c>
      <c r="K113" s="19">
        <f>IF(ISNUMBER($J113),IF($J113&lt;=Lists!$B$19,"Soon",""),"")</f>
        <v/>
      </c>
      <c r="L113" s="19">
        <f>IF($A113="","",COUNTIF('Sessions log'!$B$2:$B$501,$A113))</f>
        <v/>
      </c>
      <c r="M113" s="19">
        <f>IF($A113="","",SUMIF('Sessions log'!$B$2:$B$501,$A113,'Sessions log'!$D$2:$D$501))</f>
        <v/>
      </c>
      <c r="N113" s="19">
        <f>IF($A113="","",COUNTIFS('Sessions log'!$B$2:$B$501,$A113,'Sessions log'!$E$2:$E$501,"Y"))</f>
        <v/>
      </c>
      <c r="O113" s="19">
        <f>IF($A113="","",COUNTIFS('Sessions log'!$B$2:$B$501,$A113,'Sessions log'!$E$2:$E$501,"N"))</f>
        <v/>
      </c>
      <c r="P113" s="18">
        <f>IF($A113="","",IF($L113=0,"",SUMPRODUCT(MAX(('Sessions log'!$B$2:$B$501=$A113)*'Sessions log'!$A$2:$A$501))))</f>
        <v/>
      </c>
      <c r="Q113" s="17">
        <f>IF($A113="","",IFERROR(TRIM(INDEX(Responses!$A113:$AD113,MATCH(Lists!$B$13,Responses!$A$1:$AD$1,0))&amp;""),""))</f>
        <v/>
      </c>
      <c r="R113" s="17">
        <f>IF($A113="","",IFERROR(TRIM(INDEX(Responses!$A113:$AD113,MATCH(Lists!$B$14,Responses!$A$1:$AD$1,0))&amp;""),""))</f>
        <v/>
      </c>
      <c r="S113" s="17">
        <f>IF($A113="","",IFERROR(TRIM(INDEX(Responses!$A113:$AD113,MATCH(Lists!$B$15,Responses!$A$1:$AD$1,0))&amp;""),""))</f>
        <v/>
      </c>
    </row>
    <row r="114">
      <c r="A114" s="17">
        <f>IFERROR(TRIM(INDEX(Responses!$A114:$AD114,MATCH(Lists!$B$3,Responses!$A$1:$AD$1,0))&amp;""),"")</f>
        <v/>
      </c>
      <c r="B114" s="17">
        <f>IF($A114="","",IFERROR(TRIM(INDEX(Responses!$A114:$AD114,MATCH(Lists!$B$4,Responses!$A$1:$AD$1,0))&amp;""),""))</f>
        <v/>
      </c>
      <c r="C114" s="17">
        <f>IF($A114="","",IFERROR(TRIM(INDEX(Responses!$A114:$AD114,MATCH(Lists!$B$5,Responses!$A$1:$AD$1,0))&amp;""),""))</f>
        <v/>
      </c>
      <c r="D114" s="17">
        <f>IF($A114="","",IFERROR(TRIM(INDEX(Responses!$A114:$AD114,MATCH(Lists!$B$6,Responses!$A$1:$AD$1,0))&amp;""),""))</f>
        <v/>
      </c>
      <c r="E114" s="17">
        <f>IF($A114="","",IFERROR(TRIM(INDEX(Responses!$A114:$AD114,MATCH(Lists!$B$7,Responses!$A$1:$AD$1,0))&amp;""),""))</f>
        <v/>
      </c>
      <c r="F114" s="17">
        <f>IF($A114="","",IFERROR(TRIM(INDEX(Responses!$A114:$AD114,MATCH(Lists!$B$8,Responses!$A$1:$AD$1,0))&amp;""),""))</f>
        <v/>
      </c>
      <c r="G114" s="17">
        <f>IF($A114="","",IFERROR(TRIM(INDEX(Responses!$A114:$AD114,MATCH(Lists!$B$9,Responses!$A$1:$AD$1,0))&amp;""),""))</f>
        <v/>
      </c>
      <c r="H114" s="17">
        <f>IF($A114="","",IFERROR(TRIM(INDEX(Responses!$A114:$AD114,MATCH(Lists!$B$11,Responses!$A$1:$AD$1,0))&amp;""),""))</f>
        <v/>
      </c>
      <c r="I114" s="18">
        <f>IF($A114="","",IFERROR(VALUE(IFERROR(TRIM(INDEX(Responses!$A114:$AD114,MATCH(Lists!$B$12,Responses!$A$1:$AD$1,0))&amp;""),"")),IFERROR(DATEVALUE(IFERROR(TRIM(INDEX(Responses!$A114:$AD114,MATCH(Lists!$B$12,Responses!$A$1:$AD$1,0))&amp;""),"")),"")))</f>
        <v/>
      </c>
      <c r="J114" s="19">
        <f>IF($I114="","",IF($I114&lt;TODAY(),"Passed",$I114-TODAY()))</f>
        <v/>
      </c>
      <c r="K114" s="19">
        <f>IF(ISNUMBER($J114),IF($J114&lt;=Lists!$B$19,"Soon",""),"")</f>
        <v/>
      </c>
      <c r="L114" s="19">
        <f>IF($A114="","",COUNTIF('Sessions log'!$B$2:$B$501,$A114))</f>
        <v/>
      </c>
      <c r="M114" s="19">
        <f>IF($A114="","",SUMIF('Sessions log'!$B$2:$B$501,$A114,'Sessions log'!$D$2:$D$501))</f>
        <v/>
      </c>
      <c r="N114" s="19">
        <f>IF($A114="","",COUNTIFS('Sessions log'!$B$2:$B$501,$A114,'Sessions log'!$E$2:$E$501,"Y"))</f>
        <v/>
      </c>
      <c r="O114" s="19">
        <f>IF($A114="","",COUNTIFS('Sessions log'!$B$2:$B$501,$A114,'Sessions log'!$E$2:$E$501,"N"))</f>
        <v/>
      </c>
      <c r="P114" s="18">
        <f>IF($A114="","",IF($L114=0,"",SUMPRODUCT(MAX(('Sessions log'!$B$2:$B$501=$A114)*'Sessions log'!$A$2:$A$501))))</f>
        <v/>
      </c>
      <c r="Q114" s="17">
        <f>IF($A114="","",IFERROR(TRIM(INDEX(Responses!$A114:$AD114,MATCH(Lists!$B$13,Responses!$A$1:$AD$1,0))&amp;""),""))</f>
        <v/>
      </c>
      <c r="R114" s="17">
        <f>IF($A114="","",IFERROR(TRIM(INDEX(Responses!$A114:$AD114,MATCH(Lists!$B$14,Responses!$A$1:$AD$1,0))&amp;""),""))</f>
        <v/>
      </c>
      <c r="S114" s="17">
        <f>IF($A114="","",IFERROR(TRIM(INDEX(Responses!$A114:$AD114,MATCH(Lists!$B$15,Responses!$A$1:$AD$1,0))&amp;""),""))</f>
        <v/>
      </c>
    </row>
    <row r="115">
      <c r="A115" s="17">
        <f>IFERROR(TRIM(INDEX(Responses!$A115:$AD115,MATCH(Lists!$B$3,Responses!$A$1:$AD$1,0))&amp;""),"")</f>
        <v/>
      </c>
      <c r="B115" s="17">
        <f>IF($A115="","",IFERROR(TRIM(INDEX(Responses!$A115:$AD115,MATCH(Lists!$B$4,Responses!$A$1:$AD$1,0))&amp;""),""))</f>
        <v/>
      </c>
      <c r="C115" s="17">
        <f>IF($A115="","",IFERROR(TRIM(INDEX(Responses!$A115:$AD115,MATCH(Lists!$B$5,Responses!$A$1:$AD$1,0))&amp;""),""))</f>
        <v/>
      </c>
      <c r="D115" s="17">
        <f>IF($A115="","",IFERROR(TRIM(INDEX(Responses!$A115:$AD115,MATCH(Lists!$B$6,Responses!$A$1:$AD$1,0))&amp;""),""))</f>
        <v/>
      </c>
      <c r="E115" s="17">
        <f>IF($A115="","",IFERROR(TRIM(INDEX(Responses!$A115:$AD115,MATCH(Lists!$B$7,Responses!$A$1:$AD$1,0))&amp;""),""))</f>
        <v/>
      </c>
      <c r="F115" s="17">
        <f>IF($A115="","",IFERROR(TRIM(INDEX(Responses!$A115:$AD115,MATCH(Lists!$B$8,Responses!$A$1:$AD$1,0))&amp;""),""))</f>
        <v/>
      </c>
      <c r="G115" s="17">
        <f>IF($A115="","",IFERROR(TRIM(INDEX(Responses!$A115:$AD115,MATCH(Lists!$B$9,Responses!$A$1:$AD$1,0))&amp;""),""))</f>
        <v/>
      </c>
      <c r="H115" s="17">
        <f>IF($A115="","",IFERROR(TRIM(INDEX(Responses!$A115:$AD115,MATCH(Lists!$B$11,Responses!$A$1:$AD$1,0))&amp;""),""))</f>
        <v/>
      </c>
      <c r="I115" s="18">
        <f>IF($A115="","",IFERROR(VALUE(IFERROR(TRIM(INDEX(Responses!$A115:$AD115,MATCH(Lists!$B$12,Responses!$A$1:$AD$1,0))&amp;""),"")),IFERROR(DATEVALUE(IFERROR(TRIM(INDEX(Responses!$A115:$AD115,MATCH(Lists!$B$12,Responses!$A$1:$AD$1,0))&amp;""),"")),"")))</f>
        <v/>
      </c>
      <c r="J115" s="19">
        <f>IF($I115="","",IF($I115&lt;TODAY(),"Passed",$I115-TODAY()))</f>
        <v/>
      </c>
      <c r="K115" s="19">
        <f>IF(ISNUMBER($J115),IF($J115&lt;=Lists!$B$19,"Soon",""),"")</f>
        <v/>
      </c>
      <c r="L115" s="19">
        <f>IF($A115="","",COUNTIF('Sessions log'!$B$2:$B$501,$A115))</f>
        <v/>
      </c>
      <c r="M115" s="19">
        <f>IF($A115="","",SUMIF('Sessions log'!$B$2:$B$501,$A115,'Sessions log'!$D$2:$D$501))</f>
        <v/>
      </c>
      <c r="N115" s="19">
        <f>IF($A115="","",COUNTIFS('Sessions log'!$B$2:$B$501,$A115,'Sessions log'!$E$2:$E$501,"Y"))</f>
        <v/>
      </c>
      <c r="O115" s="19">
        <f>IF($A115="","",COUNTIFS('Sessions log'!$B$2:$B$501,$A115,'Sessions log'!$E$2:$E$501,"N"))</f>
        <v/>
      </c>
      <c r="P115" s="18">
        <f>IF($A115="","",IF($L115=0,"",SUMPRODUCT(MAX(('Sessions log'!$B$2:$B$501=$A115)*'Sessions log'!$A$2:$A$501))))</f>
        <v/>
      </c>
      <c r="Q115" s="17">
        <f>IF($A115="","",IFERROR(TRIM(INDEX(Responses!$A115:$AD115,MATCH(Lists!$B$13,Responses!$A$1:$AD$1,0))&amp;""),""))</f>
        <v/>
      </c>
      <c r="R115" s="17">
        <f>IF($A115="","",IFERROR(TRIM(INDEX(Responses!$A115:$AD115,MATCH(Lists!$B$14,Responses!$A$1:$AD$1,0))&amp;""),""))</f>
        <v/>
      </c>
      <c r="S115" s="17">
        <f>IF($A115="","",IFERROR(TRIM(INDEX(Responses!$A115:$AD115,MATCH(Lists!$B$15,Responses!$A$1:$AD$1,0))&amp;""),""))</f>
        <v/>
      </c>
    </row>
    <row r="116">
      <c r="A116" s="17">
        <f>IFERROR(TRIM(INDEX(Responses!$A116:$AD116,MATCH(Lists!$B$3,Responses!$A$1:$AD$1,0))&amp;""),"")</f>
        <v/>
      </c>
      <c r="B116" s="17">
        <f>IF($A116="","",IFERROR(TRIM(INDEX(Responses!$A116:$AD116,MATCH(Lists!$B$4,Responses!$A$1:$AD$1,0))&amp;""),""))</f>
        <v/>
      </c>
      <c r="C116" s="17">
        <f>IF($A116="","",IFERROR(TRIM(INDEX(Responses!$A116:$AD116,MATCH(Lists!$B$5,Responses!$A$1:$AD$1,0))&amp;""),""))</f>
        <v/>
      </c>
      <c r="D116" s="17">
        <f>IF($A116="","",IFERROR(TRIM(INDEX(Responses!$A116:$AD116,MATCH(Lists!$B$6,Responses!$A$1:$AD$1,0))&amp;""),""))</f>
        <v/>
      </c>
      <c r="E116" s="17">
        <f>IF($A116="","",IFERROR(TRIM(INDEX(Responses!$A116:$AD116,MATCH(Lists!$B$7,Responses!$A$1:$AD$1,0))&amp;""),""))</f>
        <v/>
      </c>
      <c r="F116" s="17">
        <f>IF($A116="","",IFERROR(TRIM(INDEX(Responses!$A116:$AD116,MATCH(Lists!$B$8,Responses!$A$1:$AD$1,0))&amp;""),""))</f>
        <v/>
      </c>
      <c r="G116" s="17">
        <f>IF($A116="","",IFERROR(TRIM(INDEX(Responses!$A116:$AD116,MATCH(Lists!$B$9,Responses!$A$1:$AD$1,0))&amp;""),""))</f>
        <v/>
      </c>
      <c r="H116" s="17">
        <f>IF($A116="","",IFERROR(TRIM(INDEX(Responses!$A116:$AD116,MATCH(Lists!$B$11,Responses!$A$1:$AD$1,0))&amp;""),""))</f>
        <v/>
      </c>
      <c r="I116" s="18">
        <f>IF($A116="","",IFERROR(VALUE(IFERROR(TRIM(INDEX(Responses!$A116:$AD116,MATCH(Lists!$B$12,Responses!$A$1:$AD$1,0))&amp;""),"")),IFERROR(DATEVALUE(IFERROR(TRIM(INDEX(Responses!$A116:$AD116,MATCH(Lists!$B$12,Responses!$A$1:$AD$1,0))&amp;""),"")),"")))</f>
        <v/>
      </c>
      <c r="J116" s="19">
        <f>IF($I116="","",IF($I116&lt;TODAY(),"Passed",$I116-TODAY()))</f>
        <v/>
      </c>
      <c r="K116" s="19">
        <f>IF(ISNUMBER($J116),IF($J116&lt;=Lists!$B$19,"Soon",""),"")</f>
        <v/>
      </c>
      <c r="L116" s="19">
        <f>IF($A116="","",COUNTIF('Sessions log'!$B$2:$B$501,$A116))</f>
        <v/>
      </c>
      <c r="M116" s="19">
        <f>IF($A116="","",SUMIF('Sessions log'!$B$2:$B$501,$A116,'Sessions log'!$D$2:$D$501))</f>
        <v/>
      </c>
      <c r="N116" s="19">
        <f>IF($A116="","",COUNTIFS('Sessions log'!$B$2:$B$501,$A116,'Sessions log'!$E$2:$E$501,"Y"))</f>
        <v/>
      </c>
      <c r="O116" s="19">
        <f>IF($A116="","",COUNTIFS('Sessions log'!$B$2:$B$501,$A116,'Sessions log'!$E$2:$E$501,"N"))</f>
        <v/>
      </c>
      <c r="P116" s="18">
        <f>IF($A116="","",IF($L116=0,"",SUMPRODUCT(MAX(('Sessions log'!$B$2:$B$501=$A116)*'Sessions log'!$A$2:$A$501))))</f>
        <v/>
      </c>
      <c r="Q116" s="17">
        <f>IF($A116="","",IFERROR(TRIM(INDEX(Responses!$A116:$AD116,MATCH(Lists!$B$13,Responses!$A$1:$AD$1,0))&amp;""),""))</f>
        <v/>
      </c>
      <c r="R116" s="17">
        <f>IF($A116="","",IFERROR(TRIM(INDEX(Responses!$A116:$AD116,MATCH(Lists!$B$14,Responses!$A$1:$AD$1,0))&amp;""),""))</f>
        <v/>
      </c>
      <c r="S116" s="17">
        <f>IF($A116="","",IFERROR(TRIM(INDEX(Responses!$A116:$AD116,MATCH(Lists!$B$15,Responses!$A$1:$AD$1,0))&amp;""),""))</f>
        <v/>
      </c>
    </row>
    <row r="117">
      <c r="A117" s="17">
        <f>IFERROR(TRIM(INDEX(Responses!$A117:$AD117,MATCH(Lists!$B$3,Responses!$A$1:$AD$1,0))&amp;""),"")</f>
        <v/>
      </c>
      <c r="B117" s="17">
        <f>IF($A117="","",IFERROR(TRIM(INDEX(Responses!$A117:$AD117,MATCH(Lists!$B$4,Responses!$A$1:$AD$1,0))&amp;""),""))</f>
        <v/>
      </c>
      <c r="C117" s="17">
        <f>IF($A117="","",IFERROR(TRIM(INDEX(Responses!$A117:$AD117,MATCH(Lists!$B$5,Responses!$A$1:$AD$1,0))&amp;""),""))</f>
        <v/>
      </c>
      <c r="D117" s="17">
        <f>IF($A117="","",IFERROR(TRIM(INDEX(Responses!$A117:$AD117,MATCH(Lists!$B$6,Responses!$A$1:$AD$1,0))&amp;""),""))</f>
        <v/>
      </c>
      <c r="E117" s="17">
        <f>IF($A117="","",IFERROR(TRIM(INDEX(Responses!$A117:$AD117,MATCH(Lists!$B$7,Responses!$A$1:$AD$1,0))&amp;""),""))</f>
        <v/>
      </c>
      <c r="F117" s="17">
        <f>IF($A117="","",IFERROR(TRIM(INDEX(Responses!$A117:$AD117,MATCH(Lists!$B$8,Responses!$A$1:$AD$1,0))&amp;""),""))</f>
        <v/>
      </c>
      <c r="G117" s="17">
        <f>IF($A117="","",IFERROR(TRIM(INDEX(Responses!$A117:$AD117,MATCH(Lists!$B$9,Responses!$A$1:$AD$1,0))&amp;""),""))</f>
        <v/>
      </c>
      <c r="H117" s="17">
        <f>IF($A117="","",IFERROR(TRIM(INDEX(Responses!$A117:$AD117,MATCH(Lists!$B$11,Responses!$A$1:$AD$1,0))&amp;""),""))</f>
        <v/>
      </c>
      <c r="I117" s="18">
        <f>IF($A117="","",IFERROR(VALUE(IFERROR(TRIM(INDEX(Responses!$A117:$AD117,MATCH(Lists!$B$12,Responses!$A$1:$AD$1,0))&amp;""),"")),IFERROR(DATEVALUE(IFERROR(TRIM(INDEX(Responses!$A117:$AD117,MATCH(Lists!$B$12,Responses!$A$1:$AD$1,0))&amp;""),"")),"")))</f>
        <v/>
      </c>
      <c r="J117" s="19">
        <f>IF($I117="","",IF($I117&lt;TODAY(),"Passed",$I117-TODAY()))</f>
        <v/>
      </c>
      <c r="K117" s="19">
        <f>IF(ISNUMBER($J117),IF($J117&lt;=Lists!$B$19,"Soon",""),"")</f>
        <v/>
      </c>
      <c r="L117" s="19">
        <f>IF($A117="","",COUNTIF('Sessions log'!$B$2:$B$501,$A117))</f>
        <v/>
      </c>
      <c r="M117" s="19">
        <f>IF($A117="","",SUMIF('Sessions log'!$B$2:$B$501,$A117,'Sessions log'!$D$2:$D$501))</f>
        <v/>
      </c>
      <c r="N117" s="19">
        <f>IF($A117="","",COUNTIFS('Sessions log'!$B$2:$B$501,$A117,'Sessions log'!$E$2:$E$501,"Y"))</f>
        <v/>
      </c>
      <c r="O117" s="19">
        <f>IF($A117="","",COUNTIFS('Sessions log'!$B$2:$B$501,$A117,'Sessions log'!$E$2:$E$501,"N"))</f>
        <v/>
      </c>
      <c r="P117" s="18">
        <f>IF($A117="","",IF($L117=0,"",SUMPRODUCT(MAX(('Sessions log'!$B$2:$B$501=$A117)*'Sessions log'!$A$2:$A$501))))</f>
        <v/>
      </c>
      <c r="Q117" s="17">
        <f>IF($A117="","",IFERROR(TRIM(INDEX(Responses!$A117:$AD117,MATCH(Lists!$B$13,Responses!$A$1:$AD$1,0))&amp;""),""))</f>
        <v/>
      </c>
      <c r="R117" s="17">
        <f>IF($A117="","",IFERROR(TRIM(INDEX(Responses!$A117:$AD117,MATCH(Lists!$B$14,Responses!$A$1:$AD$1,0))&amp;""),""))</f>
        <v/>
      </c>
      <c r="S117" s="17">
        <f>IF($A117="","",IFERROR(TRIM(INDEX(Responses!$A117:$AD117,MATCH(Lists!$B$15,Responses!$A$1:$AD$1,0))&amp;""),""))</f>
        <v/>
      </c>
    </row>
    <row r="118">
      <c r="A118" s="17">
        <f>IFERROR(TRIM(INDEX(Responses!$A118:$AD118,MATCH(Lists!$B$3,Responses!$A$1:$AD$1,0))&amp;""),"")</f>
        <v/>
      </c>
      <c r="B118" s="17">
        <f>IF($A118="","",IFERROR(TRIM(INDEX(Responses!$A118:$AD118,MATCH(Lists!$B$4,Responses!$A$1:$AD$1,0))&amp;""),""))</f>
        <v/>
      </c>
      <c r="C118" s="17">
        <f>IF($A118="","",IFERROR(TRIM(INDEX(Responses!$A118:$AD118,MATCH(Lists!$B$5,Responses!$A$1:$AD$1,0))&amp;""),""))</f>
        <v/>
      </c>
      <c r="D118" s="17">
        <f>IF($A118="","",IFERROR(TRIM(INDEX(Responses!$A118:$AD118,MATCH(Lists!$B$6,Responses!$A$1:$AD$1,0))&amp;""),""))</f>
        <v/>
      </c>
      <c r="E118" s="17">
        <f>IF($A118="","",IFERROR(TRIM(INDEX(Responses!$A118:$AD118,MATCH(Lists!$B$7,Responses!$A$1:$AD$1,0))&amp;""),""))</f>
        <v/>
      </c>
      <c r="F118" s="17">
        <f>IF($A118="","",IFERROR(TRIM(INDEX(Responses!$A118:$AD118,MATCH(Lists!$B$8,Responses!$A$1:$AD$1,0))&amp;""),""))</f>
        <v/>
      </c>
      <c r="G118" s="17">
        <f>IF($A118="","",IFERROR(TRIM(INDEX(Responses!$A118:$AD118,MATCH(Lists!$B$9,Responses!$A$1:$AD$1,0))&amp;""),""))</f>
        <v/>
      </c>
      <c r="H118" s="17">
        <f>IF($A118="","",IFERROR(TRIM(INDEX(Responses!$A118:$AD118,MATCH(Lists!$B$11,Responses!$A$1:$AD$1,0))&amp;""),""))</f>
        <v/>
      </c>
      <c r="I118" s="18">
        <f>IF($A118="","",IFERROR(VALUE(IFERROR(TRIM(INDEX(Responses!$A118:$AD118,MATCH(Lists!$B$12,Responses!$A$1:$AD$1,0))&amp;""),"")),IFERROR(DATEVALUE(IFERROR(TRIM(INDEX(Responses!$A118:$AD118,MATCH(Lists!$B$12,Responses!$A$1:$AD$1,0))&amp;""),"")),"")))</f>
        <v/>
      </c>
      <c r="J118" s="19">
        <f>IF($I118="","",IF($I118&lt;TODAY(),"Passed",$I118-TODAY()))</f>
        <v/>
      </c>
      <c r="K118" s="19">
        <f>IF(ISNUMBER($J118),IF($J118&lt;=Lists!$B$19,"Soon",""),"")</f>
        <v/>
      </c>
      <c r="L118" s="19">
        <f>IF($A118="","",COUNTIF('Sessions log'!$B$2:$B$501,$A118))</f>
        <v/>
      </c>
      <c r="M118" s="19">
        <f>IF($A118="","",SUMIF('Sessions log'!$B$2:$B$501,$A118,'Sessions log'!$D$2:$D$501))</f>
        <v/>
      </c>
      <c r="N118" s="19">
        <f>IF($A118="","",COUNTIFS('Sessions log'!$B$2:$B$501,$A118,'Sessions log'!$E$2:$E$501,"Y"))</f>
        <v/>
      </c>
      <c r="O118" s="19">
        <f>IF($A118="","",COUNTIFS('Sessions log'!$B$2:$B$501,$A118,'Sessions log'!$E$2:$E$501,"N"))</f>
        <v/>
      </c>
      <c r="P118" s="18">
        <f>IF($A118="","",IF($L118=0,"",SUMPRODUCT(MAX(('Sessions log'!$B$2:$B$501=$A118)*'Sessions log'!$A$2:$A$501))))</f>
        <v/>
      </c>
      <c r="Q118" s="17">
        <f>IF($A118="","",IFERROR(TRIM(INDEX(Responses!$A118:$AD118,MATCH(Lists!$B$13,Responses!$A$1:$AD$1,0))&amp;""),""))</f>
        <v/>
      </c>
      <c r="R118" s="17">
        <f>IF($A118="","",IFERROR(TRIM(INDEX(Responses!$A118:$AD118,MATCH(Lists!$B$14,Responses!$A$1:$AD$1,0))&amp;""),""))</f>
        <v/>
      </c>
      <c r="S118" s="17">
        <f>IF($A118="","",IFERROR(TRIM(INDEX(Responses!$A118:$AD118,MATCH(Lists!$B$15,Responses!$A$1:$AD$1,0))&amp;""),""))</f>
        <v/>
      </c>
    </row>
    <row r="119">
      <c r="A119" s="17">
        <f>IFERROR(TRIM(INDEX(Responses!$A119:$AD119,MATCH(Lists!$B$3,Responses!$A$1:$AD$1,0))&amp;""),"")</f>
        <v/>
      </c>
      <c r="B119" s="17">
        <f>IF($A119="","",IFERROR(TRIM(INDEX(Responses!$A119:$AD119,MATCH(Lists!$B$4,Responses!$A$1:$AD$1,0))&amp;""),""))</f>
        <v/>
      </c>
      <c r="C119" s="17">
        <f>IF($A119="","",IFERROR(TRIM(INDEX(Responses!$A119:$AD119,MATCH(Lists!$B$5,Responses!$A$1:$AD$1,0))&amp;""),""))</f>
        <v/>
      </c>
      <c r="D119" s="17">
        <f>IF($A119="","",IFERROR(TRIM(INDEX(Responses!$A119:$AD119,MATCH(Lists!$B$6,Responses!$A$1:$AD$1,0))&amp;""),""))</f>
        <v/>
      </c>
      <c r="E119" s="17">
        <f>IF($A119="","",IFERROR(TRIM(INDEX(Responses!$A119:$AD119,MATCH(Lists!$B$7,Responses!$A$1:$AD$1,0))&amp;""),""))</f>
        <v/>
      </c>
      <c r="F119" s="17">
        <f>IF($A119="","",IFERROR(TRIM(INDEX(Responses!$A119:$AD119,MATCH(Lists!$B$8,Responses!$A$1:$AD$1,0))&amp;""),""))</f>
        <v/>
      </c>
      <c r="G119" s="17">
        <f>IF($A119="","",IFERROR(TRIM(INDEX(Responses!$A119:$AD119,MATCH(Lists!$B$9,Responses!$A$1:$AD$1,0))&amp;""),""))</f>
        <v/>
      </c>
      <c r="H119" s="17">
        <f>IF($A119="","",IFERROR(TRIM(INDEX(Responses!$A119:$AD119,MATCH(Lists!$B$11,Responses!$A$1:$AD$1,0))&amp;""),""))</f>
        <v/>
      </c>
      <c r="I119" s="18">
        <f>IF($A119="","",IFERROR(VALUE(IFERROR(TRIM(INDEX(Responses!$A119:$AD119,MATCH(Lists!$B$12,Responses!$A$1:$AD$1,0))&amp;""),"")),IFERROR(DATEVALUE(IFERROR(TRIM(INDEX(Responses!$A119:$AD119,MATCH(Lists!$B$12,Responses!$A$1:$AD$1,0))&amp;""),"")),"")))</f>
        <v/>
      </c>
      <c r="J119" s="19">
        <f>IF($I119="","",IF($I119&lt;TODAY(),"Passed",$I119-TODAY()))</f>
        <v/>
      </c>
      <c r="K119" s="19">
        <f>IF(ISNUMBER($J119),IF($J119&lt;=Lists!$B$19,"Soon",""),"")</f>
        <v/>
      </c>
      <c r="L119" s="19">
        <f>IF($A119="","",COUNTIF('Sessions log'!$B$2:$B$501,$A119))</f>
        <v/>
      </c>
      <c r="M119" s="19">
        <f>IF($A119="","",SUMIF('Sessions log'!$B$2:$B$501,$A119,'Sessions log'!$D$2:$D$501))</f>
        <v/>
      </c>
      <c r="N119" s="19">
        <f>IF($A119="","",COUNTIFS('Sessions log'!$B$2:$B$501,$A119,'Sessions log'!$E$2:$E$501,"Y"))</f>
        <v/>
      </c>
      <c r="O119" s="19">
        <f>IF($A119="","",COUNTIFS('Sessions log'!$B$2:$B$501,$A119,'Sessions log'!$E$2:$E$501,"N"))</f>
        <v/>
      </c>
      <c r="P119" s="18">
        <f>IF($A119="","",IF($L119=0,"",SUMPRODUCT(MAX(('Sessions log'!$B$2:$B$501=$A119)*'Sessions log'!$A$2:$A$501))))</f>
        <v/>
      </c>
      <c r="Q119" s="17">
        <f>IF($A119="","",IFERROR(TRIM(INDEX(Responses!$A119:$AD119,MATCH(Lists!$B$13,Responses!$A$1:$AD$1,0))&amp;""),""))</f>
        <v/>
      </c>
      <c r="R119" s="17">
        <f>IF($A119="","",IFERROR(TRIM(INDEX(Responses!$A119:$AD119,MATCH(Lists!$B$14,Responses!$A$1:$AD$1,0))&amp;""),""))</f>
        <v/>
      </c>
      <c r="S119" s="17">
        <f>IF($A119="","",IFERROR(TRIM(INDEX(Responses!$A119:$AD119,MATCH(Lists!$B$15,Responses!$A$1:$AD$1,0))&amp;""),""))</f>
        <v/>
      </c>
    </row>
    <row r="120">
      <c r="A120" s="17">
        <f>IFERROR(TRIM(INDEX(Responses!$A120:$AD120,MATCH(Lists!$B$3,Responses!$A$1:$AD$1,0))&amp;""),"")</f>
        <v/>
      </c>
      <c r="B120" s="17">
        <f>IF($A120="","",IFERROR(TRIM(INDEX(Responses!$A120:$AD120,MATCH(Lists!$B$4,Responses!$A$1:$AD$1,0))&amp;""),""))</f>
        <v/>
      </c>
      <c r="C120" s="17">
        <f>IF($A120="","",IFERROR(TRIM(INDEX(Responses!$A120:$AD120,MATCH(Lists!$B$5,Responses!$A$1:$AD$1,0))&amp;""),""))</f>
        <v/>
      </c>
      <c r="D120" s="17">
        <f>IF($A120="","",IFERROR(TRIM(INDEX(Responses!$A120:$AD120,MATCH(Lists!$B$6,Responses!$A$1:$AD$1,0))&amp;""),""))</f>
        <v/>
      </c>
      <c r="E120" s="17">
        <f>IF($A120="","",IFERROR(TRIM(INDEX(Responses!$A120:$AD120,MATCH(Lists!$B$7,Responses!$A$1:$AD$1,0))&amp;""),""))</f>
        <v/>
      </c>
      <c r="F120" s="17">
        <f>IF($A120="","",IFERROR(TRIM(INDEX(Responses!$A120:$AD120,MATCH(Lists!$B$8,Responses!$A$1:$AD$1,0))&amp;""),""))</f>
        <v/>
      </c>
      <c r="G120" s="17">
        <f>IF($A120="","",IFERROR(TRIM(INDEX(Responses!$A120:$AD120,MATCH(Lists!$B$9,Responses!$A$1:$AD$1,0))&amp;""),""))</f>
        <v/>
      </c>
      <c r="H120" s="17">
        <f>IF($A120="","",IFERROR(TRIM(INDEX(Responses!$A120:$AD120,MATCH(Lists!$B$11,Responses!$A$1:$AD$1,0))&amp;""),""))</f>
        <v/>
      </c>
      <c r="I120" s="18">
        <f>IF($A120="","",IFERROR(VALUE(IFERROR(TRIM(INDEX(Responses!$A120:$AD120,MATCH(Lists!$B$12,Responses!$A$1:$AD$1,0))&amp;""),"")),IFERROR(DATEVALUE(IFERROR(TRIM(INDEX(Responses!$A120:$AD120,MATCH(Lists!$B$12,Responses!$A$1:$AD$1,0))&amp;""),"")),"")))</f>
        <v/>
      </c>
      <c r="J120" s="19">
        <f>IF($I120="","",IF($I120&lt;TODAY(),"Passed",$I120-TODAY()))</f>
        <v/>
      </c>
      <c r="K120" s="19">
        <f>IF(ISNUMBER($J120),IF($J120&lt;=Lists!$B$19,"Soon",""),"")</f>
        <v/>
      </c>
      <c r="L120" s="19">
        <f>IF($A120="","",COUNTIF('Sessions log'!$B$2:$B$501,$A120))</f>
        <v/>
      </c>
      <c r="M120" s="19">
        <f>IF($A120="","",SUMIF('Sessions log'!$B$2:$B$501,$A120,'Sessions log'!$D$2:$D$501))</f>
        <v/>
      </c>
      <c r="N120" s="19">
        <f>IF($A120="","",COUNTIFS('Sessions log'!$B$2:$B$501,$A120,'Sessions log'!$E$2:$E$501,"Y"))</f>
        <v/>
      </c>
      <c r="O120" s="19">
        <f>IF($A120="","",COUNTIFS('Sessions log'!$B$2:$B$501,$A120,'Sessions log'!$E$2:$E$501,"N"))</f>
        <v/>
      </c>
      <c r="P120" s="18">
        <f>IF($A120="","",IF($L120=0,"",SUMPRODUCT(MAX(('Sessions log'!$B$2:$B$501=$A120)*'Sessions log'!$A$2:$A$501))))</f>
        <v/>
      </c>
      <c r="Q120" s="17">
        <f>IF($A120="","",IFERROR(TRIM(INDEX(Responses!$A120:$AD120,MATCH(Lists!$B$13,Responses!$A$1:$AD$1,0))&amp;""),""))</f>
        <v/>
      </c>
      <c r="R120" s="17">
        <f>IF($A120="","",IFERROR(TRIM(INDEX(Responses!$A120:$AD120,MATCH(Lists!$B$14,Responses!$A$1:$AD$1,0))&amp;""),""))</f>
        <v/>
      </c>
      <c r="S120" s="17">
        <f>IF($A120="","",IFERROR(TRIM(INDEX(Responses!$A120:$AD120,MATCH(Lists!$B$15,Responses!$A$1:$AD$1,0))&amp;""),""))</f>
        <v/>
      </c>
    </row>
    <row r="121">
      <c r="A121" s="17">
        <f>IFERROR(TRIM(INDEX(Responses!$A121:$AD121,MATCH(Lists!$B$3,Responses!$A$1:$AD$1,0))&amp;""),"")</f>
        <v/>
      </c>
      <c r="B121" s="17">
        <f>IF($A121="","",IFERROR(TRIM(INDEX(Responses!$A121:$AD121,MATCH(Lists!$B$4,Responses!$A$1:$AD$1,0))&amp;""),""))</f>
        <v/>
      </c>
      <c r="C121" s="17">
        <f>IF($A121="","",IFERROR(TRIM(INDEX(Responses!$A121:$AD121,MATCH(Lists!$B$5,Responses!$A$1:$AD$1,0))&amp;""),""))</f>
        <v/>
      </c>
      <c r="D121" s="17">
        <f>IF($A121="","",IFERROR(TRIM(INDEX(Responses!$A121:$AD121,MATCH(Lists!$B$6,Responses!$A$1:$AD$1,0))&amp;""),""))</f>
        <v/>
      </c>
      <c r="E121" s="17">
        <f>IF($A121="","",IFERROR(TRIM(INDEX(Responses!$A121:$AD121,MATCH(Lists!$B$7,Responses!$A$1:$AD$1,0))&amp;""),""))</f>
        <v/>
      </c>
      <c r="F121" s="17">
        <f>IF($A121="","",IFERROR(TRIM(INDEX(Responses!$A121:$AD121,MATCH(Lists!$B$8,Responses!$A$1:$AD$1,0))&amp;""),""))</f>
        <v/>
      </c>
      <c r="G121" s="17">
        <f>IF($A121="","",IFERROR(TRIM(INDEX(Responses!$A121:$AD121,MATCH(Lists!$B$9,Responses!$A$1:$AD$1,0))&amp;""),""))</f>
        <v/>
      </c>
      <c r="H121" s="17">
        <f>IF($A121="","",IFERROR(TRIM(INDEX(Responses!$A121:$AD121,MATCH(Lists!$B$11,Responses!$A$1:$AD$1,0))&amp;""),""))</f>
        <v/>
      </c>
      <c r="I121" s="18">
        <f>IF($A121="","",IFERROR(VALUE(IFERROR(TRIM(INDEX(Responses!$A121:$AD121,MATCH(Lists!$B$12,Responses!$A$1:$AD$1,0))&amp;""),"")),IFERROR(DATEVALUE(IFERROR(TRIM(INDEX(Responses!$A121:$AD121,MATCH(Lists!$B$12,Responses!$A$1:$AD$1,0))&amp;""),"")),"")))</f>
        <v/>
      </c>
      <c r="J121" s="19">
        <f>IF($I121="","",IF($I121&lt;TODAY(),"Passed",$I121-TODAY()))</f>
        <v/>
      </c>
      <c r="K121" s="19">
        <f>IF(ISNUMBER($J121),IF($J121&lt;=Lists!$B$19,"Soon",""),"")</f>
        <v/>
      </c>
      <c r="L121" s="19">
        <f>IF($A121="","",COUNTIF('Sessions log'!$B$2:$B$501,$A121))</f>
        <v/>
      </c>
      <c r="M121" s="19">
        <f>IF($A121="","",SUMIF('Sessions log'!$B$2:$B$501,$A121,'Sessions log'!$D$2:$D$501))</f>
        <v/>
      </c>
      <c r="N121" s="19">
        <f>IF($A121="","",COUNTIFS('Sessions log'!$B$2:$B$501,$A121,'Sessions log'!$E$2:$E$501,"Y"))</f>
        <v/>
      </c>
      <c r="O121" s="19">
        <f>IF($A121="","",COUNTIFS('Sessions log'!$B$2:$B$501,$A121,'Sessions log'!$E$2:$E$501,"N"))</f>
        <v/>
      </c>
      <c r="P121" s="18">
        <f>IF($A121="","",IF($L121=0,"",SUMPRODUCT(MAX(('Sessions log'!$B$2:$B$501=$A121)*'Sessions log'!$A$2:$A$501))))</f>
        <v/>
      </c>
      <c r="Q121" s="17">
        <f>IF($A121="","",IFERROR(TRIM(INDEX(Responses!$A121:$AD121,MATCH(Lists!$B$13,Responses!$A$1:$AD$1,0))&amp;""),""))</f>
        <v/>
      </c>
      <c r="R121" s="17">
        <f>IF($A121="","",IFERROR(TRIM(INDEX(Responses!$A121:$AD121,MATCH(Lists!$B$14,Responses!$A$1:$AD$1,0))&amp;""),""))</f>
        <v/>
      </c>
      <c r="S121" s="17">
        <f>IF($A121="","",IFERROR(TRIM(INDEX(Responses!$A121:$AD121,MATCH(Lists!$B$15,Responses!$A$1:$AD$1,0))&amp;""),""))</f>
        <v/>
      </c>
    </row>
    <row r="122">
      <c r="A122" s="17">
        <f>IFERROR(TRIM(INDEX(Responses!$A122:$AD122,MATCH(Lists!$B$3,Responses!$A$1:$AD$1,0))&amp;""),"")</f>
        <v/>
      </c>
      <c r="B122" s="17">
        <f>IF($A122="","",IFERROR(TRIM(INDEX(Responses!$A122:$AD122,MATCH(Lists!$B$4,Responses!$A$1:$AD$1,0))&amp;""),""))</f>
        <v/>
      </c>
      <c r="C122" s="17">
        <f>IF($A122="","",IFERROR(TRIM(INDEX(Responses!$A122:$AD122,MATCH(Lists!$B$5,Responses!$A$1:$AD$1,0))&amp;""),""))</f>
        <v/>
      </c>
      <c r="D122" s="17">
        <f>IF($A122="","",IFERROR(TRIM(INDEX(Responses!$A122:$AD122,MATCH(Lists!$B$6,Responses!$A$1:$AD$1,0))&amp;""),""))</f>
        <v/>
      </c>
      <c r="E122" s="17">
        <f>IF($A122="","",IFERROR(TRIM(INDEX(Responses!$A122:$AD122,MATCH(Lists!$B$7,Responses!$A$1:$AD$1,0))&amp;""),""))</f>
        <v/>
      </c>
      <c r="F122" s="17">
        <f>IF($A122="","",IFERROR(TRIM(INDEX(Responses!$A122:$AD122,MATCH(Lists!$B$8,Responses!$A$1:$AD$1,0))&amp;""),""))</f>
        <v/>
      </c>
      <c r="G122" s="17">
        <f>IF($A122="","",IFERROR(TRIM(INDEX(Responses!$A122:$AD122,MATCH(Lists!$B$9,Responses!$A$1:$AD$1,0))&amp;""),""))</f>
        <v/>
      </c>
      <c r="H122" s="17">
        <f>IF($A122="","",IFERROR(TRIM(INDEX(Responses!$A122:$AD122,MATCH(Lists!$B$11,Responses!$A$1:$AD$1,0))&amp;""),""))</f>
        <v/>
      </c>
      <c r="I122" s="18">
        <f>IF($A122="","",IFERROR(VALUE(IFERROR(TRIM(INDEX(Responses!$A122:$AD122,MATCH(Lists!$B$12,Responses!$A$1:$AD$1,0))&amp;""),"")),IFERROR(DATEVALUE(IFERROR(TRIM(INDEX(Responses!$A122:$AD122,MATCH(Lists!$B$12,Responses!$A$1:$AD$1,0))&amp;""),"")),"")))</f>
        <v/>
      </c>
      <c r="J122" s="19">
        <f>IF($I122="","",IF($I122&lt;TODAY(),"Passed",$I122-TODAY()))</f>
        <v/>
      </c>
      <c r="K122" s="19">
        <f>IF(ISNUMBER($J122),IF($J122&lt;=Lists!$B$19,"Soon",""),"")</f>
        <v/>
      </c>
      <c r="L122" s="19">
        <f>IF($A122="","",COUNTIF('Sessions log'!$B$2:$B$501,$A122))</f>
        <v/>
      </c>
      <c r="M122" s="19">
        <f>IF($A122="","",SUMIF('Sessions log'!$B$2:$B$501,$A122,'Sessions log'!$D$2:$D$501))</f>
        <v/>
      </c>
      <c r="N122" s="19">
        <f>IF($A122="","",COUNTIFS('Sessions log'!$B$2:$B$501,$A122,'Sessions log'!$E$2:$E$501,"Y"))</f>
        <v/>
      </c>
      <c r="O122" s="19">
        <f>IF($A122="","",COUNTIFS('Sessions log'!$B$2:$B$501,$A122,'Sessions log'!$E$2:$E$501,"N"))</f>
        <v/>
      </c>
      <c r="P122" s="18">
        <f>IF($A122="","",IF($L122=0,"",SUMPRODUCT(MAX(('Sessions log'!$B$2:$B$501=$A122)*'Sessions log'!$A$2:$A$501))))</f>
        <v/>
      </c>
      <c r="Q122" s="17">
        <f>IF($A122="","",IFERROR(TRIM(INDEX(Responses!$A122:$AD122,MATCH(Lists!$B$13,Responses!$A$1:$AD$1,0))&amp;""),""))</f>
        <v/>
      </c>
      <c r="R122" s="17">
        <f>IF($A122="","",IFERROR(TRIM(INDEX(Responses!$A122:$AD122,MATCH(Lists!$B$14,Responses!$A$1:$AD$1,0))&amp;""),""))</f>
        <v/>
      </c>
      <c r="S122" s="17">
        <f>IF($A122="","",IFERROR(TRIM(INDEX(Responses!$A122:$AD122,MATCH(Lists!$B$15,Responses!$A$1:$AD$1,0))&amp;""),""))</f>
        <v/>
      </c>
    </row>
    <row r="123">
      <c r="A123" s="17">
        <f>IFERROR(TRIM(INDEX(Responses!$A123:$AD123,MATCH(Lists!$B$3,Responses!$A$1:$AD$1,0))&amp;""),"")</f>
        <v/>
      </c>
      <c r="B123" s="17">
        <f>IF($A123="","",IFERROR(TRIM(INDEX(Responses!$A123:$AD123,MATCH(Lists!$B$4,Responses!$A$1:$AD$1,0))&amp;""),""))</f>
        <v/>
      </c>
      <c r="C123" s="17">
        <f>IF($A123="","",IFERROR(TRIM(INDEX(Responses!$A123:$AD123,MATCH(Lists!$B$5,Responses!$A$1:$AD$1,0))&amp;""),""))</f>
        <v/>
      </c>
      <c r="D123" s="17">
        <f>IF($A123="","",IFERROR(TRIM(INDEX(Responses!$A123:$AD123,MATCH(Lists!$B$6,Responses!$A$1:$AD$1,0))&amp;""),""))</f>
        <v/>
      </c>
      <c r="E123" s="17">
        <f>IF($A123="","",IFERROR(TRIM(INDEX(Responses!$A123:$AD123,MATCH(Lists!$B$7,Responses!$A$1:$AD$1,0))&amp;""),""))</f>
        <v/>
      </c>
      <c r="F123" s="17">
        <f>IF($A123="","",IFERROR(TRIM(INDEX(Responses!$A123:$AD123,MATCH(Lists!$B$8,Responses!$A$1:$AD$1,0))&amp;""),""))</f>
        <v/>
      </c>
      <c r="G123" s="17">
        <f>IF($A123="","",IFERROR(TRIM(INDEX(Responses!$A123:$AD123,MATCH(Lists!$B$9,Responses!$A$1:$AD$1,0))&amp;""),""))</f>
        <v/>
      </c>
      <c r="H123" s="17">
        <f>IF($A123="","",IFERROR(TRIM(INDEX(Responses!$A123:$AD123,MATCH(Lists!$B$11,Responses!$A$1:$AD$1,0))&amp;""),""))</f>
        <v/>
      </c>
      <c r="I123" s="18">
        <f>IF($A123="","",IFERROR(VALUE(IFERROR(TRIM(INDEX(Responses!$A123:$AD123,MATCH(Lists!$B$12,Responses!$A$1:$AD$1,0))&amp;""),"")),IFERROR(DATEVALUE(IFERROR(TRIM(INDEX(Responses!$A123:$AD123,MATCH(Lists!$B$12,Responses!$A$1:$AD$1,0))&amp;""),"")),"")))</f>
        <v/>
      </c>
      <c r="J123" s="19">
        <f>IF($I123="","",IF($I123&lt;TODAY(),"Passed",$I123-TODAY()))</f>
        <v/>
      </c>
      <c r="K123" s="19">
        <f>IF(ISNUMBER($J123),IF($J123&lt;=Lists!$B$19,"Soon",""),"")</f>
        <v/>
      </c>
      <c r="L123" s="19">
        <f>IF($A123="","",COUNTIF('Sessions log'!$B$2:$B$501,$A123))</f>
        <v/>
      </c>
      <c r="M123" s="19">
        <f>IF($A123="","",SUMIF('Sessions log'!$B$2:$B$501,$A123,'Sessions log'!$D$2:$D$501))</f>
        <v/>
      </c>
      <c r="N123" s="19">
        <f>IF($A123="","",COUNTIFS('Sessions log'!$B$2:$B$501,$A123,'Sessions log'!$E$2:$E$501,"Y"))</f>
        <v/>
      </c>
      <c r="O123" s="19">
        <f>IF($A123="","",COUNTIFS('Sessions log'!$B$2:$B$501,$A123,'Sessions log'!$E$2:$E$501,"N"))</f>
        <v/>
      </c>
      <c r="P123" s="18">
        <f>IF($A123="","",IF($L123=0,"",SUMPRODUCT(MAX(('Sessions log'!$B$2:$B$501=$A123)*'Sessions log'!$A$2:$A$501))))</f>
        <v/>
      </c>
      <c r="Q123" s="17">
        <f>IF($A123="","",IFERROR(TRIM(INDEX(Responses!$A123:$AD123,MATCH(Lists!$B$13,Responses!$A$1:$AD$1,0))&amp;""),""))</f>
        <v/>
      </c>
      <c r="R123" s="17">
        <f>IF($A123="","",IFERROR(TRIM(INDEX(Responses!$A123:$AD123,MATCH(Lists!$B$14,Responses!$A$1:$AD$1,0))&amp;""),""))</f>
        <v/>
      </c>
      <c r="S123" s="17">
        <f>IF($A123="","",IFERROR(TRIM(INDEX(Responses!$A123:$AD123,MATCH(Lists!$B$15,Responses!$A$1:$AD$1,0))&amp;""),""))</f>
        <v/>
      </c>
    </row>
    <row r="124">
      <c r="A124" s="17">
        <f>IFERROR(TRIM(INDEX(Responses!$A124:$AD124,MATCH(Lists!$B$3,Responses!$A$1:$AD$1,0))&amp;""),"")</f>
        <v/>
      </c>
      <c r="B124" s="17">
        <f>IF($A124="","",IFERROR(TRIM(INDEX(Responses!$A124:$AD124,MATCH(Lists!$B$4,Responses!$A$1:$AD$1,0))&amp;""),""))</f>
        <v/>
      </c>
      <c r="C124" s="17">
        <f>IF($A124="","",IFERROR(TRIM(INDEX(Responses!$A124:$AD124,MATCH(Lists!$B$5,Responses!$A$1:$AD$1,0))&amp;""),""))</f>
        <v/>
      </c>
      <c r="D124" s="17">
        <f>IF($A124="","",IFERROR(TRIM(INDEX(Responses!$A124:$AD124,MATCH(Lists!$B$6,Responses!$A$1:$AD$1,0))&amp;""),""))</f>
        <v/>
      </c>
      <c r="E124" s="17">
        <f>IF($A124="","",IFERROR(TRIM(INDEX(Responses!$A124:$AD124,MATCH(Lists!$B$7,Responses!$A$1:$AD$1,0))&amp;""),""))</f>
        <v/>
      </c>
      <c r="F124" s="17">
        <f>IF($A124="","",IFERROR(TRIM(INDEX(Responses!$A124:$AD124,MATCH(Lists!$B$8,Responses!$A$1:$AD$1,0))&amp;""),""))</f>
        <v/>
      </c>
      <c r="G124" s="17">
        <f>IF($A124="","",IFERROR(TRIM(INDEX(Responses!$A124:$AD124,MATCH(Lists!$B$9,Responses!$A$1:$AD$1,0))&amp;""),""))</f>
        <v/>
      </c>
      <c r="H124" s="17">
        <f>IF($A124="","",IFERROR(TRIM(INDEX(Responses!$A124:$AD124,MATCH(Lists!$B$11,Responses!$A$1:$AD$1,0))&amp;""),""))</f>
        <v/>
      </c>
      <c r="I124" s="18">
        <f>IF($A124="","",IFERROR(VALUE(IFERROR(TRIM(INDEX(Responses!$A124:$AD124,MATCH(Lists!$B$12,Responses!$A$1:$AD$1,0))&amp;""),"")),IFERROR(DATEVALUE(IFERROR(TRIM(INDEX(Responses!$A124:$AD124,MATCH(Lists!$B$12,Responses!$A$1:$AD$1,0))&amp;""),"")),"")))</f>
        <v/>
      </c>
      <c r="J124" s="19">
        <f>IF($I124="","",IF($I124&lt;TODAY(),"Passed",$I124-TODAY()))</f>
        <v/>
      </c>
      <c r="K124" s="19">
        <f>IF(ISNUMBER($J124),IF($J124&lt;=Lists!$B$19,"Soon",""),"")</f>
        <v/>
      </c>
      <c r="L124" s="19">
        <f>IF($A124="","",COUNTIF('Sessions log'!$B$2:$B$501,$A124))</f>
        <v/>
      </c>
      <c r="M124" s="19">
        <f>IF($A124="","",SUMIF('Sessions log'!$B$2:$B$501,$A124,'Sessions log'!$D$2:$D$501))</f>
        <v/>
      </c>
      <c r="N124" s="19">
        <f>IF($A124="","",COUNTIFS('Sessions log'!$B$2:$B$501,$A124,'Sessions log'!$E$2:$E$501,"Y"))</f>
        <v/>
      </c>
      <c r="O124" s="19">
        <f>IF($A124="","",COUNTIFS('Sessions log'!$B$2:$B$501,$A124,'Sessions log'!$E$2:$E$501,"N"))</f>
        <v/>
      </c>
      <c r="P124" s="18">
        <f>IF($A124="","",IF($L124=0,"",SUMPRODUCT(MAX(('Sessions log'!$B$2:$B$501=$A124)*'Sessions log'!$A$2:$A$501))))</f>
        <v/>
      </c>
      <c r="Q124" s="17">
        <f>IF($A124="","",IFERROR(TRIM(INDEX(Responses!$A124:$AD124,MATCH(Lists!$B$13,Responses!$A$1:$AD$1,0))&amp;""),""))</f>
        <v/>
      </c>
      <c r="R124" s="17">
        <f>IF($A124="","",IFERROR(TRIM(INDEX(Responses!$A124:$AD124,MATCH(Lists!$B$14,Responses!$A$1:$AD$1,0))&amp;""),""))</f>
        <v/>
      </c>
      <c r="S124" s="17">
        <f>IF($A124="","",IFERROR(TRIM(INDEX(Responses!$A124:$AD124,MATCH(Lists!$B$15,Responses!$A$1:$AD$1,0))&amp;""),""))</f>
        <v/>
      </c>
    </row>
    <row r="125">
      <c r="A125" s="17">
        <f>IFERROR(TRIM(INDEX(Responses!$A125:$AD125,MATCH(Lists!$B$3,Responses!$A$1:$AD$1,0))&amp;""),"")</f>
        <v/>
      </c>
      <c r="B125" s="17">
        <f>IF($A125="","",IFERROR(TRIM(INDEX(Responses!$A125:$AD125,MATCH(Lists!$B$4,Responses!$A$1:$AD$1,0))&amp;""),""))</f>
        <v/>
      </c>
      <c r="C125" s="17">
        <f>IF($A125="","",IFERROR(TRIM(INDEX(Responses!$A125:$AD125,MATCH(Lists!$B$5,Responses!$A$1:$AD$1,0))&amp;""),""))</f>
        <v/>
      </c>
      <c r="D125" s="17">
        <f>IF($A125="","",IFERROR(TRIM(INDEX(Responses!$A125:$AD125,MATCH(Lists!$B$6,Responses!$A$1:$AD$1,0))&amp;""),""))</f>
        <v/>
      </c>
      <c r="E125" s="17">
        <f>IF($A125="","",IFERROR(TRIM(INDEX(Responses!$A125:$AD125,MATCH(Lists!$B$7,Responses!$A$1:$AD$1,0))&amp;""),""))</f>
        <v/>
      </c>
      <c r="F125" s="17">
        <f>IF($A125="","",IFERROR(TRIM(INDEX(Responses!$A125:$AD125,MATCH(Lists!$B$8,Responses!$A$1:$AD$1,0))&amp;""),""))</f>
        <v/>
      </c>
      <c r="G125" s="17">
        <f>IF($A125="","",IFERROR(TRIM(INDEX(Responses!$A125:$AD125,MATCH(Lists!$B$9,Responses!$A$1:$AD$1,0))&amp;""),""))</f>
        <v/>
      </c>
      <c r="H125" s="17">
        <f>IF($A125="","",IFERROR(TRIM(INDEX(Responses!$A125:$AD125,MATCH(Lists!$B$11,Responses!$A$1:$AD$1,0))&amp;""),""))</f>
        <v/>
      </c>
      <c r="I125" s="18">
        <f>IF($A125="","",IFERROR(VALUE(IFERROR(TRIM(INDEX(Responses!$A125:$AD125,MATCH(Lists!$B$12,Responses!$A$1:$AD$1,0))&amp;""),"")),IFERROR(DATEVALUE(IFERROR(TRIM(INDEX(Responses!$A125:$AD125,MATCH(Lists!$B$12,Responses!$A$1:$AD$1,0))&amp;""),"")),"")))</f>
        <v/>
      </c>
      <c r="J125" s="19">
        <f>IF($I125="","",IF($I125&lt;TODAY(),"Passed",$I125-TODAY()))</f>
        <v/>
      </c>
      <c r="K125" s="19">
        <f>IF(ISNUMBER($J125),IF($J125&lt;=Lists!$B$19,"Soon",""),"")</f>
        <v/>
      </c>
      <c r="L125" s="19">
        <f>IF($A125="","",COUNTIF('Sessions log'!$B$2:$B$501,$A125))</f>
        <v/>
      </c>
      <c r="M125" s="19">
        <f>IF($A125="","",SUMIF('Sessions log'!$B$2:$B$501,$A125,'Sessions log'!$D$2:$D$501))</f>
        <v/>
      </c>
      <c r="N125" s="19">
        <f>IF($A125="","",COUNTIFS('Sessions log'!$B$2:$B$501,$A125,'Sessions log'!$E$2:$E$501,"Y"))</f>
        <v/>
      </c>
      <c r="O125" s="19">
        <f>IF($A125="","",COUNTIFS('Sessions log'!$B$2:$B$501,$A125,'Sessions log'!$E$2:$E$501,"N"))</f>
        <v/>
      </c>
      <c r="P125" s="18">
        <f>IF($A125="","",IF($L125=0,"",SUMPRODUCT(MAX(('Sessions log'!$B$2:$B$501=$A125)*'Sessions log'!$A$2:$A$501))))</f>
        <v/>
      </c>
      <c r="Q125" s="17">
        <f>IF($A125="","",IFERROR(TRIM(INDEX(Responses!$A125:$AD125,MATCH(Lists!$B$13,Responses!$A$1:$AD$1,0))&amp;""),""))</f>
        <v/>
      </c>
      <c r="R125" s="17">
        <f>IF($A125="","",IFERROR(TRIM(INDEX(Responses!$A125:$AD125,MATCH(Lists!$B$14,Responses!$A$1:$AD$1,0))&amp;""),""))</f>
        <v/>
      </c>
      <c r="S125" s="17">
        <f>IF($A125="","",IFERROR(TRIM(INDEX(Responses!$A125:$AD125,MATCH(Lists!$B$15,Responses!$A$1:$AD$1,0))&amp;""),""))</f>
        <v/>
      </c>
    </row>
    <row r="126">
      <c r="A126" s="17">
        <f>IFERROR(TRIM(INDEX(Responses!$A126:$AD126,MATCH(Lists!$B$3,Responses!$A$1:$AD$1,0))&amp;""),"")</f>
        <v/>
      </c>
      <c r="B126" s="17">
        <f>IF($A126="","",IFERROR(TRIM(INDEX(Responses!$A126:$AD126,MATCH(Lists!$B$4,Responses!$A$1:$AD$1,0))&amp;""),""))</f>
        <v/>
      </c>
      <c r="C126" s="17">
        <f>IF($A126="","",IFERROR(TRIM(INDEX(Responses!$A126:$AD126,MATCH(Lists!$B$5,Responses!$A$1:$AD$1,0))&amp;""),""))</f>
        <v/>
      </c>
      <c r="D126" s="17">
        <f>IF($A126="","",IFERROR(TRIM(INDEX(Responses!$A126:$AD126,MATCH(Lists!$B$6,Responses!$A$1:$AD$1,0))&amp;""),""))</f>
        <v/>
      </c>
      <c r="E126" s="17">
        <f>IF($A126="","",IFERROR(TRIM(INDEX(Responses!$A126:$AD126,MATCH(Lists!$B$7,Responses!$A$1:$AD$1,0))&amp;""),""))</f>
        <v/>
      </c>
      <c r="F126" s="17">
        <f>IF($A126="","",IFERROR(TRIM(INDEX(Responses!$A126:$AD126,MATCH(Lists!$B$8,Responses!$A$1:$AD$1,0))&amp;""),""))</f>
        <v/>
      </c>
      <c r="G126" s="17">
        <f>IF($A126="","",IFERROR(TRIM(INDEX(Responses!$A126:$AD126,MATCH(Lists!$B$9,Responses!$A$1:$AD$1,0))&amp;""),""))</f>
        <v/>
      </c>
      <c r="H126" s="17">
        <f>IF($A126="","",IFERROR(TRIM(INDEX(Responses!$A126:$AD126,MATCH(Lists!$B$11,Responses!$A$1:$AD$1,0))&amp;""),""))</f>
        <v/>
      </c>
      <c r="I126" s="18">
        <f>IF($A126="","",IFERROR(VALUE(IFERROR(TRIM(INDEX(Responses!$A126:$AD126,MATCH(Lists!$B$12,Responses!$A$1:$AD$1,0))&amp;""),"")),IFERROR(DATEVALUE(IFERROR(TRIM(INDEX(Responses!$A126:$AD126,MATCH(Lists!$B$12,Responses!$A$1:$AD$1,0))&amp;""),"")),"")))</f>
        <v/>
      </c>
      <c r="J126" s="19">
        <f>IF($I126="","",IF($I126&lt;TODAY(),"Passed",$I126-TODAY()))</f>
        <v/>
      </c>
      <c r="K126" s="19">
        <f>IF(ISNUMBER($J126),IF($J126&lt;=Lists!$B$19,"Soon",""),"")</f>
        <v/>
      </c>
      <c r="L126" s="19">
        <f>IF($A126="","",COUNTIF('Sessions log'!$B$2:$B$501,$A126))</f>
        <v/>
      </c>
      <c r="M126" s="19">
        <f>IF($A126="","",SUMIF('Sessions log'!$B$2:$B$501,$A126,'Sessions log'!$D$2:$D$501))</f>
        <v/>
      </c>
      <c r="N126" s="19">
        <f>IF($A126="","",COUNTIFS('Sessions log'!$B$2:$B$501,$A126,'Sessions log'!$E$2:$E$501,"Y"))</f>
        <v/>
      </c>
      <c r="O126" s="19">
        <f>IF($A126="","",COUNTIFS('Sessions log'!$B$2:$B$501,$A126,'Sessions log'!$E$2:$E$501,"N"))</f>
        <v/>
      </c>
      <c r="P126" s="18">
        <f>IF($A126="","",IF($L126=0,"",SUMPRODUCT(MAX(('Sessions log'!$B$2:$B$501=$A126)*'Sessions log'!$A$2:$A$501))))</f>
        <v/>
      </c>
      <c r="Q126" s="17">
        <f>IF($A126="","",IFERROR(TRIM(INDEX(Responses!$A126:$AD126,MATCH(Lists!$B$13,Responses!$A$1:$AD$1,0))&amp;""),""))</f>
        <v/>
      </c>
      <c r="R126" s="17">
        <f>IF($A126="","",IFERROR(TRIM(INDEX(Responses!$A126:$AD126,MATCH(Lists!$B$14,Responses!$A$1:$AD$1,0))&amp;""),""))</f>
        <v/>
      </c>
      <c r="S126" s="17">
        <f>IF($A126="","",IFERROR(TRIM(INDEX(Responses!$A126:$AD126,MATCH(Lists!$B$15,Responses!$A$1:$AD$1,0))&amp;""),""))</f>
        <v/>
      </c>
    </row>
    <row r="127">
      <c r="A127" s="17">
        <f>IFERROR(TRIM(INDEX(Responses!$A127:$AD127,MATCH(Lists!$B$3,Responses!$A$1:$AD$1,0))&amp;""),"")</f>
        <v/>
      </c>
      <c r="B127" s="17">
        <f>IF($A127="","",IFERROR(TRIM(INDEX(Responses!$A127:$AD127,MATCH(Lists!$B$4,Responses!$A$1:$AD$1,0))&amp;""),""))</f>
        <v/>
      </c>
      <c r="C127" s="17">
        <f>IF($A127="","",IFERROR(TRIM(INDEX(Responses!$A127:$AD127,MATCH(Lists!$B$5,Responses!$A$1:$AD$1,0))&amp;""),""))</f>
        <v/>
      </c>
      <c r="D127" s="17">
        <f>IF($A127="","",IFERROR(TRIM(INDEX(Responses!$A127:$AD127,MATCH(Lists!$B$6,Responses!$A$1:$AD$1,0))&amp;""),""))</f>
        <v/>
      </c>
      <c r="E127" s="17">
        <f>IF($A127="","",IFERROR(TRIM(INDEX(Responses!$A127:$AD127,MATCH(Lists!$B$7,Responses!$A$1:$AD$1,0))&amp;""),""))</f>
        <v/>
      </c>
      <c r="F127" s="17">
        <f>IF($A127="","",IFERROR(TRIM(INDEX(Responses!$A127:$AD127,MATCH(Lists!$B$8,Responses!$A$1:$AD$1,0))&amp;""),""))</f>
        <v/>
      </c>
      <c r="G127" s="17">
        <f>IF($A127="","",IFERROR(TRIM(INDEX(Responses!$A127:$AD127,MATCH(Lists!$B$9,Responses!$A$1:$AD$1,0))&amp;""),""))</f>
        <v/>
      </c>
      <c r="H127" s="17">
        <f>IF($A127="","",IFERROR(TRIM(INDEX(Responses!$A127:$AD127,MATCH(Lists!$B$11,Responses!$A$1:$AD$1,0))&amp;""),""))</f>
        <v/>
      </c>
      <c r="I127" s="18">
        <f>IF($A127="","",IFERROR(VALUE(IFERROR(TRIM(INDEX(Responses!$A127:$AD127,MATCH(Lists!$B$12,Responses!$A$1:$AD$1,0))&amp;""),"")),IFERROR(DATEVALUE(IFERROR(TRIM(INDEX(Responses!$A127:$AD127,MATCH(Lists!$B$12,Responses!$A$1:$AD$1,0))&amp;""),"")),"")))</f>
        <v/>
      </c>
      <c r="J127" s="19">
        <f>IF($I127="","",IF($I127&lt;TODAY(),"Passed",$I127-TODAY()))</f>
        <v/>
      </c>
      <c r="K127" s="19">
        <f>IF(ISNUMBER($J127),IF($J127&lt;=Lists!$B$19,"Soon",""),"")</f>
        <v/>
      </c>
      <c r="L127" s="19">
        <f>IF($A127="","",COUNTIF('Sessions log'!$B$2:$B$501,$A127))</f>
        <v/>
      </c>
      <c r="M127" s="19">
        <f>IF($A127="","",SUMIF('Sessions log'!$B$2:$B$501,$A127,'Sessions log'!$D$2:$D$501))</f>
        <v/>
      </c>
      <c r="N127" s="19">
        <f>IF($A127="","",COUNTIFS('Sessions log'!$B$2:$B$501,$A127,'Sessions log'!$E$2:$E$501,"Y"))</f>
        <v/>
      </c>
      <c r="O127" s="19">
        <f>IF($A127="","",COUNTIFS('Sessions log'!$B$2:$B$501,$A127,'Sessions log'!$E$2:$E$501,"N"))</f>
        <v/>
      </c>
      <c r="P127" s="18">
        <f>IF($A127="","",IF($L127=0,"",SUMPRODUCT(MAX(('Sessions log'!$B$2:$B$501=$A127)*'Sessions log'!$A$2:$A$501))))</f>
        <v/>
      </c>
      <c r="Q127" s="17">
        <f>IF($A127="","",IFERROR(TRIM(INDEX(Responses!$A127:$AD127,MATCH(Lists!$B$13,Responses!$A$1:$AD$1,0))&amp;""),""))</f>
        <v/>
      </c>
      <c r="R127" s="17">
        <f>IF($A127="","",IFERROR(TRIM(INDEX(Responses!$A127:$AD127,MATCH(Lists!$B$14,Responses!$A$1:$AD$1,0))&amp;""),""))</f>
        <v/>
      </c>
      <c r="S127" s="17">
        <f>IF($A127="","",IFERROR(TRIM(INDEX(Responses!$A127:$AD127,MATCH(Lists!$B$15,Responses!$A$1:$AD$1,0))&amp;""),""))</f>
        <v/>
      </c>
    </row>
    <row r="128">
      <c r="A128" s="17">
        <f>IFERROR(TRIM(INDEX(Responses!$A128:$AD128,MATCH(Lists!$B$3,Responses!$A$1:$AD$1,0))&amp;""),"")</f>
        <v/>
      </c>
      <c r="B128" s="17">
        <f>IF($A128="","",IFERROR(TRIM(INDEX(Responses!$A128:$AD128,MATCH(Lists!$B$4,Responses!$A$1:$AD$1,0))&amp;""),""))</f>
        <v/>
      </c>
      <c r="C128" s="17">
        <f>IF($A128="","",IFERROR(TRIM(INDEX(Responses!$A128:$AD128,MATCH(Lists!$B$5,Responses!$A$1:$AD$1,0))&amp;""),""))</f>
        <v/>
      </c>
      <c r="D128" s="17">
        <f>IF($A128="","",IFERROR(TRIM(INDEX(Responses!$A128:$AD128,MATCH(Lists!$B$6,Responses!$A$1:$AD$1,0))&amp;""),""))</f>
        <v/>
      </c>
      <c r="E128" s="17">
        <f>IF($A128="","",IFERROR(TRIM(INDEX(Responses!$A128:$AD128,MATCH(Lists!$B$7,Responses!$A$1:$AD$1,0))&amp;""),""))</f>
        <v/>
      </c>
      <c r="F128" s="17">
        <f>IF($A128="","",IFERROR(TRIM(INDEX(Responses!$A128:$AD128,MATCH(Lists!$B$8,Responses!$A$1:$AD$1,0))&amp;""),""))</f>
        <v/>
      </c>
      <c r="G128" s="17">
        <f>IF($A128="","",IFERROR(TRIM(INDEX(Responses!$A128:$AD128,MATCH(Lists!$B$9,Responses!$A$1:$AD$1,0))&amp;""),""))</f>
        <v/>
      </c>
      <c r="H128" s="17">
        <f>IF($A128="","",IFERROR(TRIM(INDEX(Responses!$A128:$AD128,MATCH(Lists!$B$11,Responses!$A$1:$AD$1,0))&amp;""),""))</f>
        <v/>
      </c>
      <c r="I128" s="18">
        <f>IF($A128="","",IFERROR(VALUE(IFERROR(TRIM(INDEX(Responses!$A128:$AD128,MATCH(Lists!$B$12,Responses!$A$1:$AD$1,0))&amp;""),"")),IFERROR(DATEVALUE(IFERROR(TRIM(INDEX(Responses!$A128:$AD128,MATCH(Lists!$B$12,Responses!$A$1:$AD$1,0))&amp;""),"")),"")))</f>
        <v/>
      </c>
      <c r="J128" s="19">
        <f>IF($I128="","",IF($I128&lt;TODAY(),"Passed",$I128-TODAY()))</f>
        <v/>
      </c>
      <c r="K128" s="19">
        <f>IF(ISNUMBER($J128),IF($J128&lt;=Lists!$B$19,"Soon",""),"")</f>
        <v/>
      </c>
      <c r="L128" s="19">
        <f>IF($A128="","",COUNTIF('Sessions log'!$B$2:$B$501,$A128))</f>
        <v/>
      </c>
      <c r="M128" s="19">
        <f>IF($A128="","",SUMIF('Sessions log'!$B$2:$B$501,$A128,'Sessions log'!$D$2:$D$501))</f>
        <v/>
      </c>
      <c r="N128" s="19">
        <f>IF($A128="","",COUNTIFS('Sessions log'!$B$2:$B$501,$A128,'Sessions log'!$E$2:$E$501,"Y"))</f>
        <v/>
      </c>
      <c r="O128" s="19">
        <f>IF($A128="","",COUNTIFS('Sessions log'!$B$2:$B$501,$A128,'Sessions log'!$E$2:$E$501,"N"))</f>
        <v/>
      </c>
      <c r="P128" s="18">
        <f>IF($A128="","",IF($L128=0,"",SUMPRODUCT(MAX(('Sessions log'!$B$2:$B$501=$A128)*'Sessions log'!$A$2:$A$501))))</f>
        <v/>
      </c>
      <c r="Q128" s="17">
        <f>IF($A128="","",IFERROR(TRIM(INDEX(Responses!$A128:$AD128,MATCH(Lists!$B$13,Responses!$A$1:$AD$1,0))&amp;""),""))</f>
        <v/>
      </c>
      <c r="R128" s="17">
        <f>IF($A128="","",IFERROR(TRIM(INDEX(Responses!$A128:$AD128,MATCH(Lists!$B$14,Responses!$A$1:$AD$1,0))&amp;""),""))</f>
        <v/>
      </c>
      <c r="S128" s="17">
        <f>IF($A128="","",IFERROR(TRIM(INDEX(Responses!$A128:$AD128,MATCH(Lists!$B$15,Responses!$A$1:$AD$1,0))&amp;""),""))</f>
        <v/>
      </c>
    </row>
    <row r="129">
      <c r="A129" s="17">
        <f>IFERROR(TRIM(INDEX(Responses!$A129:$AD129,MATCH(Lists!$B$3,Responses!$A$1:$AD$1,0))&amp;""),"")</f>
        <v/>
      </c>
      <c r="B129" s="17">
        <f>IF($A129="","",IFERROR(TRIM(INDEX(Responses!$A129:$AD129,MATCH(Lists!$B$4,Responses!$A$1:$AD$1,0))&amp;""),""))</f>
        <v/>
      </c>
      <c r="C129" s="17">
        <f>IF($A129="","",IFERROR(TRIM(INDEX(Responses!$A129:$AD129,MATCH(Lists!$B$5,Responses!$A$1:$AD$1,0))&amp;""),""))</f>
        <v/>
      </c>
      <c r="D129" s="17">
        <f>IF($A129="","",IFERROR(TRIM(INDEX(Responses!$A129:$AD129,MATCH(Lists!$B$6,Responses!$A$1:$AD$1,0))&amp;""),""))</f>
        <v/>
      </c>
      <c r="E129" s="17">
        <f>IF($A129="","",IFERROR(TRIM(INDEX(Responses!$A129:$AD129,MATCH(Lists!$B$7,Responses!$A$1:$AD$1,0))&amp;""),""))</f>
        <v/>
      </c>
      <c r="F129" s="17">
        <f>IF($A129="","",IFERROR(TRIM(INDEX(Responses!$A129:$AD129,MATCH(Lists!$B$8,Responses!$A$1:$AD$1,0))&amp;""),""))</f>
        <v/>
      </c>
      <c r="G129" s="17">
        <f>IF($A129="","",IFERROR(TRIM(INDEX(Responses!$A129:$AD129,MATCH(Lists!$B$9,Responses!$A$1:$AD$1,0))&amp;""),""))</f>
        <v/>
      </c>
      <c r="H129" s="17">
        <f>IF($A129="","",IFERROR(TRIM(INDEX(Responses!$A129:$AD129,MATCH(Lists!$B$11,Responses!$A$1:$AD$1,0))&amp;""),""))</f>
        <v/>
      </c>
      <c r="I129" s="18">
        <f>IF($A129="","",IFERROR(VALUE(IFERROR(TRIM(INDEX(Responses!$A129:$AD129,MATCH(Lists!$B$12,Responses!$A$1:$AD$1,0))&amp;""),"")),IFERROR(DATEVALUE(IFERROR(TRIM(INDEX(Responses!$A129:$AD129,MATCH(Lists!$B$12,Responses!$A$1:$AD$1,0))&amp;""),"")),"")))</f>
        <v/>
      </c>
      <c r="J129" s="19">
        <f>IF($I129="","",IF($I129&lt;TODAY(),"Passed",$I129-TODAY()))</f>
        <v/>
      </c>
      <c r="K129" s="19">
        <f>IF(ISNUMBER($J129),IF($J129&lt;=Lists!$B$19,"Soon",""),"")</f>
        <v/>
      </c>
      <c r="L129" s="19">
        <f>IF($A129="","",COUNTIF('Sessions log'!$B$2:$B$501,$A129))</f>
        <v/>
      </c>
      <c r="M129" s="19">
        <f>IF($A129="","",SUMIF('Sessions log'!$B$2:$B$501,$A129,'Sessions log'!$D$2:$D$501))</f>
        <v/>
      </c>
      <c r="N129" s="19">
        <f>IF($A129="","",COUNTIFS('Sessions log'!$B$2:$B$501,$A129,'Sessions log'!$E$2:$E$501,"Y"))</f>
        <v/>
      </c>
      <c r="O129" s="19">
        <f>IF($A129="","",COUNTIFS('Sessions log'!$B$2:$B$501,$A129,'Sessions log'!$E$2:$E$501,"N"))</f>
        <v/>
      </c>
      <c r="P129" s="18">
        <f>IF($A129="","",IF($L129=0,"",SUMPRODUCT(MAX(('Sessions log'!$B$2:$B$501=$A129)*'Sessions log'!$A$2:$A$501))))</f>
        <v/>
      </c>
      <c r="Q129" s="17">
        <f>IF($A129="","",IFERROR(TRIM(INDEX(Responses!$A129:$AD129,MATCH(Lists!$B$13,Responses!$A$1:$AD$1,0))&amp;""),""))</f>
        <v/>
      </c>
      <c r="R129" s="17">
        <f>IF($A129="","",IFERROR(TRIM(INDEX(Responses!$A129:$AD129,MATCH(Lists!$B$14,Responses!$A$1:$AD$1,0))&amp;""),""))</f>
        <v/>
      </c>
      <c r="S129" s="17">
        <f>IF($A129="","",IFERROR(TRIM(INDEX(Responses!$A129:$AD129,MATCH(Lists!$B$15,Responses!$A$1:$AD$1,0))&amp;""),""))</f>
        <v/>
      </c>
    </row>
    <row r="130">
      <c r="A130" s="17">
        <f>IFERROR(TRIM(INDEX(Responses!$A130:$AD130,MATCH(Lists!$B$3,Responses!$A$1:$AD$1,0))&amp;""),"")</f>
        <v/>
      </c>
      <c r="B130" s="17">
        <f>IF($A130="","",IFERROR(TRIM(INDEX(Responses!$A130:$AD130,MATCH(Lists!$B$4,Responses!$A$1:$AD$1,0))&amp;""),""))</f>
        <v/>
      </c>
      <c r="C130" s="17">
        <f>IF($A130="","",IFERROR(TRIM(INDEX(Responses!$A130:$AD130,MATCH(Lists!$B$5,Responses!$A$1:$AD$1,0))&amp;""),""))</f>
        <v/>
      </c>
      <c r="D130" s="17">
        <f>IF($A130="","",IFERROR(TRIM(INDEX(Responses!$A130:$AD130,MATCH(Lists!$B$6,Responses!$A$1:$AD$1,0))&amp;""),""))</f>
        <v/>
      </c>
      <c r="E130" s="17">
        <f>IF($A130="","",IFERROR(TRIM(INDEX(Responses!$A130:$AD130,MATCH(Lists!$B$7,Responses!$A$1:$AD$1,0))&amp;""),""))</f>
        <v/>
      </c>
      <c r="F130" s="17">
        <f>IF($A130="","",IFERROR(TRIM(INDEX(Responses!$A130:$AD130,MATCH(Lists!$B$8,Responses!$A$1:$AD$1,0))&amp;""),""))</f>
        <v/>
      </c>
      <c r="G130" s="17">
        <f>IF($A130="","",IFERROR(TRIM(INDEX(Responses!$A130:$AD130,MATCH(Lists!$B$9,Responses!$A$1:$AD$1,0))&amp;""),""))</f>
        <v/>
      </c>
      <c r="H130" s="17">
        <f>IF($A130="","",IFERROR(TRIM(INDEX(Responses!$A130:$AD130,MATCH(Lists!$B$11,Responses!$A$1:$AD$1,0))&amp;""),""))</f>
        <v/>
      </c>
      <c r="I130" s="18">
        <f>IF($A130="","",IFERROR(VALUE(IFERROR(TRIM(INDEX(Responses!$A130:$AD130,MATCH(Lists!$B$12,Responses!$A$1:$AD$1,0))&amp;""),"")),IFERROR(DATEVALUE(IFERROR(TRIM(INDEX(Responses!$A130:$AD130,MATCH(Lists!$B$12,Responses!$A$1:$AD$1,0))&amp;""),"")),"")))</f>
        <v/>
      </c>
      <c r="J130" s="19">
        <f>IF($I130="","",IF($I130&lt;TODAY(),"Passed",$I130-TODAY()))</f>
        <v/>
      </c>
      <c r="K130" s="19">
        <f>IF(ISNUMBER($J130),IF($J130&lt;=Lists!$B$19,"Soon",""),"")</f>
        <v/>
      </c>
      <c r="L130" s="19">
        <f>IF($A130="","",COUNTIF('Sessions log'!$B$2:$B$501,$A130))</f>
        <v/>
      </c>
      <c r="M130" s="19">
        <f>IF($A130="","",SUMIF('Sessions log'!$B$2:$B$501,$A130,'Sessions log'!$D$2:$D$501))</f>
        <v/>
      </c>
      <c r="N130" s="19">
        <f>IF($A130="","",COUNTIFS('Sessions log'!$B$2:$B$501,$A130,'Sessions log'!$E$2:$E$501,"Y"))</f>
        <v/>
      </c>
      <c r="O130" s="19">
        <f>IF($A130="","",COUNTIFS('Sessions log'!$B$2:$B$501,$A130,'Sessions log'!$E$2:$E$501,"N"))</f>
        <v/>
      </c>
      <c r="P130" s="18">
        <f>IF($A130="","",IF($L130=0,"",SUMPRODUCT(MAX(('Sessions log'!$B$2:$B$501=$A130)*'Sessions log'!$A$2:$A$501))))</f>
        <v/>
      </c>
      <c r="Q130" s="17">
        <f>IF($A130="","",IFERROR(TRIM(INDEX(Responses!$A130:$AD130,MATCH(Lists!$B$13,Responses!$A$1:$AD$1,0))&amp;""),""))</f>
        <v/>
      </c>
      <c r="R130" s="17">
        <f>IF($A130="","",IFERROR(TRIM(INDEX(Responses!$A130:$AD130,MATCH(Lists!$B$14,Responses!$A$1:$AD$1,0))&amp;""),""))</f>
        <v/>
      </c>
      <c r="S130" s="17">
        <f>IF($A130="","",IFERROR(TRIM(INDEX(Responses!$A130:$AD130,MATCH(Lists!$B$15,Responses!$A$1:$AD$1,0))&amp;""),""))</f>
        <v/>
      </c>
    </row>
    <row r="131">
      <c r="A131" s="17">
        <f>IFERROR(TRIM(INDEX(Responses!$A131:$AD131,MATCH(Lists!$B$3,Responses!$A$1:$AD$1,0))&amp;""),"")</f>
        <v/>
      </c>
      <c r="B131" s="17">
        <f>IF($A131="","",IFERROR(TRIM(INDEX(Responses!$A131:$AD131,MATCH(Lists!$B$4,Responses!$A$1:$AD$1,0))&amp;""),""))</f>
        <v/>
      </c>
      <c r="C131" s="17">
        <f>IF($A131="","",IFERROR(TRIM(INDEX(Responses!$A131:$AD131,MATCH(Lists!$B$5,Responses!$A$1:$AD$1,0))&amp;""),""))</f>
        <v/>
      </c>
      <c r="D131" s="17">
        <f>IF($A131="","",IFERROR(TRIM(INDEX(Responses!$A131:$AD131,MATCH(Lists!$B$6,Responses!$A$1:$AD$1,0))&amp;""),""))</f>
        <v/>
      </c>
      <c r="E131" s="17">
        <f>IF($A131="","",IFERROR(TRIM(INDEX(Responses!$A131:$AD131,MATCH(Lists!$B$7,Responses!$A$1:$AD$1,0))&amp;""),""))</f>
        <v/>
      </c>
      <c r="F131" s="17">
        <f>IF($A131="","",IFERROR(TRIM(INDEX(Responses!$A131:$AD131,MATCH(Lists!$B$8,Responses!$A$1:$AD$1,0))&amp;""),""))</f>
        <v/>
      </c>
      <c r="G131" s="17">
        <f>IF($A131="","",IFERROR(TRIM(INDEX(Responses!$A131:$AD131,MATCH(Lists!$B$9,Responses!$A$1:$AD$1,0))&amp;""),""))</f>
        <v/>
      </c>
      <c r="H131" s="17">
        <f>IF($A131="","",IFERROR(TRIM(INDEX(Responses!$A131:$AD131,MATCH(Lists!$B$11,Responses!$A$1:$AD$1,0))&amp;""),""))</f>
        <v/>
      </c>
      <c r="I131" s="18">
        <f>IF($A131="","",IFERROR(VALUE(IFERROR(TRIM(INDEX(Responses!$A131:$AD131,MATCH(Lists!$B$12,Responses!$A$1:$AD$1,0))&amp;""),"")),IFERROR(DATEVALUE(IFERROR(TRIM(INDEX(Responses!$A131:$AD131,MATCH(Lists!$B$12,Responses!$A$1:$AD$1,0))&amp;""),"")),"")))</f>
        <v/>
      </c>
      <c r="J131" s="19">
        <f>IF($I131="","",IF($I131&lt;TODAY(),"Passed",$I131-TODAY()))</f>
        <v/>
      </c>
      <c r="K131" s="19">
        <f>IF(ISNUMBER($J131),IF($J131&lt;=Lists!$B$19,"Soon",""),"")</f>
        <v/>
      </c>
      <c r="L131" s="19">
        <f>IF($A131="","",COUNTIF('Sessions log'!$B$2:$B$501,$A131))</f>
        <v/>
      </c>
      <c r="M131" s="19">
        <f>IF($A131="","",SUMIF('Sessions log'!$B$2:$B$501,$A131,'Sessions log'!$D$2:$D$501))</f>
        <v/>
      </c>
      <c r="N131" s="19">
        <f>IF($A131="","",COUNTIFS('Sessions log'!$B$2:$B$501,$A131,'Sessions log'!$E$2:$E$501,"Y"))</f>
        <v/>
      </c>
      <c r="O131" s="19">
        <f>IF($A131="","",COUNTIFS('Sessions log'!$B$2:$B$501,$A131,'Sessions log'!$E$2:$E$501,"N"))</f>
        <v/>
      </c>
      <c r="P131" s="18">
        <f>IF($A131="","",IF($L131=0,"",SUMPRODUCT(MAX(('Sessions log'!$B$2:$B$501=$A131)*'Sessions log'!$A$2:$A$501))))</f>
        <v/>
      </c>
      <c r="Q131" s="17">
        <f>IF($A131="","",IFERROR(TRIM(INDEX(Responses!$A131:$AD131,MATCH(Lists!$B$13,Responses!$A$1:$AD$1,0))&amp;""),""))</f>
        <v/>
      </c>
      <c r="R131" s="17">
        <f>IF($A131="","",IFERROR(TRIM(INDEX(Responses!$A131:$AD131,MATCH(Lists!$B$14,Responses!$A$1:$AD$1,0))&amp;""),""))</f>
        <v/>
      </c>
      <c r="S131" s="17">
        <f>IF($A131="","",IFERROR(TRIM(INDEX(Responses!$A131:$AD131,MATCH(Lists!$B$15,Responses!$A$1:$AD$1,0))&amp;""),""))</f>
        <v/>
      </c>
    </row>
    <row r="132">
      <c r="A132" s="17">
        <f>IFERROR(TRIM(INDEX(Responses!$A132:$AD132,MATCH(Lists!$B$3,Responses!$A$1:$AD$1,0))&amp;""),"")</f>
        <v/>
      </c>
      <c r="B132" s="17">
        <f>IF($A132="","",IFERROR(TRIM(INDEX(Responses!$A132:$AD132,MATCH(Lists!$B$4,Responses!$A$1:$AD$1,0))&amp;""),""))</f>
        <v/>
      </c>
      <c r="C132" s="17">
        <f>IF($A132="","",IFERROR(TRIM(INDEX(Responses!$A132:$AD132,MATCH(Lists!$B$5,Responses!$A$1:$AD$1,0))&amp;""),""))</f>
        <v/>
      </c>
      <c r="D132" s="17">
        <f>IF($A132="","",IFERROR(TRIM(INDEX(Responses!$A132:$AD132,MATCH(Lists!$B$6,Responses!$A$1:$AD$1,0))&amp;""),""))</f>
        <v/>
      </c>
      <c r="E132" s="17">
        <f>IF($A132="","",IFERROR(TRIM(INDEX(Responses!$A132:$AD132,MATCH(Lists!$B$7,Responses!$A$1:$AD$1,0))&amp;""),""))</f>
        <v/>
      </c>
      <c r="F132" s="17">
        <f>IF($A132="","",IFERROR(TRIM(INDEX(Responses!$A132:$AD132,MATCH(Lists!$B$8,Responses!$A$1:$AD$1,0))&amp;""),""))</f>
        <v/>
      </c>
      <c r="G132" s="17">
        <f>IF($A132="","",IFERROR(TRIM(INDEX(Responses!$A132:$AD132,MATCH(Lists!$B$9,Responses!$A$1:$AD$1,0))&amp;""),""))</f>
        <v/>
      </c>
      <c r="H132" s="17">
        <f>IF($A132="","",IFERROR(TRIM(INDEX(Responses!$A132:$AD132,MATCH(Lists!$B$11,Responses!$A$1:$AD$1,0))&amp;""),""))</f>
        <v/>
      </c>
      <c r="I132" s="18">
        <f>IF($A132="","",IFERROR(VALUE(IFERROR(TRIM(INDEX(Responses!$A132:$AD132,MATCH(Lists!$B$12,Responses!$A$1:$AD$1,0))&amp;""),"")),IFERROR(DATEVALUE(IFERROR(TRIM(INDEX(Responses!$A132:$AD132,MATCH(Lists!$B$12,Responses!$A$1:$AD$1,0))&amp;""),"")),"")))</f>
        <v/>
      </c>
      <c r="J132" s="19">
        <f>IF($I132="","",IF($I132&lt;TODAY(),"Passed",$I132-TODAY()))</f>
        <v/>
      </c>
      <c r="K132" s="19">
        <f>IF(ISNUMBER($J132),IF($J132&lt;=Lists!$B$19,"Soon",""),"")</f>
        <v/>
      </c>
      <c r="L132" s="19">
        <f>IF($A132="","",COUNTIF('Sessions log'!$B$2:$B$501,$A132))</f>
        <v/>
      </c>
      <c r="M132" s="19">
        <f>IF($A132="","",SUMIF('Sessions log'!$B$2:$B$501,$A132,'Sessions log'!$D$2:$D$501))</f>
        <v/>
      </c>
      <c r="N132" s="19">
        <f>IF($A132="","",COUNTIFS('Sessions log'!$B$2:$B$501,$A132,'Sessions log'!$E$2:$E$501,"Y"))</f>
        <v/>
      </c>
      <c r="O132" s="19">
        <f>IF($A132="","",COUNTIFS('Sessions log'!$B$2:$B$501,$A132,'Sessions log'!$E$2:$E$501,"N"))</f>
        <v/>
      </c>
      <c r="P132" s="18">
        <f>IF($A132="","",IF($L132=0,"",SUMPRODUCT(MAX(('Sessions log'!$B$2:$B$501=$A132)*'Sessions log'!$A$2:$A$501))))</f>
        <v/>
      </c>
      <c r="Q132" s="17">
        <f>IF($A132="","",IFERROR(TRIM(INDEX(Responses!$A132:$AD132,MATCH(Lists!$B$13,Responses!$A$1:$AD$1,0))&amp;""),""))</f>
        <v/>
      </c>
      <c r="R132" s="17">
        <f>IF($A132="","",IFERROR(TRIM(INDEX(Responses!$A132:$AD132,MATCH(Lists!$B$14,Responses!$A$1:$AD$1,0))&amp;""),""))</f>
        <v/>
      </c>
      <c r="S132" s="17">
        <f>IF($A132="","",IFERROR(TRIM(INDEX(Responses!$A132:$AD132,MATCH(Lists!$B$15,Responses!$A$1:$AD$1,0))&amp;""),""))</f>
        <v/>
      </c>
    </row>
    <row r="133">
      <c r="A133" s="17">
        <f>IFERROR(TRIM(INDEX(Responses!$A133:$AD133,MATCH(Lists!$B$3,Responses!$A$1:$AD$1,0))&amp;""),"")</f>
        <v/>
      </c>
      <c r="B133" s="17">
        <f>IF($A133="","",IFERROR(TRIM(INDEX(Responses!$A133:$AD133,MATCH(Lists!$B$4,Responses!$A$1:$AD$1,0))&amp;""),""))</f>
        <v/>
      </c>
      <c r="C133" s="17">
        <f>IF($A133="","",IFERROR(TRIM(INDEX(Responses!$A133:$AD133,MATCH(Lists!$B$5,Responses!$A$1:$AD$1,0))&amp;""),""))</f>
        <v/>
      </c>
      <c r="D133" s="17">
        <f>IF($A133="","",IFERROR(TRIM(INDEX(Responses!$A133:$AD133,MATCH(Lists!$B$6,Responses!$A$1:$AD$1,0))&amp;""),""))</f>
        <v/>
      </c>
      <c r="E133" s="17">
        <f>IF($A133="","",IFERROR(TRIM(INDEX(Responses!$A133:$AD133,MATCH(Lists!$B$7,Responses!$A$1:$AD$1,0))&amp;""),""))</f>
        <v/>
      </c>
      <c r="F133" s="17">
        <f>IF($A133="","",IFERROR(TRIM(INDEX(Responses!$A133:$AD133,MATCH(Lists!$B$8,Responses!$A$1:$AD$1,0))&amp;""),""))</f>
        <v/>
      </c>
      <c r="G133" s="17">
        <f>IF($A133="","",IFERROR(TRIM(INDEX(Responses!$A133:$AD133,MATCH(Lists!$B$9,Responses!$A$1:$AD$1,0))&amp;""),""))</f>
        <v/>
      </c>
      <c r="H133" s="17">
        <f>IF($A133="","",IFERROR(TRIM(INDEX(Responses!$A133:$AD133,MATCH(Lists!$B$11,Responses!$A$1:$AD$1,0))&amp;""),""))</f>
        <v/>
      </c>
      <c r="I133" s="18">
        <f>IF($A133="","",IFERROR(VALUE(IFERROR(TRIM(INDEX(Responses!$A133:$AD133,MATCH(Lists!$B$12,Responses!$A$1:$AD$1,0))&amp;""),"")),IFERROR(DATEVALUE(IFERROR(TRIM(INDEX(Responses!$A133:$AD133,MATCH(Lists!$B$12,Responses!$A$1:$AD$1,0))&amp;""),"")),"")))</f>
        <v/>
      </c>
      <c r="J133" s="19">
        <f>IF($I133="","",IF($I133&lt;TODAY(),"Passed",$I133-TODAY()))</f>
        <v/>
      </c>
      <c r="K133" s="19">
        <f>IF(ISNUMBER($J133),IF($J133&lt;=Lists!$B$19,"Soon",""),"")</f>
        <v/>
      </c>
      <c r="L133" s="19">
        <f>IF($A133="","",COUNTIF('Sessions log'!$B$2:$B$501,$A133))</f>
        <v/>
      </c>
      <c r="M133" s="19">
        <f>IF($A133="","",SUMIF('Sessions log'!$B$2:$B$501,$A133,'Sessions log'!$D$2:$D$501))</f>
        <v/>
      </c>
      <c r="N133" s="19">
        <f>IF($A133="","",COUNTIFS('Sessions log'!$B$2:$B$501,$A133,'Sessions log'!$E$2:$E$501,"Y"))</f>
        <v/>
      </c>
      <c r="O133" s="19">
        <f>IF($A133="","",COUNTIFS('Sessions log'!$B$2:$B$501,$A133,'Sessions log'!$E$2:$E$501,"N"))</f>
        <v/>
      </c>
      <c r="P133" s="18">
        <f>IF($A133="","",IF($L133=0,"",SUMPRODUCT(MAX(('Sessions log'!$B$2:$B$501=$A133)*'Sessions log'!$A$2:$A$501))))</f>
        <v/>
      </c>
      <c r="Q133" s="17">
        <f>IF($A133="","",IFERROR(TRIM(INDEX(Responses!$A133:$AD133,MATCH(Lists!$B$13,Responses!$A$1:$AD$1,0))&amp;""),""))</f>
        <v/>
      </c>
      <c r="R133" s="17">
        <f>IF($A133="","",IFERROR(TRIM(INDEX(Responses!$A133:$AD133,MATCH(Lists!$B$14,Responses!$A$1:$AD$1,0))&amp;""),""))</f>
        <v/>
      </c>
      <c r="S133" s="17">
        <f>IF($A133="","",IFERROR(TRIM(INDEX(Responses!$A133:$AD133,MATCH(Lists!$B$15,Responses!$A$1:$AD$1,0))&amp;""),""))</f>
        <v/>
      </c>
    </row>
    <row r="134">
      <c r="A134" s="17">
        <f>IFERROR(TRIM(INDEX(Responses!$A134:$AD134,MATCH(Lists!$B$3,Responses!$A$1:$AD$1,0))&amp;""),"")</f>
        <v/>
      </c>
      <c r="B134" s="17">
        <f>IF($A134="","",IFERROR(TRIM(INDEX(Responses!$A134:$AD134,MATCH(Lists!$B$4,Responses!$A$1:$AD$1,0))&amp;""),""))</f>
        <v/>
      </c>
      <c r="C134" s="17">
        <f>IF($A134="","",IFERROR(TRIM(INDEX(Responses!$A134:$AD134,MATCH(Lists!$B$5,Responses!$A$1:$AD$1,0))&amp;""),""))</f>
        <v/>
      </c>
      <c r="D134" s="17">
        <f>IF($A134="","",IFERROR(TRIM(INDEX(Responses!$A134:$AD134,MATCH(Lists!$B$6,Responses!$A$1:$AD$1,0))&amp;""),""))</f>
        <v/>
      </c>
      <c r="E134" s="17">
        <f>IF($A134="","",IFERROR(TRIM(INDEX(Responses!$A134:$AD134,MATCH(Lists!$B$7,Responses!$A$1:$AD$1,0))&amp;""),""))</f>
        <v/>
      </c>
      <c r="F134" s="17">
        <f>IF($A134="","",IFERROR(TRIM(INDEX(Responses!$A134:$AD134,MATCH(Lists!$B$8,Responses!$A$1:$AD$1,0))&amp;""),""))</f>
        <v/>
      </c>
      <c r="G134" s="17">
        <f>IF($A134="","",IFERROR(TRIM(INDEX(Responses!$A134:$AD134,MATCH(Lists!$B$9,Responses!$A$1:$AD$1,0))&amp;""),""))</f>
        <v/>
      </c>
      <c r="H134" s="17">
        <f>IF($A134="","",IFERROR(TRIM(INDEX(Responses!$A134:$AD134,MATCH(Lists!$B$11,Responses!$A$1:$AD$1,0))&amp;""),""))</f>
        <v/>
      </c>
      <c r="I134" s="18">
        <f>IF($A134="","",IFERROR(VALUE(IFERROR(TRIM(INDEX(Responses!$A134:$AD134,MATCH(Lists!$B$12,Responses!$A$1:$AD$1,0))&amp;""),"")),IFERROR(DATEVALUE(IFERROR(TRIM(INDEX(Responses!$A134:$AD134,MATCH(Lists!$B$12,Responses!$A$1:$AD$1,0))&amp;""),"")),"")))</f>
        <v/>
      </c>
      <c r="J134" s="19">
        <f>IF($I134="","",IF($I134&lt;TODAY(),"Passed",$I134-TODAY()))</f>
        <v/>
      </c>
      <c r="K134" s="19">
        <f>IF(ISNUMBER($J134),IF($J134&lt;=Lists!$B$19,"Soon",""),"")</f>
        <v/>
      </c>
      <c r="L134" s="19">
        <f>IF($A134="","",COUNTIF('Sessions log'!$B$2:$B$501,$A134))</f>
        <v/>
      </c>
      <c r="M134" s="19">
        <f>IF($A134="","",SUMIF('Sessions log'!$B$2:$B$501,$A134,'Sessions log'!$D$2:$D$501))</f>
        <v/>
      </c>
      <c r="N134" s="19">
        <f>IF($A134="","",COUNTIFS('Sessions log'!$B$2:$B$501,$A134,'Sessions log'!$E$2:$E$501,"Y"))</f>
        <v/>
      </c>
      <c r="O134" s="19">
        <f>IF($A134="","",COUNTIFS('Sessions log'!$B$2:$B$501,$A134,'Sessions log'!$E$2:$E$501,"N"))</f>
        <v/>
      </c>
      <c r="P134" s="18">
        <f>IF($A134="","",IF($L134=0,"",SUMPRODUCT(MAX(('Sessions log'!$B$2:$B$501=$A134)*'Sessions log'!$A$2:$A$501))))</f>
        <v/>
      </c>
      <c r="Q134" s="17">
        <f>IF($A134="","",IFERROR(TRIM(INDEX(Responses!$A134:$AD134,MATCH(Lists!$B$13,Responses!$A$1:$AD$1,0))&amp;""),""))</f>
        <v/>
      </c>
      <c r="R134" s="17">
        <f>IF($A134="","",IFERROR(TRIM(INDEX(Responses!$A134:$AD134,MATCH(Lists!$B$14,Responses!$A$1:$AD$1,0))&amp;""),""))</f>
        <v/>
      </c>
      <c r="S134" s="17">
        <f>IF($A134="","",IFERROR(TRIM(INDEX(Responses!$A134:$AD134,MATCH(Lists!$B$15,Responses!$A$1:$AD$1,0))&amp;""),""))</f>
        <v/>
      </c>
    </row>
    <row r="135">
      <c r="A135" s="17">
        <f>IFERROR(TRIM(INDEX(Responses!$A135:$AD135,MATCH(Lists!$B$3,Responses!$A$1:$AD$1,0))&amp;""),"")</f>
        <v/>
      </c>
      <c r="B135" s="17">
        <f>IF($A135="","",IFERROR(TRIM(INDEX(Responses!$A135:$AD135,MATCH(Lists!$B$4,Responses!$A$1:$AD$1,0))&amp;""),""))</f>
        <v/>
      </c>
      <c r="C135" s="17">
        <f>IF($A135="","",IFERROR(TRIM(INDEX(Responses!$A135:$AD135,MATCH(Lists!$B$5,Responses!$A$1:$AD$1,0))&amp;""),""))</f>
        <v/>
      </c>
      <c r="D135" s="17">
        <f>IF($A135="","",IFERROR(TRIM(INDEX(Responses!$A135:$AD135,MATCH(Lists!$B$6,Responses!$A$1:$AD$1,0))&amp;""),""))</f>
        <v/>
      </c>
      <c r="E135" s="17">
        <f>IF($A135="","",IFERROR(TRIM(INDEX(Responses!$A135:$AD135,MATCH(Lists!$B$7,Responses!$A$1:$AD$1,0))&amp;""),""))</f>
        <v/>
      </c>
      <c r="F135" s="17">
        <f>IF($A135="","",IFERROR(TRIM(INDEX(Responses!$A135:$AD135,MATCH(Lists!$B$8,Responses!$A$1:$AD$1,0))&amp;""),""))</f>
        <v/>
      </c>
      <c r="G135" s="17">
        <f>IF($A135="","",IFERROR(TRIM(INDEX(Responses!$A135:$AD135,MATCH(Lists!$B$9,Responses!$A$1:$AD$1,0))&amp;""),""))</f>
        <v/>
      </c>
      <c r="H135" s="17">
        <f>IF($A135="","",IFERROR(TRIM(INDEX(Responses!$A135:$AD135,MATCH(Lists!$B$11,Responses!$A$1:$AD$1,0))&amp;""),""))</f>
        <v/>
      </c>
      <c r="I135" s="18">
        <f>IF($A135="","",IFERROR(VALUE(IFERROR(TRIM(INDEX(Responses!$A135:$AD135,MATCH(Lists!$B$12,Responses!$A$1:$AD$1,0))&amp;""),"")),IFERROR(DATEVALUE(IFERROR(TRIM(INDEX(Responses!$A135:$AD135,MATCH(Lists!$B$12,Responses!$A$1:$AD$1,0))&amp;""),"")),"")))</f>
        <v/>
      </c>
      <c r="J135" s="19">
        <f>IF($I135="","",IF($I135&lt;TODAY(),"Passed",$I135-TODAY()))</f>
        <v/>
      </c>
      <c r="K135" s="19">
        <f>IF(ISNUMBER($J135),IF($J135&lt;=Lists!$B$19,"Soon",""),"")</f>
        <v/>
      </c>
      <c r="L135" s="19">
        <f>IF($A135="","",COUNTIF('Sessions log'!$B$2:$B$501,$A135))</f>
        <v/>
      </c>
      <c r="M135" s="19">
        <f>IF($A135="","",SUMIF('Sessions log'!$B$2:$B$501,$A135,'Sessions log'!$D$2:$D$501))</f>
        <v/>
      </c>
      <c r="N135" s="19">
        <f>IF($A135="","",COUNTIFS('Sessions log'!$B$2:$B$501,$A135,'Sessions log'!$E$2:$E$501,"Y"))</f>
        <v/>
      </c>
      <c r="O135" s="19">
        <f>IF($A135="","",COUNTIFS('Sessions log'!$B$2:$B$501,$A135,'Sessions log'!$E$2:$E$501,"N"))</f>
        <v/>
      </c>
      <c r="P135" s="18">
        <f>IF($A135="","",IF($L135=0,"",SUMPRODUCT(MAX(('Sessions log'!$B$2:$B$501=$A135)*'Sessions log'!$A$2:$A$501))))</f>
        <v/>
      </c>
      <c r="Q135" s="17">
        <f>IF($A135="","",IFERROR(TRIM(INDEX(Responses!$A135:$AD135,MATCH(Lists!$B$13,Responses!$A$1:$AD$1,0))&amp;""),""))</f>
        <v/>
      </c>
      <c r="R135" s="17">
        <f>IF($A135="","",IFERROR(TRIM(INDEX(Responses!$A135:$AD135,MATCH(Lists!$B$14,Responses!$A$1:$AD$1,0))&amp;""),""))</f>
        <v/>
      </c>
      <c r="S135" s="17">
        <f>IF($A135="","",IFERROR(TRIM(INDEX(Responses!$A135:$AD135,MATCH(Lists!$B$15,Responses!$A$1:$AD$1,0))&amp;""),""))</f>
        <v/>
      </c>
    </row>
    <row r="136">
      <c r="A136" s="17">
        <f>IFERROR(TRIM(INDEX(Responses!$A136:$AD136,MATCH(Lists!$B$3,Responses!$A$1:$AD$1,0))&amp;""),"")</f>
        <v/>
      </c>
      <c r="B136" s="17">
        <f>IF($A136="","",IFERROR(TRIM(INDEX(Responses!$A136:$AD136,MATCH(Lists!$B$4,Responses!$A$1:$AD$1,0))&amp;""),""))</f>
        <v/>
      </c>
      <c r="C136" s="17">
        <f>IF($A136="","",IFERROR(TRIM(INDEX(Responses!$A136:$AD136,MATCH(Lists!$B$5,Responses!$A$1:$AD$1,0))&amp;""),""))</f>
        <v/>
      </c>
      <c r="D136" s="17">
        <f>IF($A136="","",IFERROR(TRIM(INDEX(Responses!$A136:$AD136,MATCH(Lists!$B$6,Responses!$A$1:$AD$1,0))&amp;""),""))</f>
        <v/>
      </c>
      <c r="E136" s="17">
        <f>IF($A136="","",IFERROR(TRIM(INDEX(Responses!$A136:$AD136,MATCH(Lists!$B$7,Responses!$A$1:$AD$1,0))&amp;""),""))</f>
        <v/>
      </c>
      <c r="F136" s="17">
        <f>IF($A136="","",IFERROR(TRIM(INDEX(Responses!$A136:$AD136,MATCH(Lists!$B$8,Responses!$A$1:$AD$1,0))&amp;""),""))</f>
        <v/>
      </c>
      <c r="G136" s="17">
        <f>IF($A136="","",IFERROR(TRIM(INDEX(Responses!$A136:$AD136,MATCH(Lists!$B$9,Responses!$A$1:$AD$1,0))&amp;""),""))</f>
        <v/>
      </c>
      <c r="H136" s="17">
        <f>IF($A136="","",IFERROR(TRIM(INDEX(Responses!$A136:$AD136,MATCH(Lists!$B$11,Responses!$A$1:$AD$1,0))&amp;""),""))</f>
        <v/>
      </c>
      <c r="I136" s="18">
        <f>IF($A136="","",IFERROR(VALUE(IFERROR(TRIM(INDEX(Responses!$A136:$AD136,MATCH(Lists!$B$12,Responses!$A$1:$AD$1,0))&amp;""),"")),IFERROR(DATEVALUE(IFERROR(TRIM(INDEX(Responses!$A136:$AD136,MATCH(Lists!$B$12,Responses!$A$1:$AD$1,0))&amp;""),"")),"")))</f>
        <v/>
      </c>
      <c r="J136" s="19">
        <f>IF($I136="","",IF($I136&lt;TODAY(),"Passed",$I136-TODAY()))</f>
        <v/>
      </c>
      <c r="K136" s="19">
        <f>IF(ISNUMBER($J136),IF($J136&lt;=Lists!$B$19,"Soon",""),"")</f>
        <v/>
      </c>
      <c r="L136" s="19">
        <f>IF($A136="","",COUNTIF('Sessions log'!$B$2:$B$501,$A136))</f>
        <v/>
      </c>
      <c r="M136" s="19">
        <f>IF($A136="","",SUMIF('Sessions log'!$B$2:$B$501,$A136,'Sessions log'!$D$2:$D$501))</f>
        <v/>
      </c>
      <c r="N136" s="19">
        <f>IF($A136="","",COUNTIFS('Sessions log'!$B$2:$B$501,$A136,'Sessions log'!$E$2:$E$501,"Y"))</f>
        <v/>
      </c>
      <c r="O136" s="19">
        <f>IF($A136="","",COUNTIFS('Sessions log'!$B$2:$B$501,$A136,'Sessions log'!$E$2:$E$501,"N"))</f>
        <v/>
      </c>
      <c r="P136" s="18">
        <f>IF($A136="","",IF($L136=0,"",SUMPRODUCT(MAX(('Sessions log'!$B$2:$B$501=$A136)*'Sessions log'!$A$2:$A$501))))</f>
        <v/>
      </c>
      <c r="Q136" s="17">
        <f>IF($A136="","",IFERROR(TRIM(INDEX(Responses!$A136:$AD136,MATCH(Lists!$B$13,Responses!$A$1:$AD$1,0))&amp;""),""))</f>
        <v/>
      </c>
      <c r="R136" s="17">
        <f>IF($A136="","",IFERROR(TRIM(INDEX(Responses!$A136:$AD136,MATCH(Lists!$B$14,Responses!$A$1:$AD$1,0))&amp;""),""))</f>
        <v/>
      </c>
      <c r="S136" s="17">
        <f>IF($A136="","",IFERROR(TRIM(INDEX(Responses!$A136:$AD136,MATCH(Lists!$B$15,Responses!$A$1:$AD$1,0))&amp;""),""))</f>
        <v/>
      </c>
    </row>
    <row r="137">
      <c r="A137" s="17">
        <f>IFERROR(TRIM(INDEX(Responses!$A137:$AD137,MATCH(Lists!$B$3,Responses!$A$1:$AD$1,0))&amp;""),"")</f>
        <v/>
      </c>
      <c r="B137" s="17">
        <f>IF($A137="","",IFERROR(TRIM(INDEX(Responses!$A137:$AD137,MATCH(Lists!$B$4,Responses!$A$1:$AD$1,0))&amp;""),""))</f>
        <v/>
      </c>
      <c r="C137" s="17">
        <f>IF($A137="","",IFERROR(TRIM(INDEX(Responses!$A137:$AD137,MATCH(Lists!$B$5,Responses!$A$1:$AD$1,0))&amp;""),""))</f>
        <v/>
      </c>
      <c r="D137" s="17">
        <f>IF($A137="","",IFERROR(TRIM(INDEX(Responses!$A137:$AD137,MATCH(Lists!$B$6,Responses!$A$1:$AD$1,0))&amp;""),""))</f>
        <v/>
      </c>
      <c r="E137" s="17">
        <f>IF($A137="","",IFERROR(TRIM(INDEX(Responses!$A137:$AD137,MATCH(Lists!$B$7,Responses!$A$1:$AD$1,0))&amp;""),""))</f>
        <v/>
      </c>
      <c r="F137" s="17">
        <f>IF($A137="","",IFERROR(TRIM(INDEX(Responses!$A137:$AD137,MATCH(Lists!$B$8,Responses!$A$1:$AD$1,0))&amp;""),""))</f>
        <v/>
      </c>
      <c r="G137" s="17">
        <f>IF($A137="","",IFERROR(TRIM(INDEX(Responses!$A137:$AD137,MATCH(Lists!$B$9,Responses!$A$1:$AD$1,0))&amp;""),""))</f>
        <v/>
      </c>
      <c r="H137" s="17">
        <f>IF($A137="","",IFERROR(TRIM(INDEX(Responses!$A137:$AD137,MATCH(Lists!$B$11,Responses!$A$1:$AD$1,0))&amp;""),""))</f>
        <v/>
      </c>
      <c r="I137" s="18">
        <f>IF($A137="","",IFERROR(VALUE(IFERROR(TRIM(INDEX(Responses!$A137:$AD137,MATCH(Lists!$B$12,Responses!$A$1:$AD$1,0))&amp;""),"")),IFERROR(DATEVALUE(IFERROR(TRIM(INDEX(Responses!$A137:$AD137,MATCH(Lists!$B$12,Responses!$A$1:$AD$1,0))&amp;""),"")),"")))</f>
        <v/>
      </c>
      <c r="J137" s="19">
        <f>IF($I137="","",IF($I137&lt;TODAY(),"Passed",$I137-TODAY()))</f>
        <v/>
      </c>
      <c r="K137" s="19">
        <f>IF(ISNUMBER($J137),IF($J137&lt;=Lists!$B$19,"Soon",""),"")</f>
        <v/>
      </c>
      <c r="L137" s="19">
        <f>IF($A137="","",COUNTIF('Sessions log'!$B$2:$B$501,$A137))</f>
        <v/>
      </c>
      <c r="M137" s="19">
        <f>IF($A137="","",SUMIF('Sessions log'!$B$2:$B$501,$A137,'Sessions log'!$D$2:$D$501))</f>
        <v/>
      </c>
      <c r="N137" s="19">
        <f>IF($A137="","",COUNTIFS('Sessions log'!$B$2:$B$501,$A137,'Sessions log'!$E$2:$E$501,"Y"))</f>
        <v/>
      </c>
      <c r="O137" s="19">
        <f>IF($A137="","",COUNTIFS('Sessions log'!$B$2:$B$501,$A137,'Sessions log'!$E$2:$E$501,"N"))</f>
        <v/>
      </c>
      <c r="P137" s="18">
        <f>IF($A137="","",IF($L137=0,"",SUMPRODUCT(MAX(('Sessions log'!$B$2:$B$501=$A137)*'Sessions log'!$A$2:$A$501))))</f>
        <v/>
      </c>
      <c r="Q137" s="17">
        <f>IF($A137="","",IFERROR(TRIM(INDEX(Responses!$A137:$AD137,MATCH(Lists!$B$13,Responses!$A$1:$AD$1,0))&amp;""),""))</f>
        <v/>
      </c>
      <c r="R137" s="17">
        <f>IF($A137="","",IFERROR(TRIM(INDEX(Responses!$A137:$AD137,MATCH(Lists!$B$14,Responses!$A$1:$AD$1,0))&amp;""),""))</f>
        <v/>
      </c>
      <c r="S137" s="17">
        <f>IF($A137="","",IFERROR(TRIM(INDEX(Responses!$A137:$AD137,MATCH(Lists!$B$15,Responses!$A$1:$AD$1,0))&amp;""),""))</f>
        <v/>
      </c>
    </row>
    <row r="138">
      <c r="A138" s="17">
        <f>IFERROR(TRIM(INDEX(Responses!$A138:$AD138,MATCH(Lists!$B$3,Responses!$A$1:$AD$1,0))&amp;""),"")</f>
        <v/>
      </c>
      <c r="B138" s="17">
        <f>IF($A138="","",IFERROR(TRIM(INDEX(Responses!$A138:$AD138,MATCH(Lists!$B$4,Responses!$A$1:$AD$1,0))&amp;""),""))</f>
        <v/>
      </c>
      <c r="C138" s="17">
        <f>IF($A138="","",IFERROR(TRIM(INDEX(Responses!$A138:$AD138,MATCH(Lists!$B$5,Responses!$A$1:$AD$1,0))&amp;""),""))</f>
        <v/>
      </c>
      <c r="D138" s="17">
        <f>IF($A138="","",IFERROR(TRIM(INDEX(Responses!$A138:$AD138,MATCH(Lists!$B$6,Responses!$A$1:$AD$1,0))&amp;""),""))</f>
        <v/>
      </c>
      <c r="E138" s="17">
        <f>IF($A138="","",IFERROR(TRIM(INDEX(Responses!$A138:$AD138,MATCH(Lists!$B$7,Responses!$A$1:$AD$1,0))&amp;""),""))</f>
        <v/>
      </c>
      <c r="F138" s="17">
        <f>IF($A138="","",IFERROR(TRIM(INDEX(Responses!$A138:$AD138,MATCH(Lists!$B$8,Responses!$A$1:$AD$1,0))&amp;""),""))</f>
        <v/>
      </c>
      <c r="G138" s="17">
        <f>IF($A138="","",IFERROR(TRIM(INDEX(Responses!$A138:$AD138,MATCH(Lists!$B$9,Responses!$A$1:$AD$1,0))&amp;""),""))</f>
        <v/>
      </c>
      <c r="H138" s="17">
        <f>IF($A138="","",IFERROR(TRIM(INDEX(Responses!$A138:$AD138,MATCH(Lists!$B$11,Responses!$A$1:$AD$1,0))&amp;""),""))</f>
        <v/>
      </c>
      <c r="I138" s="18">
        <f>IF($A138="","",IFERROR(VALUE(IFERROR(TRIM(INDEX(Responses!$A138:$AD138,MATCH(Lists!$B$12,Responses!$A$1:$AD$1,0))&amp;""),"")),IFERROR(DATEVALUE(IFERROR(TRIM(INDEX(Responses!$A138:$AD138,MATCH(Lists!$B$12,Responses!$A$1:$AD$1,0))&amp;""),"")),"")))</f>
        <v/>
      </c>
      <c r="J138" s="19">
        <f>IF($I138="","",IF($I138&lt;TODAY(),"Passed",$I138-TODAY()))</f>
        <v/>
      </c>
      <c r="K138" s="19">
        <f>IF(ISNUMBER($J138),IF($J138&lt;=Lists!$B$19,"Soon",""),"")</f>
        <v/>
      </c>
      <c r="L138" s="19">
        <f>IF($A138="","",COUNTIF('Sessions log'!$B$2:$B$501,$A138))</f>
        <v/>
      </c>
      <c r="M138" s="19">
        <f>IF($A138="","",SUMIF('Sessions log'!$B$2:$B$501,$A138,'Sessions log'!$D$2:$D$501))</f>
        <v/>
      </c>
      <c r="N138" s="19">
        <f>IF($A138="","",COUNTIFS('Sessions log'!$B$2:$B$501,$A138,'Sessions log'!$E$2:$E$501,"Y"))</f>
        <v/>
      </c>
      <c r="O138" s="19">
        <f>IF($A138="","",COUNTIFS('Sessions log'!$B$2:$B$501,$A138,'Sessions log'!$E$2:$E$501,"N"))</f>
        <v/>
      </c>
      <c r="P138" s="18">
        <f>IF($A138="","",IF($L138=0,"",SUMPRODUCT(MAX(('Sessions log'!$B$2:$B$501=$A138)*'Sessions log'!$A$2:$A$501))))</f>
        <v/>
      </c>
      <c r="Q138" s="17">
        <f>IF($A138="","",IFERROR(TRIM(INDEX(Responses!$A138:$AD138,MATCH(Lists!$B$13,Responses!$A$1:$AD$1,0))&amp;""),""))</f>
        <v/>
      </c>
      <c r="R138" s="17">
        <f>IF($A138="","",IFERROR(TRIM(INDEX(Responses!$A138:$AD138,MATCH(Lists!$B$14,Responses!$A$1:$AD$1,0))&amp;""),""))</f>
        <v/>
      </c>
      <c r="S138" s="17">
        <f>IF($A138="","",IFERROR(TRIM(INDEX(Responses!$A138:$AD138,MATCH(Lists!$B$15,Responses!$A$1:$AD$1,0))&amp;""),""))</f>
        <v/>
      </c>
    </row>
    <row r="139">
      <c r="A139" s="17">
        <f>IFERROR(TRIM(INDEX(Responses!$A139:$AD139,MATCH(Lists!$B$3,Responses!$A$1:$AD$1,0))&amp;""),"")</f>
        <v/>
      </c>
      <c r="B139" s="17">
        <f>IF($A139="","",IFERROR(TRIM(INDEX(Responses!$A139:$AD139,MATCH(Lists!$B$4,Responses!$A$1:$AD$1,0))&amp;""),""))</f>
        <v/>
      </c>
      <c r="C139" s="17">
        <f>IF($A139="","",IFERROR(TRIM(INDEX(Responses!$A139:$AD139,MATCH(Lists!$B$5,Responses!$A$1:$AD$1,0))&amp;""),""))</f>
        <v/>
      </c>
      <c r="D139" s="17">
        <f>IF($A139="","",IFERROR(TRIM(INDEX(Responses!$A139:$AD139,MATCH(Lists!$B$6,Responses!$A$1:$AD$1,0))&amp;""),""))</f>
        <v/>
      </c>
      <c r="E139" s="17">
        <f>IF($A139="","",IFERROR(TRIM(INDEX(Responses!$A139:$AD139,MATCH(Lists!$B$7,Responses!$A$1:$AD$1,0))&amp;""),""))</f>
        <v/>
      </c>
      <c r="F139" s="17">
        <f>IF($A139="","",IFERROR(TRIM(INDEX(Responses!$A139:$AD139,MATCH(Lists!$B$8,Responses!$A$1:$AD$1,0))&amp;""),""))</f>
        <v/>
      </c>
      <c r="G139" s="17">
        <f>IF($A139="","",IFERROR(TRIM(INDEX(Responses!$A139:$AD139,MATCH(Lists!$B$9,Responses!$A$1:$AD$1,0))&amp;""),""))</f>
        <v/>
      </c>
      <c r="H139" s="17">
        <f>IF($A139="","",IFERROR(TRIM(INDEX(Responses!$A139:$AD139,MATCH(Lists!$B$11,Responses!$A$1:$AD$1,0))&amp;""),""))</f>
        <v/>
      </c>
      <c r="I139" s="18">
        <f>IF($A139="","",IFERROR(VALUE(IFERROR(TRIM(INDEX(Responses!$A139:$AD139,MATCH(Lists!$B$12,Responses!$A$1:$AD$1,0))&amp;""),"")),IFERROR(DATEVALUE(IFERROR(TRIM(INDEX(Responses!$A139:$AD139,MATCH(Lists!$B$12,Responses!$A$1:$AD$1,0))&amp;""),"")),"")))</f>
        <v/>
      </c>
      <c r="J139" s="19">
        <f>IF($I139="","",IF($I139&lt;TODAY(),"Passed",$I139-TODAY()))</f>
        <v/>
      </c>
      <c r="K139" s="19">
        <f>IF(ISNUMBER($J139),IF($J139&lt;=Lists!$B$19,"Soon",""),"")</f>
        <v/>
      </c>
      <c r="L139" s="19">
        <f>IF($A139="","",COUNTIF('Sessions log'!$B$2:$B$501,$A139))</f>
        <v/>
      </c>
      <c r="M139" s="19">
        <f>IF($A139="","",SUMIF('Sessions log'!$B$2:$B$501,$A139,'Sessions log'!$D$2:$D$501))</f>
        <v/>
      </c>
      <c r="N139" s="19">
        <f>IF($A139="","",COUNTIFS('Sessions log'!$B$2:$B$501,$A139,'Sessions log'!$E$2:$E$501,"Y"))</f>
        <v/>
      </c>
      <c r="O139" s="19">
        <f>IF($A139="","",COUNTIFS('Sessions log'!$B$2:$B$501,$A139,'Sessions log'!$E$2:$E$501,"N"))</f>
        <v/>
      </c>
      <c r="P139" s="18">
        <f>IF($A139="","",IF($L139=0,"",SUMPRODUCT(MAX(('Sessions log'!$B$2:$B$501=$A139)*'Sessions log'!$A$2:$A$501))))</f>
        <v/>
      </c>
      <c r="Q139" s="17">
        <f>IF($A139="","",IFERROR(TRIM(INDEX(Responses!$A139:$AD139,MATCH(Lists!$B$13,Responses!$A$1:$AD$1,0))&amp;""),""))</f>
        <v/>
      </c>
      <c r="R139" s="17">
        <f>IF($A139="","",IFERROR(TRIM(INDEX(Responses!$A139:$AD139,MATCH(Lists!$B$14,Responses!$A$1:$AD$1,0))&amp;""),""))</f>
        <v/>
      </c>
      <c r="S139" s="17">
        <f>IF($A139="","",IFERROR(TRIM(INDEX(Responses!$A139:$AD139,MATCH(Lists!$B$15,Responses!$A$1:$AD$1,0))&amp;""),""))</f>
        <v/>
      </c>
    </row>
    <row r="140">
      <c r="A140" s="17">
        <f>IFERROR(TRIM(INDEX(Responses!$A140:$AD140,MATCH(Lists!$B$3,Responses!$A$1:$AD$1,0))&amp;""),"")</f>
        <v/>
      </c>
      <c r="B140" s="17">
        <f>IF($A140="","",IFERROR(TRIM(INDEX(Responses!$A140:$AD140,MATCH(Lists!$B$4,Responses!$A$1:$AD$1,0))&amp;""),""))</f>
        <v/>
      </c>
      <c r="C140" s="17">
        <f>IF($A140="","",IFERROR(TRIM(INDEX(Responses!$A140:$AD140,MATCH(Lists!$B$5,Responses!$A$1:$AD$1,0))&amp;""),""))</f>
        <v/>
      </c>
      <c r="D140" s="17">
        <f>IF($A140="","",IFERROR(TRIM(INDEX(Responses!$A140:$AD140,MATCH(Lists!$B$6,Responses!$A$1:$AD$1,0))&amp;""),""))</f>
        <v/>
      </c>
      <c r="E140" s="17">
        <f>IF($A140="","",IFERROR(TRIM(INDEX(Responses!$A140:$AD140,MATCH(Lists!$B$7,Responses!$A$1:$AD$1,0))&amp;""),""))</f>
        <v/>
      </c>
      <c r="F140" s="17">
        <f>IF($A140="","",IFERROR(TRIM(INDEX(Responses!$A140:$AD140,MATCH(Lists!$B$8,Responses!$A$1:$AD$1,0))&amp;""),""))</f>
        <v/>
      </c>
      <c r="G140" s="17">
        <f>IF($A140="","",IFERROR(TRIM(INDEX(Responses!$A140:$AD140,MATCH(Lists!$B$9,Responses!$A$1:$AD$1,0))&amp;""),""))</f>
        <v/>
      </c>
      <c r="H140" s="17">
        <f>IF($A140="","",IFERROR(TRIM(INDEX(Responses!$A140:$AD140,MATCH(Lists!$B$11,Responses!$A$1:$AD$1,0))&amp;""),""))</f>
        <v/>
      </c>
      <c r="I140" s="18">
        <f>IF($A140="","",IFERROR(VALUE(IFERROR(TRIM(INDEX(Responses!$A140:$AD140,MATCH(Lists!$B$12,Responses!$A$1:$AD$1,0))&amp;""),"")),IFERROR(DATEVALUE(IFERROR(TRIM(INDEX(Responses!$A140:$AD140,MATCH(Lists!$B$12,Responses!$A$1:$AD$1,0))&amp;""),"")),"")))</f>
        <v/>
      </c>
      <c r="J140" s="19">
        <f>IF($I140="","",IF($I140&lt;TODAY(),"Passed",$I140-TODAY()))</f>
        <v/>
      </c>
      <c r="K140" s="19">
        <f>IF(ISNUMBER($J140),IF($J140&lt;=Lists!$B$19,"Soon",""),"")</f>
        <v/>
      </c>
      <c r="L140" s="19">
        <f>IF($A140="","",COUNTIF('Sessions log'!$B$2:$B$501,$A140))</f>
        <v/>
      </c>
      <c r="M140" s="19">
        <f>IF($A140="","",SUMIF('Sessions log'!$B$2:$B$501,$A140,'Sessions log'!$D$2:$D$501))</f>
        <v/>
      </c>
      <c r="N140" s="19">
        <f>IF($A140="","",COUNTIFS('Sessions log'!$B$2:$B$501,$A140,'Sessions log'!$E$2:$E$501,"Y"))</f>
        <v/>
      </c>
      <c r="O140" s="19">
        <f>IF($A140="","",COUNTIFS('Sessions log'!$B$2:$B$501,$A140,'Sessions log'!$E$2:$E$501,"N"))</f>
        <v/>
      </c>
      <c r="P140" s="18">
        <f>IF($A140="","",IF($L140=0,"",SUMPRODUCT(MAX(('Sessions log'!$B$2:$B$501=$A140)*'Sessions log'!$A$2:$A$501))))</f>
        <v/>
      </c>
      <c r="Q140" s="17">
        <f>IF($A140="","",IFERROR(TRIM(INDEX(Responses!$A140:$AD140,MATCH(Lists!$B$13,Responses!$A$1:$AD$1,0))&amp;""),""))</f>
        <v/>
      </c>
      <c r="R140" s="17">
        <f>IF($A140="","",IFERROR(TRIM(INDEX(Responses!$A140:$AD140,MATCH(Lists!$B$14,Responses!$A$1:$AD$1,0))&amp;""),""))</f>
        <v/>
      </c>
      <c r="S140" s="17">
        <f>IF($A140="","",IFERROR(TRIM(INDEX(Responses!$A140:$AD140,MATCH(Lists!$B$15,Responses!$A$1:$AD$1,0))&amp;""),""))</f>
        <v/>
      </c>
    </row>
    <row r="141">
      <c r="A141" s="17">
        <f>IFERROR(TRIM(INDEX(Responses!$A141:$AD141,MATCH(Lists!$B$3,Responses!$A$1:$AD$1,0))&amp;""),"")</f>
        <v/>
      </c>
      <c r="B141" s="17">
        <f>IF($A141="","",IFERROR(TRIM(INDEX(Responses!$A141:$AD141,MATCH(Lists!$B$4,Responses!$A$1:$AD$1,0))&amp;""),""))</f>
        <v/>
      </c>
      <c r="C141" s="17">
        <f>IF($A141="","",IFERROR(TRIM(INDEX(Responses!$A141:$AD141,MATCH(Lists!$B$5,Responses!$A$1:$AD$1,0))&amp;""),""))</f>
        <v/>
      </c>
      <c r="D141" s="17">
        <f>IF($A141="","",IFERROR(TRIM(INDEX(Responses!$A141:$AD141,MATCH(Lists!$B$6,Responses!$A$1:$AD$1,0))&amp;""),""))</f>
        <v/>
      </c>
      <c r="E141" s="17">
        <f>IF($A141="","",IFERROR(TRIM(INDEX(Responses!$A141:$AD141,MATCH(Lists!$B$7,Responses!$A$1:$AD$1,0))&amp;""),""))</f>
        <v/>
      </c>
      <c r="F141" s="17">
        <f>IF($A141="","",IFERROR(TRIM(INDEX(Responses!$A141:$AD141,MATCH(Lists!$B$8,Responses!$A$1:$AD$1,0))&amp;""),""))</f>
        <v/>
      </c>
      <c r="G141" s="17">
        <f>IF($A141="","",IFERROR(TRIM(INDEX(Responses!$A141:$AD141,MATCH(Lists!$B$9,Responses!$A$1:$AD$1,0))&amp;""),""))</f>
        <v/>
      </c>
      <c r="H141" s="17">
        <f>IF($A141="","",IFERROR(TRIM(INDEX(Responses!$A141:$AD141,MATCH(Lists!$B$11,Responses!$A$1:$AD$1,0))&amp;""),""))</f>
        <v/>
      </c>
      <c r="I141" s="18">
        <f>IF($A141="","",IFERROR(VALUE(IFERROR(TRIM(INDEX(Responses!$A141:$AD141,MATCH(Lists!$B$12,Responses!$A$1:$AD$1,0))&amp;""),"")),IFERROR(DATEVALUE(IFERROR(TRIM(INDEX(Responses!$A141:$AD141,MATCH(Lists!$B$12,Responses!$A$1:$AD$1,0))&amp;""),"")),"")))</f>
        <v/>
      </c>
      <c r="J141" s="19">
        <f>IF($I141="","",IF($I141&lt;TODAY(),"Passed",$I141-TODAY()))</f>
        <v/>
      </c>
      <c r="K141" s="19">
        <f>IF(ISNUMBER($J141),IF($J141&lt;=Lists!$B$19,"Soon",""),"")</f>
        <v/>
      </c>
      <c r="L141" s="19">
        <f>IF($A141="","",COUNTIF('Sessions log'!$B$2:$B$501,$A141))</f>
        <v/>
      </c>
      <c r="M141" s="19">
        <f>IF($A141="","",SUMIF('Sessions log'!$B$2:$B$501,$A141,'Sessions log'!$D$2:$D$501))</f>
        <v/>
      </c>
      <c r="N141" s="19">
        <f>IF($A141="","",COUNTIFS('Sessions log'!$B$2:$B$501,$A141,'Sessions log'!$E$2:$E$501,"Y"))</f>
        <v/>
      </c>
      <c r="O141" s="19">
        <f>IF($A141="","",COUNTIFS('Sessions log'!$B$2:$B$501,$A141,'Sessions log'!$E$2:$E$501,"N"))</f>
        <v/>
      </c>
      <c r="P141" s="18">
        <f>IF($A141="","",IF($L141=0,"",SUMPRODUCT(MAX(('Sessions log'!$B$2:$B$501=$A141)*'Sessions log'!$A$2:$A$501))))</f>
        <v/>
      </c>
      <c r="Q141" s="17">
        <f>IF($A141="","",IFERROR(TRIM(INDEX(Responses!$A141:$AD141,MATCH(Lists!$B$13,Responses!$A$1:$AD$1,0))&amp;""),""))</f>
        <v/>
      </c>
      <c r="R141" s="17">
        <f>IF($A141="","",IFERROR(TRIM(INDEX(Responses!$A141:$AD141,MATCH(Lists!$B$14,Responses!$A$1:$AD$1,0))&amp;""),""))</f>
        <v/>
      </c>
      <c r="S141" s="17">
        <f>IF($A141="","",IFERROR(TRIM(INDEX(Responses!$A141:$AD141,MATCH(Lists!$B$15,Responses!$A$1:$AD$1,0))&amp;""),""))</f>
        <v/>
      </c>
    </row>
    <row r="142">
      <c r="A142" s="17">
        <f>IFERROR(TRIM(INDEX(Responses!$A142:$AD142,MATCH(Lists!$B$3,Responses!$A$1:$AD$1,0))&amp;""),"")</f>
        <v/>
      </c>
      <c r="B142" s="17">
        <f>IF($A142="","",IFERROR(TRIM(INDEX(Responses!$A142:$AD142,MATCH(Lists!$B$4,Responses!$A$1:$AD$1,0))&amp;""),""))</f>
        <v/>
      </c>
      <c r="C142" s="17">
        <f>IF($A142="","",IFERROR(TRIM(INDEX(Responses!$A142:$AD142,MATCH(Lists!$B$5,Responses!$A$1:$AD$1,0))&amp;""),""))</f>
        <v/>
      </c>
      <c r="D142" s="17">
        <f>IF($A142="","",IFERROR(TRIM(INDEX(Responses!$A142:$AD142,MATCH(Lists!$B$6,Responses!$A$1:$AD$1,0))&amp;""),""))</f>
        <v/>
      </c>
      <c r="E142" s="17">
        <f>IF($A142="","",IFERROR(TRIM(INDEX(Responses!$A142:$AD142,MATCH(Lists!$B$7,Responses!$A$1:$AD$1,0))&amp;""),""))</f>
        <v/>
      </c>
      <c r="F142" s="17">
        <f>IF($A142="","",IFERROR(TRIM(INDEX(Responses!$A142:$AD142,MATCH(Lists!$B$8,Responses!$A$1:$AD$1,0))&amp;""),""))</f>
        <v/>
      </c>
      <c r="G142" s="17">
        <f>IF($A142="","",IFERROR(TRIM(INDEX(Responses!$A142:$AD142,MATCH(Lists!$B$9,Responses!$A$1:$AD$1,0))&amp;""),""))</f>
        <v/>
      </c>
      <c r="H142" s="17">
        <f>IF($A142="","",IFERROR(TRIM(INDEX(Responses!$A142:$AD142,MATCH(Lists!$B$11,Responses!$A$1:$AD$1,0))&amp;""),""))</f>
        <v/>
      </c>
      <c r="I142" s="18">
        <f>IF($A142="","",IFERROR(VALUE(IFERROR(TRIM(INDEX(Responses!$A142:$AD142,MATCH(Lists!$B$12,Responses!$A$1:$AD$1,0))&amp;""),"")),IFERROR(DATEVALUE(IFERROR(TRIM(INDEX(Responses!$A142:$AD142,MATCH(Lists!$B$12,Responses!$A$1:$AD$1,0))&amp;""),"")),"")))</f>
        <v/>
      </c>
      <c r="J142" s="19">
        <f>IF($I142="","",IF($I142&lt;TODAY(),"Passed",$I142-TODAY()))</f>
        <v/>
      </c>
      <c r="K142" s="19">
        <f>IF(ISNUMBER($J142),IF($J142&lt;=Lists!$B$19,"Soon",""),"")</f>
        <v/>
      </c>
      <c r="L142" s="19">
        <f>IF($A142="","",COUNTIF('Sessions log'!$B$2:$B$501,$A142))</f>
        <v/>
      </c>
      <c r="M142" s="19">
        <f>IF($A142="","",SUMIF('Sessions log'!$B$2:$B$501,$A142,'Sessions log'!$D$2:$D$501))</f>
        <v/>
      </c>
      <c r="N142" s="19">
        <f>IF($A142="","",COUNTIFS('Sessions log'!$B$2:$B$501,$A142,'Sessions log'!$E$2:$E$501,"Y"))</f>
        <v/>
      </c>
      <c r="O142" s="19">
        <f>IF($A142="","",COUNTIFS('Sessions log'!$B$2:$B$501,$A142,'Sessions log'!$E$2:$E$501,"N"))</f>
        <v/>
      </c>
      <c r="P142" s="18">
        <f>IF($A142="","",IF($L142=0,"",SUMPRODUCT(MAX(('Sessions log'!$B$2:$B$501=$A142)*'Sessions log'!$A$2:$A$501))))</f>
        <v/>
      </c>
      <c r="Q142" s="17">
        <f>IF($A142="","",IFERROR(TRIM(INDEX(Responses!$A142:$AD142,MATCH(Lists!$B$13,Responses!$A$1:$AD$1,0))&amp;""),""))</f>
        <v/>
      </c>
      <c r="R142" s="17">
        <f>IF($A142="","",IFERROR(TRIM(INDEX(Responses!$A142:$AD142,MATCH(Lists!$B$14,Responses!$A$1:$AD$1,0))&amp;""),""))</f>
        <v/>
      </c>
      <c r="S142" s="17">
        <f>IF($A142="","",IFERROR(TRIM(INDEX(Responses!$A142:$AD142,MATCH(Lists!$B$15,Responses!$A$1:$AD$1,0))&amp;""),""))</f>
        <v/>
      </c>
    </row>
    <row r="143">
      <c r="A143" s="17">
        <f>IFERROR(TRIM(INDEX(Responses!$A143:$AD143,MATCH(Lists!$B$3,Responses!$A$1:$AD$1,0))&amp;""),"")</f>
        <v/>
      </c>
      <c r="B143" s="17">
        <f>IF($A143="","",IFERROR(TRIM(INDEX(Responses!$A143:$AD143,MATCH(Lists!$B$4,Responses!$A$1:$AD$1,0))&amp;""),""))</f>
        <v/>
      </c>
      <c r="C143" s="17">
        <f>IF($A143="","",IFERROR(TRIM(INDEX(Responses!$A143:$AD143,MATCH(Lists!$B$5,Responses!$A$1:$AD$1,0))&amp;""),""))</f>
        <v/>
      </c>
      <c r="D143" s="17">
        <f>IF($A143="","",IFERROR(TRIM(INDEX(Responses!$A143:$AD143,MATCH(Lists!$B$6,Responses!$A$1:$AD$1,0))&amp;""),""))</f>
        <v/>
      </c>
      <c r="E143" s="17">
        <f>IF($A143="","",IFERROR(TRIM(INDEX(Responses!$A143:$AD143,MATCH(Lists!$B$7,Responses!$A$1:$AD$1,0))&amp;""),""))</f>
        <v/>
      </c>
      <c r="F143" s="17">
        <f>IF($A143="","",IFERROR(TRIM(INDEX(Responses!$A143:$AD143,MATCH(Lists!$B$8,Responses!$A$1:$AD$1,0))&amp;""),""))</f>
        <v/>
      </c>
      <c r="G143" s="17">
        <f>IF($A143="","",IFERROR(TRIM(INDEX(Responses!$A143:$AD143,MATCH(Lists!$B$9,Responses!$A$1:$AD$1,0))&amp;""),""))</f>
        <v/>
      </c>
      <c r="H143" s="17">
        <f>IF($A143="","",IFERROR(TRIM(INDEX(Responses!$A143:$AD143,MATCH(Lists!$B$11,Responses!$A$1:$AD$1,0))&amp;""),""))</f>
        <v/>
      </c>
      <c r="I143" s="18">
        <f>IF($A143="","",IFERROR(VALUE(IFERROR(TRIM(INDEX(Responses!$A143:$AD143,MATCH(Lists!$B$12,Responses!$A$1:$AD$1,0))&amp;""),"")),IFERROR(DATEVALUE(IFERROR(TRIM(INDEX(Responses!$A143:$AD143,MATCH(Lists!$B$12,Responses!$A$1:$AD$1,0))&amp;""),"")),"")))</f>
        <v/>
      </c>
      <c r="J143" s="19">
        <f>IF($I143="","",IF($I143&lt;TODAY(),"Passed",$I143-TODAY()))</f>
        <v/>
      </c>
      <c r="K143" s="19">
        <f>IF(ISNUMBER($J143),IF($J143&lt;=Lists!$B$19,"Soon",""),"")</f>
        <v/>
      </c>
      <c r="L143" s="19">
        <f>IF($A143="","",COUNTIF('Sessions log'!$B$2:$B$501,$A143))</f>
        <v/>
      </c>
      <c r="M143" s="19">
        <f>IF($A143="","",SUMIF('Sessions log'!$B$2:$B$501,$A143,'Sessions log'!$D$2:$D$501))</f>
        <v/>
      </c>
      <c r="N143" s="19">
        <f>IF($A143="","",COUNTIFS('Sessions log'!$B$2:$B$501,$A143,'Sessions log'!$E$2:$E$501,"Y"))</f>
        <v/>
      </c>
      <c r="O143" s="19">
        <f>IF($A143="","",COUNTIFS('Sessions log'!$B$2:$B$501,$A143,'Sessions log'!$E$2:$E$501,"N"))</f>
        <v/>
      </c>
      <c r="P143" s="18">
        <f>IF($A143="","",IF($L143=0,"",SUMPRODUCT(MAX(('Sessions log'!$B$2:$B$501=$A143)*'Sessions log'!$A$2:$A$501))))</f>
        <v/>
      </c>
      <c r="Q143" s="17">
        <f>IF($A143="","",IFERROR(TRIM(INDEX(Responses!$A143:$AD143,MATCH(Lists!$B$13,Responses!$A$1:$AD$1,0))&amp;""),""))</f>
        <v/>
      </c>
      <c r="R143" s="17">
        <f>IF($A143="","",IFERROR(TRIM(INDEX(Responses!$A143:$AD143,MATCH(Lists!$B$14,Responses!$A$1:$AD$1,0))&amp;""),""))</f>
        <v/>
      </c>
      <c r="S143" s="17">
        <f>IF($A143="","",IFERROR(TRIM(INDEX(Responses!$A143:$AD143,MATCH(Lists!$B$15,Responses!$A$1:$AD$1,0))&amp;""),""))</f>
        <v/>
      </c>
    </row>
    <row r="144">
      <c r="A144" s="17">
        <f>IFERROR(TRIM(INDEX(Responses!$A144:$AD144,MATCH(Lists!$B$3,Responses!$A$1:$AD$1,0))&amp;""),"")</f>
        <v/>
      </c>
      <c r="B144" s="17">
        <f>IF($A144="","",IFERROR(TRIM(INDEX(Responses!$A144:$AD144,MATCH(Lists!$B$4,Responses!$A$1:$AD$1,0))&amp;""),""))</f>
        <v/>
      </c>
      <c r="C144" s="17">
        <f>IF($A144="","",IFERROR(TRIM(INDEX(Responses!$A144:$AD144,MATCH(Lists!$B$5,Responses!$A$1:$AD$1,0))&amp;""),""))</f>
        <v/>
      </c>
      <c r="D144" s="17">
        <f>IF($A144="","",IFERROR(TRIM(INDEX(Responses!$A144:$AD144,MATCH(Lists!$B$6,Responses!$A$1:$AD$1,0))&amp;""),""))</f>
        <v/>
      </c>
      <c r="E144" s="17">
        <f>IF($A144="","",IFERROR(TRIM(INDEX(Responses!$A144:$AD144,MATCH(Lists!$B$7,Responses!$A$1:$AD$1,0))&amp;""),""))</f>
        <v/>
      </c>
      <c r="F144" s="17">
        <f>IF($A144="","",IFERROR(TRIM(INDEX(Responses!$A144:$AD144,MATCH(Lists!$B$8,Responses!$A$1:$AD$1,0))&amp;""),""))</f>
        <v/>
      </c>
      <c r="G144" s="17">
        <f>IF($A144="","",IFERROR(TRIM(INDEX(Responses!$A144:$AD144,MATCH(Lists!$B$9,Responses!$A$1:$AD$1,0))&amp;""),""))</f>
        <v/>
      </c>
      <c r="H144" s="17">
        <f>IF($A144="","",IFERROR(TRIM(INDEX(Responses!$A144:$AD144,MATCH(Lists!$B$11,Responses!$A$1:$AD$1,0))&amp;""),""))</f>
        <v/>
      </c>
      <c r="I144" s="18">
        <f>IF($A144="","",IFERROR(VALUE(IFERROR(TRIM(INDEX(Responses!$A144:$AD144,MATCH(Lists!$B$12,Responses!$A$1:$AD$1,0))&amp;""),"")),IFERROR(DATEVALUE(IFERROR(TRIM(INDEX(Responses!$A144:$AD144,MATCH(Lists!$B$12,Responses!$A$1:$AD$1,0))&amp;""),"")),"")))</f>
        <v/>
      </c>
      <c r="J144" s="19">
        <f>IF($I144="","",IF($I144&lt;TODAY(),"Passed",$I144-TODAY()))</f>
        <v/>
      </c>
      <c r="K144" s="19">
        <f>IF(ISNUMBER($J144),IF($J144&lt;=Lists!$B$19,"Soon",""),"")</f>
        <v/>
      </c>
      <c r="L144" s="19">
        <f>IF($A144="","",COUNTIF('Sessions log'!$B$2:$B$501,$A144))</f>
        <v/>
      </c>
      <c r="M144" s="19">
        <f>IF($A144="","",SUMIF('Sessions log'!$B$2:$B$501,$A144,'Sessions log'!$D$2:$D$501))</f>
        <v/>
      </c>
      <c r="N144" s="19">
        <f>IF($A144="","",COUNTIFS('Sessions log'!$B$2:$B$501,$A144,'Sessions log'!$E$2:$E$501,"Y"))</f>
        <v/>
      </c>
      <c r="O144" s="19">
        <f>IF($A144="","",COUNTIFS('Sessions log'!$B$2:$B$501,$A144,'Sessions log'!$E$2:$E$501,"N"))</f>
        <v/>
      </c>
      <c r="P144" s="18">
        <f>IF($A144="","",IF($L144=0,"",SUMPRODUCT(MAX(('Sessions log'!$B$2:$B$501=$A144)*'Sessions log'!$A$2:$A$501))))</f>
        <v/>
      </c>
      <c r="Q144" s="17">
        <f>IF($A144="","",IFERROR(TRIM(INDEX(Responses!$A144:$AD144,MATCH(Lists!$B$13,Responses!$A$1:$AD$1,0))&amp;""),""))</f>
        <v/>
      </c>
      <c r="R144" s="17">
        <f>IF($A144="","",IFERROR(TRIM(INDEX(Responses!$A144:$AD144,MATCH(Lists!$B$14,Responses!$A$1:$AD$1,0))&amp;""),""))</f>
        <v/>
      </c>
      <c r="S144" s="17">
        <f>IF($A144="","",IFERROR(TRIM(INDEX(Responses!$A144:$AD144,MATCH(Lists!$B$15,Responses!$A$1:$AD$1,0))&amp;""),""))</f>
        <v/>
      </c>
    </row>
    <row r="145">
      <c r="A145" s="17">
        <f>IFERROR(TRIM(INDEX(Responses!$A145:$AD145,MATCH(Lists!$B$3,Responses!$A$1:$AD$1,0))&amp;""),"")</f>
        <v/>
      </c>
      <c r="B145" s="17">
        <f>IF($A145="","",IFERROR(TRIM(INDEX(Responses!$A145:$AD145,MATCH(Lists!$B$4,Responses!$A$1:$AD$1,0))&amp;""),""))</f>
        <v/>
      </c>
      <c r="C145" s="17">
        <f>IF($A145="","",IFERROR(TRIM(INDEX(Responses!$A145:$AD145,MATCH(Lists!$B$5,Responses!$A$1:$AD$1,0))&amp;""),""))</f>
        <v/>
      </c>
      <c r="D145" s="17">
        <f>IF($A145="","",IFERROR(TRIM(INDEX(Responses!$A145:$AD145,MATCH(Lists!$B$6,Responses!$A$1:$AD$1,0))&amp;""),""))</f>
        <v/>
      </c>
      <c r="E145" s="17">
        <f>IF($A145="","",IFERROR(TRIM(INDEX(Responses!$A145:$AD145,MATCH(Lists!$B$7,Responses!$A$1:$AD$1,0))&amp;""),""))</f>
        <v/>
      </c>
      <c r="F145" s="17">
        <f>IF($A145="","",IFERROR(TRIM(INDEX(Responses!$A145:$AD145,MATCH(Lists!$B$8,Responses!$A$1:$AD$1,0))&amp;""),""))</f>
        <v/>
      </c>
      <c r="G145" s="17">
        <f>IF($A145="","",IFERROR(TRIM(INDEX(Responses!$A145:$AD145,MATCH(Lists!$B$9,Responses!$A$1:$AD$1,0))&amp;""),""))</f>
        <v/>
      </c>
      <c r="H145" s="17">
        <f>IF($A145="","",IFERROR(TRIM(INDEX(Responses!$A145:$AD145,MATCH(Lists!$B$11,Responses!$A$1:$AD$1,0))&amp;""),""))</f>
        <v/>
      </c>
      <c r="I145" s="18">
        <f>IF($A145="","",IFERROR(VALUE(IFERROR(TRIM(INDEX(Responses!$A145:$AD145,MATCH(Lists!$B$12,Responses!$A$1:$AD$1,0))&amp;""),"")),IFERROR(DATEVALUE(IFERROR(TRIM(INDEX(Responses!$A145:$AD145,MATCH(Lists!$B$12,Responses!$A$1:$AD$1,0))&amp;""),"")),"")))</f>
        <v/>
      </c>
      <c r="J145" s="19">
        <f>IF($I145="","",IF($I145&lt;TODAY(),"Passed",$I145-TODAY()))</f>
        <v/>
      </c>
      <c r="K145" s="19">
        <f>IF(ISNUMBER($J145),IF($J145&lt;=Lists!$B$19,"Soon",""),"")</f>
        <v/>
      </c>
      <c r="L145" s="19">
        <f>IF($A145="","",COUNTIF('Sessions log'!$B$2:$B$501,$A145))</f>
        <v/>
      </c>
      <c r="M145" s="19">
        <f>IF($A145="","",SUMIF('Sessions log'!$B$2:$B$501,$A145,'Sessions log'!$D$2:$D$501))</f>
        <v/>
      </c>
      <c r="N145" s="19">
        <f>IF($A145="","",COUNTIFS('Sessions log'!$B$2:$B$501,$A145,'Sessions log'!$E$2:$E$501,"Y"))</f>
        <v/>
      </c>
      <c r="O145" s="19">
        <f>IF($A145="","",COUNTIFS('Sessions log'!$B$2:$B$501,$A145,'Sessions log'!$E$2:$E$501,"N"))</f>
        <v/>
      </c>
      <c r="P145" s="18">
        <f>IF($A145="","",IF($L145=0,"",SUMPRODUCT(MAX(('Sessions log'!$B$2:$B$501=$A145)*'Sessions log'!$A$2:$A$501))))</f>
        <v/>
      </c>
      <c r="Q145" s="17">
        <f>IF($A145="","",IFERROR(TRIM(INDEX(Responses!$A145:$AD145,MATCH(Lists!$B$13,Responses!$A$1:$AD$1,0))&amp;""),""))</f>
        <v/>
      </c>
      <c r="R145" s="17">
        <f>IF($A145="","",IFERROR(TRIM(INDEX(Responses!$A145:$AD145,MATCH(Lists!$B$14,Responses!$A$1:$AD$1,0))&amp;""),""))</f>
        <v/>
      </c>
      <c r="S145" s="17">
        <f>IF($A145="","",IFERROR(TRIM(INDEX(Responses!$A145:$AD145,MATCH(Lists!$B$15,Responses!$A$1:$AD$1,0))&amp;""),""))</f>
        <v/>
      </c>
    </row>
    <row r="146">
      <c r="A146" s="17">
        <f>IFERROR(TRIM(INDEX(Responses!$A146:$AD146,MATCH(Lists!$B$3,Responses!$A$1:$AD$1,0))&amp;""),"")</f>
        <v/>
      </c>
      <c r="B146" s="17">
        <f>IF($A146="","",IFERROR(TRIM(INDEX(Responses!$A146:$AD146,MATCH(Lists!$B$4,Responses!$A$1:$AD$1,0))&amp;""),""))</f>
        <v/>
      </c>
      <c r="C146" s="17">
        <f>IF($A146="","",IFERROR(TRIM(INDEX(Responses!$A146:$AD146,MATCH(Lists!$B$5,Responses!$A$1:$AD$1,0))&amp;""),""))</f>
        <v/>
      </c>
      <c r="D146" s="17">
        <f>IF($A146="","",IFERROR(TRIM(INDEX(Responses!$A146:$AD146,MATCH(Lists!$B$6,Responses!$A$1:$AD$1,0))&amp;""),""))</f>
        <v/>
      </c>
      <c r="E146" s="17">
        <f>IF($A146="","",IFERROR(TRIM(INDEX(Responses!$A146:$AD146,MATCH(Lists!$B$7,Responses!$A$1:$AD$1,0))&amp;""),""))</f>
        <v/>
      </c>
      <c r="F146" s="17">
        <f>IF($A146="","",IFERROR(TRIM(INDEX(Responses!$A146:$AD146,MATCH(Lists!$B$8,Responses!$A$1:$AD$1,0))&amp;""),""))</f>
        <v/>
      </c>
      <c r="G146" s="17">
        <f>IF($A146="","",IFERROR(TRIM(INDEX(Responses!$A146:$AD146,MATCH(Lists!$B$9,Responses!$A$1:$AD$1,0))&amp;""),""))</f>
        <v/>
      </c>
      <c r="H146" s="17">
        <f>IF($A146="","",IFERROR(TRIM(INDEX(Responses!$A146:$AD146,MATCH(Lists!$B$11,Responses!$A$1:$AD$1,0))&amp;""),""))</f>
        <v/>
      </c>
      <c r="I146" s="18">
        <f>IF($A146="","",IFERROR(VALUE(IFERROR(TRIM(INDEX(Responses!$A146:$AD146,MATCH(Lists!$B$12,Responses!$A$1:$AD$1,0))&amp;""),"")),IFERROR(DATEVALUE(IFERROR(TRIM(INDEX(Responses!$A146:$AD146,MATCH(Lists!$B$12,Responses!$A$1:$AD$1,0))&amp;""),"")),"")))</f>
        <v/>
      </c>
      <c r="J146" s="19">
        <f>IF($I146="","",IF($I146&lt;TODAY(),"Passed",$I146-TODAY()))</f>
        <v/>
      </c>
      <c r="K146" s="19">
        <f>IF(ISNUMBER($J146),IF($J146&lt;=Lists!$B$19,"Soon",""),"")</f>
        <v/>
      </c>
      <c r="L146" s="19">
        <f>IF($A146="","",COUNTIF('Sessions log'!$B$2:$B$501,$A146))</f>
        <v/>
      </c>
      <c r="M146" s="19">
        <f>IF($A146="","",SUMIF('Sessions log'!$B$2:$B$501,$A146,'Sessions log'!$D$2:$D$501))</f>
        <v/>
      </c>
      <c r="N146" s="19">
        <f>IF($A146="","",COUNTIFS('Sessions log'!$B$2:$B$501,$A146,'Sessions log'!$E$2:$E$501,"Y"))</f>
        <v/>
      </c>
      <c r="O146" s="19">
        <f>IF($A146="","",COUNTIFS('Sessions log'!$B$2:$B$501,$A146,'Sessions log'!$E$2:$E$501,"N"))</f>
        <v/>
      </c>
      <c r="P146" s="18">
        <f>IF($A146="","",IF($L146=0,"",SUMPRODUCT(MAX(('Sessions log'!$B$2:$B$501=$A146)*'Sessions log'!$A$2:$A$501))))</f>
        <v/>
      </c>
      <c r="Q146" s="17">
        <f>IF($A146="","",IFERROR(TRIM(INDEX(Responses!$A146:$AD146,MATCH(Lists!$B$13,Responses!$A$1:$AD$1,0))&amp;""),""))</f>
        <v/>
      </c>
      <c r="R146" s="17">
        <f>IF($A146="","",IFERROR(TRIM(INDEX(Responses!$A146:$AD146,MATCH(Lists!$B$14,Responses!$A$1:$AD$1,0))&amp;""),""))</f>
        <v/>
      </c>
      <c r="S146" s="17">
        <f>IF($A146="","",IFERROR(TRIM(INDEX(Responses!$A146:$AD146,MATCH(Lists!$B$15,Responses!$A$1:$AD$1,0))&amp;""),""))</f>
        <v/>
      </c>
    </row>
    <row r="147">
      <c r="A147" s="17">
        <f>IFERROR(TRIM(INDEX(Responses!$A147:$AD147,MATCH(Lists!$B$3,Responses!$A$1:$AD$1,0))&amp;""),"")</f>
        <v/>
      </c>
      <c r="B147" s="17">
        <f>IF($A147="","",IFERROR(TRIM(INDEX(Responses!$A147:$AD147,MATCH(Lists!$B$4,Responses!$A$1:$AD$1,0))&amp;""),""))</f>
        <v/>
      </c>
      <c r="C147" s="17">
        <f>IF($A147="","",IFERROR(TRIM(INDEX(Responses!$A147:$AD147,MATCH(Lists!$B$5,Responses!$A$1:$AD$1,0))&amp;""),""))</f>
        <v/>
      </c>
      <c r="D147" s="17">
        <f>IF($A147="","",IFERROR(TRIM(INDEX(Responses!$A147:$AD147,MATCH(Lists!$B$6,Responses!$A$1:$AD$1,0))&amp;""),""))</f>
        <v/>
      </c>
      <c r="E147" s="17">
        <f>IF($A147="","",IFERROR(TRIM(INDEX(Responses!$A147:$AD147,MATCH(Lists!$B$7,Responses!$A$1:$AD$1,0))&amp;""),""))</f>
        <v/>
      </c>
      <c r="F147" s="17">
        <f>IF($A147="","",IFERROR(TRIM(INDEX(Responses!$A147:$AD147,MATCH(Lists!$B$8,Responses!$A$1:$AD$1,0))&amp;""),""))</f>
        <v/>
      </c>
      <c r="G147" s="17">
        <f>IF($A147="","",IFERROR(TRIM(INDEX(Responses!$A147:$AD147,MATCH(Lists!$B$9,Responses!$A$1:$AD$1,0))&amp;""),""))</f>
        <v/>
      </c>
      <c r="H147" s="17">
        <f>IF($A147="","",IFERROR(TRIM(INDEX(Responses!$A147:$AD147,MATCH(Lists!$B$11,Responses!$A$1:$AD$1,0))&amp;""),""))</f>
        <v/>
      </c>
      <c r="I147" s="18">
        <f>IF($A147="","",IFERROR(VALUE(IFERROR(TRIM(INDEX(Responses!$A147:$AD147,MATCH(Lists!$B$12,Responses!$A$1:$AD$1,0))&amp;""),"")),IFERROR(DATEVALUE(IFERROR(TRIM(INDEX(Responses!$A147:$AD147,MATCH(Lists!$B$12,Responses!$A$1:$AD$1,0))&amp;""),"")),"")))</f>
        <v/>
      </c>
      <c r="J147" s="19">
        <f>IF($I147="","",IF($I147&lt;TODAY(),"Passed",$I147-TODAY()))</f>
        <v/>
      </c>
      <c r="K147" s="19">
        <f>IF(ISNUMBER($J147),IF($J147&lt;=Lists!$B$19,"Soon",""),"")</f>
        <v/>
      </c>
      <c r="L147" s="19">
        <f>IF($A147="","",COUNTIF('Sessions log'!$B$2:$B$501,$A147))</f>
        <v/>
      </c>
      <c r="M147" s="19">
        <f>IF($A147="","",SUMIF('Sessions log'!$B$2:$B$501,$A147,'Sessions log'!$D$2:$D$501))</f>
        <v/>
      </c>
      <c r="N147" s="19">
        <f>IF($A147="","",COUNTIFS('Sessions log'!$B$2:$B$501,$A147,'Sessions log'!$E$2:$E$501,"Y"))</f>
        <v/>
      </c>
      <c r="O147" s="19">
        <f>IF($A147="","",COUNTIFS('Sessions log'!$B$2:$B$501,$A147,'Sessions log'!$E$2:$E$501,"N"))</f>
        <v/>
      </c>
      <c r="P147" s="18">
        <f>IF($A147="","",IF($L147=0,"",SUMPRODUCT(MAX(('Sessions log'!$B$2:$B$501=$A147)*'Sessions log'!$A$2:$A$501))))</f>
        <v/>
      </c>
      <c r="Q147" s="17">
        <f>IF($A147="","",IFERROR(TRIM(INDEX(Responses!$A147:$AD147,MATCH(Lists!$B$13,Responses!$A$1:$AD$1,0))&amp;""),""))</f>
        <v/>
      </c>
      <c r="R147" s="17">
        <f>IF($A147="","",IFERROR(TRIM(INDEX(Responses!$A147:$AD147,MATCH(Lists!$B$14,Responses!$A$1:$AD$1,0))&amp;""),""))</f>
        <v/>
      </c>
      <c r="S147" s="17">
        <f>IF($A147="","",IFERROR(TRIM(INDEX(Responses!$A147:$AD147,MATCH(Lists!$B$15,Responses!$A$1:$AD$1,0))&amp;""),""))</f>
        <v/>
      </c>
    </row>
    <row r="148">
      <c r="A148" s="17">
        <f>IFERROR(TRIM(INDEX(Responses!$A148:$AD148,MATCH(Lists!$B$3,Responses!$A$1:$AD$1,0))&amp;""),"")</f>
        <v/>
      </c>
      <c r="B148" s="17">
        <f>IF($A148="","",IFERROR(TRIM(INDEX(Responses!$A148:$AD148,MATCH(Lists!$B$4,Responses!$A$1:$AD$1,0))&amp;""),""))</f>
        <v/>
      </c>
      <c r="C148" s="17">
        <f>IF($A148="","",IFERROR(TRIM(INDEX(Responses!$A148:$AD148,MATCH(Lists!$B$5,Responses!$A$1:$AD$1,0))&amp;""),""))</f>
        <v/>
      </c>
      <c r="D148" s="17">
        <f>IF($A148="","",IFERROR(TRIM(INDEX(Responses!$A148:$AD148,MATCH(Lists!$B$6,Responses!$A$1:$AD$1,0))&amp;""),""))</f>
        <v/>
      </c>
      <c r="E148" s="17">
        <f>IF($A148="","",IFERROR(TRIM(INDEX(Responses!$A148:$AD148,MATCH(Lists!$B$7,Responses!$A$1:$AD$1,0))&amp;""),""))</f>
        <v/>
      </c>
      <c r="F148" s="17">
        <f>IF($A148="","",IFERROR(TRIM(INDEX(Responses!$A148:$AD148,MATCH(Lists!$B$8,Responses!$A$1:$AD$1,0))&amp;""),""))</f>
        <v/>
      </c>
      <c r="G148" s="17">
        <f>IF($A148="","",IFERROR(TRIM(INDEX(Responses!$A148:$AD148,MATCH(Lists!$B$9,Responses!$A$1:$AD$1,0))&amp;""),""))</f>
        <v/>
      </c>
      <c r="H148" s="17">
        <f>IF($A148="","",IFERROR(TRIM(INDEX(Responses!$A148:$AD148,MATCH(Lists!$B$11,Responses!$A$1:$AD$1,0))&amp;""),""))</f>
        <v/>
      </c>
      <c r="I148" s="18">
        <f>IF($A148="","",IFERROR(VALUE(IFERROR(TRIM(INDEX(Responses!$A148:$AD148,MATCH(Lists!$B$12,Responses!$A$1:$AD$1,0))&amp;""),"")),IFERROR(DATEVALUE(IFERROR(TRIM(INDEX(Responses!$A148:$AD148,MATCH(Lists!$B$12,Responses!$A$1:$AD$1,0))&amp;""),"")),"")))</f>
        <v/>
      </c>
      <c r="J148" s="19">
        <f>IF($I148="","",IF($I148&lt;TODAY(),"Passed",$I148-TODAY()))</f>
        <v/>
      </c>
      <c r="K148" s="19">
        <f>IF(ISNUMBER($J148),IF($J148&lt;=Lists!$B$19,"Soon",""),"")</f>
        <v/>
      </c>
      <c r="L148" s="19">
        <f>IF($A148="","",COUNTIF('Sessions log'!$B$2:$B$501,$A148))</f>
        <v/>
      </c>
      <c r="M148" s="19">
        <f>IF($A148="","",SUMIF('Sessions log'!$B$2:$B$501,$A148,'Sessions log'!$D$2:$D$501))</f>
        <v/>
      </c>
      <c r="N148" s="19">
        <f>IF($A148="","",COUNTIFS('Sessions log'!$B$2:$B$501,$A148,'Sessions log'!$E$2:$E$501,"Y"))</f>
        <v/>
      </c>
      <c r="O148" s="19">
        <f>IF($A148="","",COUNTIFS('Sessions log'!$B$2:$B$501,$A148,'Sessions log'!$E$2:$E$501,"N"))</f>
        <v/>
      </c>
      <c r="P148" s="18">
        <f>IF($A148="","",IF($L148=0,"",SUMPRODUCT(MAX(('Sessions log'!$B$2:$B$501=$A148)*'Sessions log'!$A$2:$A$501))))</f>
        <v/>
      </c>
      <c r="Q148" s="17">
        <f>IF($A148="","",IFERROR(TRIM(INDEX(Responses!$A148:$AD148,MATCH(Lists!$B$13,Responses!$A$1:$AD$1,0))&amp;""),""))</f>
        <v/>
      </c>
      <c r="R148" s="17">
        <f>IF($A148="","",IFERROR(TRIM(INDEX(Responses!$A148:$AD148,MATCH(Lists!$B$14,Responses!$A$1:$AD$1,0))&amp;""),""))</f>
        <v/>
      </c>
      <c r="S148" s="17">
        <f>IF($A148="","",IFERROR(TRIM(INDEX(Responses!$A148:$AD148,MATCH(Lists!$B$15,Responses!$A$1:$AD$1,0))&amp;""),""))</f>
        <v/>
      </c>
    </row>
    <row r="149">
      <c r="A149" s="17">
        <f>IFERROR(TRIM(INDEX(Responses!$A149:$AD149,MATCH(Lists!$B$3,Responses!$A$1:$AD$1,0))&amp;""),"")</f>
        <v/>
      </c>
      <c r="B149" s="17">
        <f>IF($A149="","",IFERROR(TRIM(INDEX(Responses!$A149:$AD149,MATCH(Lists!$B$4,Responses!$A$1:$AD$1,0))&amp;""),""))</f>
        <v/>
      </c>
      <c r="C149" s="17">
        <f>IF($A149="","",IFERROR(TRIM(INDEX(Responses!$A149:$AD149,MATCH(Lists!$B$5,Responses!$A$1:$AD$1,0))&amp;""),""))</f>
        <v/>
      </c>
      <c r="D149" s="17">
        <f>IF($A149="","",IFERROR(TRIM(INDEX(Responses!$A149:$AD149,MATCH(Lists!$B$6,Responses!$A$1:$AD$1,0))&amp;""),""))</f>
        <v/>
      </c>
      <c r="E149" s="17">
        <f>IF($A149="","",IFERROR(TRIM(INDEX(Responses!$A149:$AD149,MATCH(Lists!$B$7,Responses!$A$1:$AD$1,0))&amp;""),""))</f>
        <v/>
      </c>
      <c r="F149" s="17">
        <f>IF($A149="","",IFERROR(TRIM(INDEX(Responses!$A149:$AD149,MATCH(Lists!$B$8,Responses!$A$1:$AD$1,0))&amp;""),""))</f>
        <v/>
      </c>
      <c r="G149" s="17">
        <f>IF($A149="","",IFERROR(TRIM(INDEX(Responses!$A149:$AD149,MATCH(Lists!$B$9,Responses!$A$1:$AD$1,0))&amp;""),""))</f>
        <v/>
      </c>
      <c r="H149" s="17">
        <f>IF($A149="","",IFERROR(TRIM(INDEX(Responses!$A149:$AD149,MATCH(Lists!$B$11,Responses!$A$1:$AD$1,0))&amp;""),""))</f>
        <v/>
      </c>
      <c r="I149" s="18">
        <f>IF($A149="","",IFERROR(VALUE(IFERROR(TRIM(INDEX(Responses!$A149:$AD149,MATCH(Lists!$B$12,Responses!$A$1:$AD$1,0))&amp;""),"")),IFERROR(DATEVALUE(IFERROR(TRIM(INDEX(Responses!$A149:$AD149,MATCH(Lists!$B$12,Responses!$A$1:$AD$1,0))&amp;""),"")),"")))</f>
        <v/>
      </c>
      <c r="J149" s="19">
        <f>IF($I149="","",IF($I149&lt;TODAY(),"Passed",$I149-TODAY()))</f>
        <v/>
      </c>
      <c r="K149" s="19">
        <f>IF(ISNUMBER($J149),IF($J149&lt;=Lists!$B$19,"Soon",""),"")</f>
        <v/>
      </c>
      <c r="L149" s="19">
        <f>IF($A149="","",COUNTIF('Sessions log'!$B$2:$B$501,$A149))</f>
        <v/>
      </c>
      <c r="M149" s="19">
        <f>IF($A149="","",SUMIF('Sessions log'!$B$2:$B$501,$A149,'Sessions log'!$D$2:$D$501))</f>
        <v/>
      </c>
      <c r="N149" s="19">
        <f>IF($A149="","",COUNTIFS('Sessions log'!$B$2:$B$501,$A149,'Sessions log'!$E$2:$E$501,"Y"))</f>
        <v/>
      </c>
      <c r="O149" s="19">
        <f>IF($A149="","",COUNTIFS('Sessions log'!$B$2:$B$501,$A149,'Sessions log'!$E$2:$E$501,"N"))</f>
        <v/>
      </c>
      <c r="P149" s="18">
        <f>IF($A149="","",IF($L149=0,"",SUMPRODUCT(MAX(('Sessions log'!$B$2:$B$501=$A149)*'Sessions log'!$A$2:$A$501))))</f>
        <v/>
      </c>
      <c r="Q149" s="17">
        <f>IF($A149="","",IFERROR(TRIM(INDEX(Responses!$A149:$AD149,MATCH(Lists!$B$13,Responses!$A$1:$AD$1,0))&amp;""),""))</f>
        <v/>
      </c>
      <c r="R149" s="17">
        <f>IF($A149="","",IFERROR(TRIM(INDEX(Responses!$A149:$AD149,MATCH(Lists!$B$14,Responses!$A$1:$AD$1,0))&amp;""),""))</f>
        <v/>
      </c>
      <c r="S149" s="17">
        <f>IF($A149="","",IFERROR(TRIM(INDEX(Responses!$A149:$AD149,MATCH(Lists!$B$15,Responses!$A$1:$AD$1,0))&amp;""),""))</f>
        <v/>
      </c>
    </row>
    <row r="150">
      <c r="A150" s="17">
        <f>IFERROR(TRIM(INDEX(Responses!$A150:$AD150,MATCH(Lists!$B$3,Responses!$A$1:$AD$1,0))&amp;""),"")</f>
        <v/>
      </c>
      <c r="B150" s="17">
        <f>IF($A150="","",IFERROR(TRIM(INDEX(Responses!$A150:$AD150,MATCH(Lists!$B$4,Responses!$A$1:$AD$1,0))&amp;""),""))</f>
        <v/>
      </c>
      <c r="C150" s="17">
        <f>IF($A150="","",IFERROR(TRIM(INDEX(Responses!$A150:$AD150,MATCH(Lists!$B$5,Responses!$A$1:$AD$1,0))&amp;""),""))</f>
        <v/>
      </c>
      <c r="D150" s="17">
        <f>IF($A150="","",IFERROR(TRIM(INDEX(Responses!$A150:$AD150,MATCH(Lists!$B$6,Responses!$A$1:$AD$1,0))&amp;""),""))</f>
        <v/>
      </c>
      <c r="E150" s="17">
        <f>IF($A150="","",IFERROR(TRIM(INDEX(Responses!$A150:$AD150,MATCH(Lists!$B$7,Responses!$A$1:$AD$1,0))&amp;""),""))</f>
        <v/>
      </c>
      <c r="F150" s="17">
        <f>IF($A150="","",IFERROR(TRIM(INDEX(Responses!$A150:$AD150,MATCH(Lists!$B$8,Responses!$A$1:$AD$1,0))&amp;""),""))</f>
        <v/>
      </c>
      <c r="G150" s="17">
        <f>IF($A150="","",IFERROR(TRIM(INDEX(Responses!$A150:$AD150,MATCH(Lists!$B$9,Responses!$A$1:$AD$1,0))&amp;""),""))</f>
        <v/>
      </c>
      <c r="H150" s="17">
        <f>IF($A150="","",IFERROR(TRIM(INDEX(Responses!$A150:$AD150,MATCH(Lists!$B$11,Responses!$A$1:$AD$1,0))&amp;""),""))</f>
        <v/>
      </c>
      <c r="I150" s="18">
        <f>IF($A150="","",IFERROR(VALUE(IFERROR(TRIM(INDEX(Responses!$A150:$AD150,MATCH(Lists!$B$12,Responses!$A$1:$AD$1,0))&amp;""),"")),IFERROR(DATEVALUE(IFERROR(TRIM(INDEX(Responses!$A150:$AD150,MATCH(Lists!$B$12,Responses!$A$1:$AD$1,0))&amp;""),"")),"")))</f>
        <v/>
      </c>
      <c r="J150" s="19">
        <f>IF($I150="","",IF($I150&lt;TODAY(),"Passed",$I150-TODAY()))</f>
        <v/>
      </c>
      <c r="K150" s="19">
        <f>IF(ISNUMBER($J150),IF($J150&lt;=Lists!$B$19,"Soon",""),"")</f>
        <v/>
      </c>
      <c r="L150" s="19">
        <f>IF($A150="","",COUNTIF('Sessions log'!$B$2:$B$501,$A150))</f>
        <v/>
      </c>
      <c r="M150" s="19">
        <f>IF($A150="","",SUMIF('Sessions log'!$B$2:$B$501,$A150,'Sessions log'!$D$2:$D$501))</f>
        <v/>
      </c>
      <c r="N150" s="19">
        <f>IF($A150="","",COUNTIFS('Sessions log'!$B$2:$B$501,$A150,'Sessions log'!$E$2:$E$501,"Y"))</f>
        <v/>
      </c>
      <c r="O150" s="19">
        <f>IF($A150="","",COUNTIFS('Sessions log'!$B$2:$B$501,$A150,'Sessions log'!$E$2:$E$501,"N"))</f>
        <v/>
      </c>
      <c r="P150" s="18">
        <f>IF($A150="","",IF($L150=0,"",SUMPRODUCT(MAX(('Sessions log'!$B$2:$B$501=$A150)*'Sessions log'!$A$2:$A$501))))</f>
        <v/>
      </c>
      <c r="Q150" s="17">
        <f>IF($A150="","",IFERROR(TRIM(INDEX(Responses!$A150:$AD150,MATCH(Lists!$B$13,Responses!$A$1:$AD$1,0))&amp;""),""))</f>
        <v/>
      </c>
      <c r="R150" s="17">
        <f>IF($A150="","",IFERROR(TRIM(INDEX(Responses!$A150:$AD150,MATCH(Lists!$B$14,Responses!$A$1:$AD$1,0))&amp;""),""))</f>
        <v/>
      </c>
      <c r="S150" s="17">
        <f>IF($A150="","",IFERROR(TRIM(INDEX(Responses!$A150:$AD150,MATCH(Lists!$B$15,Responses!$A$1:$AD$1,0))&amp;""),""))</f>
        <v/>
      </c>
    </row>
    <row r="151">
      <c r="A151" s="17">
        <f>IFERROR(TRIM(INDEX(Responses!$A151:$AD151,MATCH(Lists!$B$3,Responses!$A$1:$AD$1,0))&amp;""),"")</f>
        <v/>
      </c>
      <c r="B151" s="17">
        <f>IF($A151="","",IFERROR(TRIM(INDEX(Responses!$A151:$AD151,MATCH(Lists!$B$4,Responses!$A$1:$AD$1,0))&amp;""),""))</f>
        <v/>
      </c>
      <c r="C151" s="17">
        <f>IF($A151="","",IFERROR(TRIM(INDEX(Responses!$A151:$AD151,MATCH(Lists!$B$5,Responses!$A$1:$AD$1,0))&amp;""),""))</f>
        <v/>
      </c>
      <c r="D151" s="17">
        <f>IF($A151="","",IFERROR(TRIM(INDEX(Responses!$A151:$AD151,MATCH(Lists!$B$6,Responses!$A$1:$AD$1,0))&amp;""),""))</f>
        <v/>
      </c>
      <c r="E151" s="17">
        <f>IF($A151="","",IFERROR(TRIM(INDEX(Responses!$A151:$AD151,MATCH(Lists!$B$7,Responses!$A$1:$AD$1,0))&amp;""),""))</f>
        <v/>
      </c>
      <c r="F151" s="17">
        <f>IF($A151="","",IFERROR(TRIM(INDEX(Responses!$A151:$AD151,MATCH(Lists!$B$8,Responses!$A$1:$AD$1,0))&amp;""),""))</f>
        <v/>
      </c>
      <c r="G151" s="17">
        <f>IF($A151="","",IFERROR(TRIM(INDEX(Responses!$A151:$AD151,MATCH(Lists!$B$9,Responses!$A$1:$AD$1,0))&amp;""),""))</f>
        <v/>
      </c>
      <c r="H151" s="17">
        <f>IF($A151="","",IFERROR(TRIM(INDEX(Responses!$A151:$AD151,MATCH(Lists!$B$11,Responses!$A$1:$AD$1,0))&amp;""),""))</f>
        <v/>
      </c>
      <c r="I151" s="18">
        <f>IF($A151="","",IFERROR(VALUE(IFERROR(TRIM(INDEX(Responses!$A151:$AD151,MATCH(Lists!$B$12,Responses!$A$1:$AD$1,0))&amp;""),"")),IFERROR(DATEVALUE(IFERROR(TRIM(INDEX(Responses!$A151:$AD151,MATCH(Lists!$B$12,Responses!$A$1:$AD$1,0))&amp;""),"")),"")))</f>
        <v/>
      </c>
      <c r="J151" s="19">
        <f>IF($I151="","",IF($I151&lt;TODAY(),"Passed",$I151-TODAY()))</f>
        <v/>
      </c>
      <c r="K151" s="19">
        <f>IF(ISNUMBER($J151),IF($J151&lt;=Lists!$B$19,"Soon",""),"")</f>
        <v/>
      </c>
      <c r="L151" s="19">
        <f>IF($A151="","",COUNTIF('Sessions log'!$B$2:$B$501,$A151))</f>
        <v/>
      </c>
      <c r="M151" s="19">
        <f>IF($A151="","",SUMIF('Sessions log'!$B$2:$B$501,$A151,'Sessions log'!$D$2:$D$501))</f>
        <v/>
      </c>
      <c r="N151" s="19">
        <f>IF($A151="","",COUNTIFS('Sessions log'!$B$2:$B$501,$A151,'Sessions log'!$E$2:$E$501,"Y"))</f>
        <v/>
      </c>
      <c r="O151" s="19">
        <f>IF($A151="","",COUNTIFS('Sessions log'!$B$2:$B$501,$A151,'Sessions log'!$E$2:$E$501,"N"))</f>
        <v/>
      </c>
      <c r="P151" s="18">
        <f>IF($A151="","",IF($L151=0,"",SUMPRODUCT(MAX(('Sessions log'!$B$2:$B$501=$A151)*'Sessions log'!$A$2:$A$501))))</f>
        <v/>
      </c>
      <c r="Q151" s="17">
        <f>IF($A151="","",IFERROR(TRIM(INDEX(Responses!$A151:$AD151,MATCH(Lists!$B$13,Responses!$A$1:$AD$1,0))&amp;""),""))</f>
        <v/>
      </c>
      <c r="R151" s="17">
        <f>IF($A151="","",IFERROR(TRIM(INDEX(Responses!$A151:$AD151,MATCH(Lists!$B$14,Responses!$A$1:$AD$1,0))&amp;""),""))</f>
        <v/>
      </c>
      <c r="S151" s="17">
        <f>IF($A151="","",IFERROR(TRIM(INDEX(Responses!$A151:$AD151,MATCH(Lists!$B$15,Responses!$A$1:$AD$1,0))&amp;""),""))</f>
        <v/>
      </c>
    </row>
    <row r="152">
      <c r="A152" s="17">
        <f>IFERROR(TRIM(INDEX(Responses!$A152:$AD152,MATCH(Lists!$B$3,Responses!$A$1:$AD$1,0))&amp;""),"")</f>
        <v/>
      </c>
      <c r="B152" s="17">
        <f>IF($A152="","",IFERROR(TRIM(INDEX(Responses!$A152:$AD152,MATCH(Lists!$B$4,Responses!$A$1:$AD$1,0))&amp;""),""))</f>
        <v/>
      </c>
      <c r="C152" s="17">
        <f>IF($A152="","",IFERROR(TRIM(INDEX(Responses!$A152:$AD152,MATCH(Lists!$B$5,Responses!$A$1:$AD$1,0))&amp;""),""))</f>
        <v/>
      </c>
      <c r="D152" s="17">
        <f>IF($A152="","",IFERROR(TRIM(INDEX(Responses!$A152:$AD152,MATCH(Lists!$B$6,Responses!$A$1:$AD$1,0))&amp;""),""))</f>
        <v/>
      </c>
      <c r="E152" s="17">
        <f>IF($A152="","",IFERROR(TRIM(INDEX(Responses!$A152:$AD152,MATCH(Lists!$B$7,Responses!$A$1:$AD$1,0))&amp;""),""))</f>
        <v/>
      </c>
      <c r="F152" s="17">
        <f>IF($A152="","",IFERROR(TRIM(INDEX(Responses!$A152:$AD152,MATCH(Lists!$B$8,Responses!$A$1:$AD$1,0))&amp;""),""))</f>
        <v/>
      </c>
      <c r="G152" s="17">
        <f>IF($A152="","",IFERROR(TRIM(INDEX(Responses!$A152:$AD152,MATCH(Lists!$B$9,Responses!$A$1:$AD$1,0))&amp;""),""))</f>
        <v/>
      </c>
      <c r="H152" s="17">
        <f>IF($A152="","",IFERROR(TRIM(INDEX(Responses!$A152:$AD152,MATCH(Lists!$B$11,Responses!$A$1:$AD$1,0))&amp;""),""))</f>
        <v/>
      </c>
      <c r="I152" s="18">
        <f>IF($A152="","",IFERROR(VALUE(IFERROR(TRIM(INDEX(Responses!$A152:$AD152,MATCH(Lists!$B$12,Responses!$A$1:$AD$1,0))&amp;""),"")),IFERROR(DATEVALUE(IFERROR(TRIM(INDEX(Responses!$A152:$AD152,MATCH(Lists!$B$12,Responses!$A$1:$AD$1,0))&amp;""),"")),"")))</f>
        <v/>
      </c>
      <c r="J152" s="19">
        <f>IF($I152="","",IF($I152&lt;TODAY(),"Passed",$I152-TODAY()))</f>
        <v/>
      </c>
      <c r="K152" s="19">
        <f>IF(ISNUMBER($J152),IF($J152&lt;=Lists!$B$19,"Soon",""),"")</f>
        <v/>
      </c>
      <c r="L152" s="19">
        <f>IF($A152="","",COUNTIF('Sessions log'!$B$2:$B$501,$A152))</f>
        <v/>
      </c>
      <c r="M152" s="19">
        <f>IF($A152="","",SUMIF('Sessions log'!$B$2:$B$501,$A152,'Sessions log'!$D$2:$D$501))</f>
        <v/>
      </c>
      <c r="N152" s="19">
        <f>IF($A152="","",COUNTIFS('Sessions log'!$B$2:$B$501,$A152,'Sessions log'!$E$2:$E$501,"Y"))</f>
        <v/>
      </c>
      <c r="O152" s="19">
        <f>IF($A152="","",COUNTIFS('Sessions log'!$B$2:$B$501,$A152,'Sessions log'!$E$2:$E$501,"N"))</f>
        <v/>
      </c>
      <c r="P152" s="18">
        <f>IF($A152="","",IF($L152=0,"",SUMPRODUCT(MAX(('Sessions log'!$B$2:$B$501=$A152)*'Sessions log'!$A$2:$A$501))))</f>
        <v/>
      </c>
      <c r="Q152" s="17">
        <f>IF($A152="","",IFERROR(TRIM(INDEX(Responses!$A152:$AD152,MATCH(Lists!$B$13,Responses!$A$1:$AD$1,0))&amp;""),""))</f>
        <v/>
      </c>
      <c r="R152" s="17">
        <f>IF($A152="","",IFERROR(TRIM(INDEX(Responses!$A152:$AD152,MATCH(Lists!$B$14,Responses!$A$1:$AD$1,0))&amp;""),""))</f>
        <v/>
      </c>
      <c r="S152" s="17">
        <f>IF($A152="","",IFERROR(TRIM(INDEX(Responses!$A152:$AD152,MATCH(Lists!$B$15,Responses!$A$1:$AD$1,0))&amp;""),""))</f>
        <v/>
      </c>
    </row>
    <row r="153">
      <c r="A153" s="17">
        <f>IFERROR(TRIM(INDEX(Responses!$A153:$AD153,MATCH(Lists!$B$3,Responses!$A$1:$AD$1,0))&amp;""),"")</f>
        <v/>
      </c>
      <c r="B153" s="17">
        <f>IF($A153="","",IFERROR(TRIM(INDEX(Responses!$A153:$AD153,MATCH(Lists!$B$4,Responses!$A$1:$AD$1,0))&amp;""),""))</f>
        <v/>
      </c>
      <c r="C153" s="17">
        <f>IF($A153="","",IFERROR(TRIM(INDEX(Responses!$A153:$AD153,MATCH(Lists!$B$5,Responses!$A$1:$AD$1,0))&amp;""),""))</f>
        <v/>
      </c>
      <c r="D153" s="17">
        <f>IF($A153="","",IFERROR(TRIM(INDEX(Responses!$A153:$AD153,MATCH(Lists!$B$6,Responses!$A$1:$AD$1,0))&amp;""),""))</f>
        <v/>
      </c>
      <c r="E153" s="17">
        <f>IF($A153="","",IFERROR(TRIM(INDEX(Responses!$A153:$AD153,MATCH(Lists!$B$7,Responses!$A$1:$AD$1,0))&amp;""),""))</f>
        <v/>
      </c>
      <c r="F153" s="17">
        <f>IF($A153="","",IFERROR(TRIM(INDEX(Responses!$A153:$AD153,MATCH(Lists!$B$8,Responses!$A$1:$AD$1,0))&amp;""),""))</f>
        <v/>
      </c>
      <c r="G153" s="17">
        <f>IF($A153="","",IFERROR(TRIM(INDEX(Responses!$A153:$AD153,MATCH(Lists!$B$9,Responses!$A$1:$AD$1,0))&amp;""),""))</f>
        <v/>
      </c>
      <c r="H153" s="17">
        <f>IF($A153="","",IFERROR(TRIM(INDEX(Responses!$A153:$AD153,MATCH(Lists!$B$11,Responses!$A$1:$AD$1,0))&amp;""),""))</f>
        <v/>
      </c>
      <c r="I153" s="18">
        <f>IF($A153="","",IFERROR(VALUE(IFERROR(TRIM(INDEX(Responses!$A153:$AD153,MATCH(Lists!$B$12,Responses!$A$1:$AD$1,0))&amp;""),"")),IFERROR(DATEVALUE(IFERROR(TRIM(INDEX(Responses!$A153:$AD153,MATCH(Lists!$B$12,Responses!$A$1:$AD$1,0))&amp;""),"")),"")))</f>
        <v/>
      </c>
      <c r="J153" s="19">
        <f>IF($I153="","",IF($I153&lt;TODAY(),"Passed",$I153-TODAY()))</f>
        <v/>
      </c>
      <c r="K153" s="19">
        <f>IF(ISNUMBER($J153),IF($J153&lt;=Lists!$B$19,"Soon",""),"")</f>
        <v/>
      </c>
      <c r="L153" s="19">
        <f>IF($A153="","",COUNTIF('Sessions log'!$B$2:$B$501,$A153))</f>
        <v/>
      </c>
      <c r="M153" s="19">
        <f>IF($A153="","",SUMIF('Sessions log'!$B$2:$B$501,$A153,'Sessions log'!$D$2:$D$501))</f>
        <v/>
      </c>
      <c r="N153" s="19">
        <f>IF($A153="","",COUNTIFS('Sessions log'!$B$2:$B$501,$A153,'Sessions log'!$E$2:$E$501,"Y"))</f>
        <v/>
      </c>
      <c r="O153" s="19">
        <f>IF($A153="","",COUNTIFS('Sessions log'!$B$2:$B$501,$A153,'Sessions log'!$E$2:$E$501,"N"))</f>
        <v/>
      </c>
      <c r="P153" s="18">
        <f>IF($A153="","",IF($L153=0,"",SUMPRODUCT(MAX(('Sessions log'!$B$2:$B$501=$A153)*'Sessions log'!$A$2:$A$501))))</f>
        <v/>
      </c>
      <c r="Q153" s="17">
        <f>IF($A153="","",IFERROR(TRIM(INDEX(Responses!$A153:$AD153,MATCH(Lists!$B$13,Responses!$A$1:$AD$1,0))&amp;""),""))</f>
        <v/>
      </c>
      <c r="R153" s="17">
        <f>IF($A153="","",IFERROR(TRIM(INDEX(Responses!$A153:$AD153,MATCH(Lists!$B$14,Responses!$A$1:$AD$1,0))&amp;""),""))</f>
        <v/>
      </c>
      <c r="S153" s="17">
        <f>IF($A153="","",IFERROR(TRIM(INDEX(Responses!$A153:$AD153,MATCH(Lists!$B$15,Responses!$A$1:$AD$1,0))&amp;""),""))</f>
        <v/>
      </c>
    </row>
    <row r="154">
      <c r="A154" s="17">
        <f>IFERROR(TRIM(INDEX(Responses!$A154:$AD154,MATCH(Lists!$B$3,Responses!$A$1:$AD$1,0))&amp;""),"")</f>
        <v/>
      </c>
      <c r="B154" s="17">
        <f>IF($A154="","",IFERROR(TRIM(INDEX(Responses!$A154:$AD154,MATCH(Lists!$B$4,Responses!$A$1:$AD$1,0))&amp;""),""))</f>
        <v/>
      </c>
      <c r="C154" s="17">
        <f>IF($A154="","",IFERROR(TRIM(INDEX(Responses!$A154:$AD154,MATCH(Lists!$B$5,Responses!$A$1:$AD$1,0))&amp;""),""))</f>
        <v/>
      </c>
      <c r="D154" s="17">
        <f>IF($A154="","",IFERROR(TRIM(INDEX(Responses!$A154:$AD154,MATCH(Lists!$B$6,Responses!$A$1:$AD$1,0))&amp;""),""))</f>
        <v/>
      </c>
      <c r="E154" s="17">
        <f>IF($A154="","",IFERROR(TRIM(INDEX(Responses!$A154:$AD154,MATCH(Lists!$B$7,Responses!$A$1:$AD$1,0))&amp;""),""))</f>
        <v/>
      </c>
      <c r="F154" s="17">
        <f>IF($A154="","",IFERROR(TRIM(INDEX(Responses!$A154:$AD154,MATCH(Lists!$B$8,Responses!$A$1:$AD$1,0))&amp;""),""))</f>
        <v/>
      </c>
      <c r="G154" s="17">
        <f>IF($A154="","",IFERROR(TRIM(INDEX(Responses!$A154:$AD154,MATCH(Lists!$B$9,Responses!$A$1:$AD$1,0))&amp;""),""))</f>
        <v/>
      </c>
      <c r="H154" s="17">
        <f>IF($A154="","",IFERROR(TRIM(INDEX(Responses!$A154:$AD154,MATCH(Lists!$B$11,Responses!$A$1:$AD$1,0))&amp;""),""))</f>
        <v/>
      </c>
      <c r="I154" s="18">
        <f>IF($A154="","",IFERROR(VALUE(IFERROR(TRIM(INDEX(Responses!$A154:$AD154,MATCH(Lists!$B$12,Responses!$A$1:$AD$1,0))&amp;""),"")),IFERROR(DATEVALUE(IFERROR(TRIM(INDEX(Responses!$A154:$AD154,MATCH(Lists!$B$12,Responses!$A$1:$AD$1,0))&amp;""),"")),"")))</f>
        <v/>
      </c>
      <c r="J154" s="19">
        <f>IF($I154="","",IF($I154&lt;TODAY(),"Passed",$I154-TODAY()))</f>
        <v/>
      </c>
      <c r="K154" s="19">
        <f>IF(ISNUMBER($J154),IF($J154&lt;=Lists!$B$19,"Soon",""),"")</f>
        <v/>
      </c>
      <c r="L154" s="19">
        <f>IF($A154="","",COUNTIF('Sessions log'!$B$2:$B$501,$A154))</f>
        <v/>
      </c>
      <c r="M154" s="19">
        <f>IF($A154="","",SUMIF('Sessions log'!$B$2:$B$501,$A154,'Sessions log'!$D$2:$D$501))</f>
        <v/>
      </c>
      <c r="N154" s="19">
        <f>IF($A154="","",COUNTIFS('Sessions log'!$B$2:$B$501,$A154,'Sessions log'!$E$2:$E$501,"Y"))</f>
        <v/>
      </c>
      <c r="O154" s="19">
        <f>IF($A154="","",COUNTIFS('Sessions log'!$B$2:$B$501,$A154,'Sessions log'!$E$2:$E$501,"N"))</f>
        <v/>
      </c>
      <c r="P154" s="18">
        <f>IF($A154="","",IF($L154=0,"",SUMPRODUCT(MAX(('Sessions log'!$B$2:$B$501=$A154)*'Sessions log'!$A$2:$A$501))))</f>
        <v/>
      </c>
      <c r="Q154" s="17">
        <f>IF($A154="","",IFERROR(TRIM(INDEX(Responses!$A154:$AD154,MATCH(Lists!$B$13,Responses!$A$1:$AD$1,0))&amp;""),""))</f>
        <v/>
      </c>
      <c r="R154" s="17">
        <f>IF($A154="","",IFERROR(TRIM(INDEX(Responses!$A154:$AD154,MATCH(Lists!$B$14,Responses!$A$1:$AD$1,0))&amp;""),""))</f>
        <v/>
      </c>
      <c r="S154" s="17">
        <f>IF($A154="","",IFERROR(TRIM(INDEX(Responses!$A154:$AD154,MATCH(Lists!$B$15,Responses!$A$1:$AD$1,0))&amp;""),""))</f>
        <v/>
      </c>
    </row>
    <row r="155">
      <c r="A155" s="17">
        <f>IFERROR(TRIM(INDEX(Responses!$A155:$AD155,MATCH(Lists!$B$3,Responses!$A$1:$AD$1,0))&amp;""),"")</f>
        <v/>
      </c>
      <c r="B155" s="17">
        <f>IF($A155="","",IFERROR(TRIM(INDEX(Responses!$A155:$AD155,MATCH(Lists!$B$4,Responses!$A$1:$AD$1,0))&amp;""),""))</f>
        <v/>
      </c>
      <c r="C155" s="17">
        <f>IF($A155="","",IFERROR(TRIM(INDEX(Responses!$A155:$AD155,MATCH(Lists!$B$5,Responses!$A$1:$AD$1,0))&amp;""),""))</f>
        <v/>
      </c>
      <c r="D155" s="17">
        <f>IF($A155="","",IFERROR(TRIM(INDEX(Responses!$A155:$AD155,MATCH(Lists!$B$6,Responses!$A$1:$AD$1,0))&amp;""),""))</f>
        <v/>
      </c>
      <c r="E155" s="17">
        <f>IF($A155="","",IFERROR(TRIM(INDEX(Responses!$A155:$AD155,MATCH(Lists!$B$7,Responses!$A$1:$AD$1,0))&amp;""),""))</f>
        <v/>
      </c>
      <c r="F155" s="17">
        <f>IF($A155="","",IFERROR(TRIM(INDEX(Responses!$A155:$AD155,MATCH(Lists!$B$8,Responses!$A$1:$AD$1,0))&amp;""),""))</f>
        <v/>
      </c>
      <c r="G155" s="17">
        <f>IF($A155="","",IFERROR(TRIM(INDEX(Responses!$A155:$AD155,MATCH(Lists!$B$9,Responses!$A$1:$AD$1,0))&amp;""),""))</f>
        <v/>
      </c>
      <c r="H155" s="17">
        <f>IF($A155="","",IFERROR(TRIM(INDEX(Responses!$A155:$AD155,MATCH(Lists!$B$11,Responses!$A$1:$AD$1,0))&amp;""),""))</f>
        <v/>
      </c>
      <c r="I155" s="18">
        <f>IF($A155="","",IFERROR(VALUE(IFERROR(TRIM(INDEX(Responses!$A155:$AD155,MATCH(Lists!$B$12,Responses!$A$1:$AD$1,0))&amp;""),"")),IFERROR(DATEVALUE(IFERROR(TRIM(INDEX(Responses!$A155:$AD155,MATCH(Lists!$B$12,Responses!$A$1:$AD$1,0))&amp;""),"")),"")))</f>
        <v/>
      </c>
      <c r="J155" s="19">
        <f>IF($I155="","",IF($I155&lt;TODAY(),"Passed",$I155-TODAY()))</f>
        <v/>
      </c>
      <c r="K155" s="19">
        <f>IF(ISNUMBER($J155),IF($J155&lt;=Lists!$B$19,"Soon",""),"")</f>
        <v/>
      </c>
      <c r="L155" s="19">
        <f>IF($A155="","",COUNTIF('Sessions log'!$B$2:$B$501,$A155))</f>
        <v/>
      </c>
      <c r="M155" s="19">
        <f>IF($A155="","",SUMIF('Sessions log'!$B$2:$B$501,$A155,'Sessions log'!$D$2:$D$501))</f>
        <v/>
      </c>
      <c r="N155" s="19">
        <f>IF($A155="","",COUNTIFS('Sessions log'!$B$2:$B$501,$A155,'Sessions log'!$E$2:$E$501,"Y"))</f>
        <v/>
      </c>
      <c r="O155" s="19">
        <f>IF($A155="","",COUNTIFS('Sessions log'!$B$2:$B$501,$A155,'Sessions log'!$E$2:$E$501,"N"))</f>
        <v/>
      </c>
      <c r="P155" s="18">
        <f>IF($A155="","",IF($L155=0,"",SUMPRODUCT(MAX(('Sessions log'!$B$2:$B$501=$A155)*'Sessions log'!$A$2:$A$501))))</f>
        <v/>
      </c>
      <c r="Q155" s="17">
        <f>IF($A155="","",IFERROR(TRIM(INDEX(Responses!$A155:$AD155,MATCH(Lists!$B$13,Responses!$A$1:$AD$1,0))&amp;""),""))</f>
        <v/>
      </c>
      <c r="R155" s="17">
        <f>IF($A155="","",IFERROR(TRIM(INDEX(Responses!$A155:$AD155,MATCH(Lists!$B$14,Responses!$A$1:$AD$1,0))&amp;""),""))</f>
        <v/>
      </c>
      <c r="S155" s="17">
        <f>IF($A155="","",IFERROR(TRIM(INDEX(Responses!$A155:$AD155,MATCH(Lists!$B$15,Responses!$A$1:$AD$1,0))&amp;""),""))</f>
        <v/>
      </c>
    </row>
    <row r="156">
      <c r="A156" s="17">
        <f>IFERROR(TRIM(INDEX(Responses!$A156:$AD156,MATCH(Lists!$B$3,Responses!$A$1:$AD$1,0))&amp;""),"")</f>
        <v/>
      </c>
      <c r="B156" s="17">
        <f>IF($A156="","",IFERROR(TRIM(INDEX(Responses!$A156:$AD156,MATCH(Lists!$B$4,Responses!$A$1:$AD$1,0))&amp;""),""))</f>
        <v/>
      </c>
      <c r="C156" s="17">
        <f>IF($A156="","",IFERROR(TRIM(INDEX(Responses!$A156:$AD156,MATCH(Lists!$B$5,Responses!$A$1:$AD$1,0))&amp;""),""))</f>
        <v/>
      </c>
      <c r="D156" s="17">
        <f>IF($A156="","",IFERROR(TRIM(INDEX(Responses!$A156:$AD156,MATCH(Lists!$B$6,Responses!$A$1:$AD$1,0))&amp;""),""))</f>
        <v/>
      </c>
      <c r="E156" s="17">
        <f>IF($A156="","",IFERROR(TRIM(INDEX(Responses!$A156:$AD156,MATCH(Lists!$B$7,Responses!$A$1:$AD$1,0))&amp;""),""))</f>
        <v/>
      </c>
      <c r="F156" s="17">
        <f>IF($A156="","",IFERROR(TRIM(INDEX(Responses!$A156:$AD156,MATCH(Lists!$B$8,Responses!$A$1:$AD$1,0))&amp;""),""))</f>
        <v/>
      </c>
      <c r="G156" s="17">
        <f>IF($A156="","",IFERROR(TRIM(INDEX(Responses!$A156:$AD156,MATCH(Lists!$B$9,Responses!$A$1:$AD$1,0))&amp;""),""))</f>
        <v/>
      </c>
      <c r="H156" s="17">
        <f>IF($A156="","",IFERROR(TRIM(INDEX(Responses!$A156:$AD156,MATCH(Lists!$B$11,Responses!$A$1:$AD$1,0))&amp;""),""))</f>
        <v/>
      </c>
      <c r="I156" s="18">
        <f>IF($A156="","",IFERROR(VALUE(IFERROR(TRIM(INDEX(Responses!$A156:$AD156,MATCH(Lists!$B$12,Responses!$A$1:$AD$1,0))&amp;""),"")),IFERROR(DATEVALUE(IFERROR(TRIM(INDEX(Responses!$A156:$AD156,MATCH(Lists!$B$12,Responses!$A$1:$AD$1,0))&amp;""),"")),"")))</f>
        <v/>
      </c>
      <c r="J156" s="19">
        <f>IF($I156="","",IF($I156&lt;TODAY(),"Passed",$I156-TODAY()))</f>
        <v/>
      </c>
      <c r="K156" s="19">
        <f>IF(ISNUMBER($J156),IF($J156&lt;=Lists!$B$19,"Soon",""),"")</f>
        <v/>
      </c>
      <c r="L156" s="19">
        <f>IF($A156="","",COUNTIF('Sessions log'!$B$2:$B$501,$A156))</f>
        <v/>
      </c>
      <c r="M156" s="19">
        <f>IF($A156="","",SUMIF('Sessions log'!$B$2:$B$501,$A156,'Sessions log'!$D$2:$D$501))</f>
        <v/>
      </c>
      <c r="N156" s="19">
        <f>IF($A156="","",COUNTIFS('Sessions log'!$B$2:$B$501,$A156,'Sessions log'!$E$2:$E$501,"Y"))</f>
        <v/>
      </c>
      <c r="O156" s="19">
        <f>IF($A156="","",COUNTIFS('Sessions log'!$B$2:$B$501,$A156,'Sessions log'!$E$2:$E$501,"N"))</f>
        <v/>
      </c>
      <c r="P156" s="18">
        <f>IF($A156="","",IF($L156=0,"",SUMPRODUCT(MAX(('Sessions log'!$B$2:$B$501=$A156)*'Sessions log'!$A$2:$A$501))))</f>
        <v/>
      </c>
      <c r="Q156" s="17">
        <f>IF($A156="","",IFERROR(TRIM(INDEX(Responses!$A156:$AD156,MATCH(Lists!$B$13,Responses!$A$1:$AD$1,0))&amp;""),""))</f>
        <v/>
      </c>
      <c r="R156" s="17">
        <f>IF($A156="","",IFERROR(TRIM(INDEX(Responses!$A156:$AD156,MATCH(Lists!$B$14,Responses!$A$1:$AD$1,0))&amp;""),""))</f>
        <v/>
      </c>
      <c r="S156" s="17">
        <f>IF($A156="","",IFERROR(TRIM(INDEX(Responses!$A156:$AD156,MATCH(Lists!$B$15,Responses!$A$1:$AD$1,0))&amp;""),""))</f>
        <v/>
      </c>
    </row>
    <row r="157">
      <c r="A157" s="17">
        <f>IFERROR(TRIM(INDEX(Responses!$A157:$AD157,MATCH(Lists!$B$3,Responses!$A$1:$AD$1,0))&amp;""),"")</f>
        <v/>
      </c>
      <c r="B157" s="17">
        <f>IF($A157="","",IFERROR(TRIM(INDEX(Responses!$A157:$AD157,MATCH(Lists!$B$4,Responses!$A$1:$AD$1,0))&amp;""),""))</f>
        <v/>
      </c>
      <c r="C157" s="17">
        <f>IF($A157="","",IFERROR(TRIM(INDEX(Responses!$A157:$AD157,MATCH(Lists!$B$5,Responses!$A$1:$AD$1,0))&amp;""),""))</f>
        <v/>
      </c>
      <c r="D157" s="17">
        <f>IF($A157="","",IFERROR(TRIM(INDEX(Responses!$A157:$AD157,MATCH(Lists!$B$6,Responses!$A$1:$AD$1,0))&amp;""),""))</f>
        <v/>
      </c>
      <c r="E157" s="17">
        <f>IF($A157="","",IFERROR(TRIM(INDEX(Responses!$A157:$AD157,MATCH(Lists!$B$7,Responses!$A$1:$AD$1,0))&amp;""),""))</f>
        <v/>
      </c>
      <c r="F157" s="17">
        <f>IF($A157="","",IFERROR(TRIM(INDEX(Responses!$A157:$AD157,MATCH(Lists!$B$8,Responses!$A$1:$AD$1,0))&amp;""),""))</f>
        <v/>
      </c>
      <c r="G157" s="17">
        <f>IF($A157="","",IFERROR(TRIM(INDEX(Responses!$A157:$AD157,MATCH(Lists!$B$9,Responses!$A$1:$AD$1,0))&amp;""),""))</f>
        <v/>
      </c>
      <c r="H157" s="17">
        <f>IF($A157="","",IFERROR(TRIM(INDEX(Responses!$A157:$AD157,MATCH(Lists!$B$11,Responses!$A$1:$AD$1,0))&amp;""),""))</f>
        <v/>
      </c>
      <c r="I157" s="18">
        <f>IF($A157="","",IFERROR(VALUE(IFERROR(TRIM(INDEX(Responses!$A157:$AD157,MATCH(Lists!$B$12,Responses!$A$1:$AD$1,0))&amp;""),"")),IFERROR(DATEVALUE(IFERROR(TRIM(INDEX(Responses!$A157:$AD157,MATCH(Lists!$B$12,Responses!$A$1:$AD$1,0))&amp;""),"")),"")))</f>
        <v/>
      </c>
      <c r="J157" s="19">
        <f>IF($I157="","",IF($I157&lt;TODAY(),"Passed",$I157-TODAY()))</f>
        <v/>
      </c>
      <c r="K157" s="19">
        <f>IF(ISNUMBER($J157),IF($J157&lt;=Lists!$B$19,"Soon",""),"")</f>
        <v/>
      </c>
      <c r="L157" s="19">
        <f>IF($A157="","",COUNTIF('Sessions log'!$B$2:$B$501,$A157))</f>
        <v/>
      </c>
      <c r="M157" s="19">
        <f>IF($A157="","",SUMIF('Sessions log'!$B$2:$B$501,$A157,'Sessions log'!$D$2:$D$501))</f>
        <v/>
      </c>
      <c r="N157" s="19">
        <f>IF($A157="","",COUNTIFS('Sessions log'!$B$2:$B$501,$A157,'Sessions log'!$E$2:$E$501,"Y"))</f>
        <v/>
      </c>
      <c r="O157" s="19">
        <f>IF($A157="","",COUNTIFS('Sessions log'!$B$2:$B$501,$A157,'Sessions log'!$E$2:$E$501,"N"))</f>
        <v/>
      </c>
      <c r="P157" s="18">
        <f>IF($A157="","",IF($L157=0,"",SUMPRODUCT(MAX(('Sessions log'!$B$2:$B$501=$A157)*'Sessions log'!$A$2:$A$501))))</f>
        <v/>
      </c>
      <c r="Q157" s="17">
        <f>IF($A157="","",IFERROR(TRIM(INDEX(Responses!$A157:$AD157,MATCH(Lists!$B$13,Responses!$A$1:$AD$1,0))&amp;""),""))</f>
        <v/>
      </c>
      <c r="R157" s="17">
        <f>IF($A157="","",IFERROR(TRIM(INDEX(Responses!$A157:$AD157,MATCH(Lists!$B$14,Responses!$A$1:$AD$1,0))&amp;""),""))</f>
        <v/>
      </c>
      <c r="S157" s="17">
        <f>IF($A157="","",IFERROR(TRIM(INDEX(Responses!$A157:$AD157,MATCH(Lists!$B$15,Responses!$A$1:$AD$1,0))&amp;""),""))</f>
        <v/>
      </c>
    </row>
    <row r="158">
      <c r="A158" s="17">
        <f>IFERROR(TRIM(INDEX(Responses!$A158:$AD158,MATCH(Lists!$B$3,Responses!$A$1:$AD$1,0))&amp;""),"")</f>
        <v/>
      </c>
      <c r="B158" s="17">
        <f>IF($A158="","",IFERROR(TRIM(INDEX(Responses!$A158:$AD158,MATCH(Lists!$B$4,Responses!$A$1:$AD$1,0))&amp;""),""))</f>
        <v/>
      </c>
      <c r="C158" s="17">
        <f>IF($A158="","",IFERROR(TRIM(INDEX(Responses!$A158:$AD158,MATCH(Lists!$B$5,Responses!$A$1:$AD$1,0))&amp;""),""))</f>
        <v/>
      </c>
      <c r="D158" s="17">
        <f>IF($A158="","",IFERROR(TRIM(INDEX(Responses!$A158:$AD158,MATCH(Lists!$B$6,Responses!$A$1:$AD$1,0))&amp;""),""))</f>
        <v/>
      </c>
      <c r="E158" s="17">
        <f>IF($A158="","",IFERROR(TRIM(INDEX(Responses!$A158:$AD158,MATCH(Lists!$B$7,Responses!$A$1:$AD$1,0))&amp;""),""))</f>
        <v/>
      </c>
      <c r="F158" s="17">
        <f>IF($A158="","",IFERROR(TRIM(INDEX(Responses!$A158:$AD158,MATCH(Lists!$B$8,Responses!$A$1:$AD$1,0))&amp;""),""))</f>
        <v/>
      </c>
      <c r="G158" s="17">
        <f>IF($A158="","",IFERROR(TRIM(INDEX(Responses!$A158:$AD158,MATCH(Lists!$B$9,Responses!$A$1:$AD$1,0))&amp;""),""))</f>
        <v/>
      </c>
      <c r="H158" s="17">
        <f>IF($A158="","",IFERROR(TRIM(INDEX(Responses!$A158:$AD158,MATCH(Lists!$B$11,Responses!$A$1:$AD$1,0))&amp;""),""))</f>
        <v/>
      </c>
      <c r="I158" s="18">
        <f>IF($A158="","",IFERROR(VALUE(IFERROR(TRIM(INDEX(Responses!$A158:$AD158,MATCH(Lists!$B$12,Responses!$A$1:$AD$1,0))&amp;""),"")),IFERROR(DATEVALUE(IFERROR(TRIM(INDEX(Responses!$A158:$AD158,MATCH(Lists!$B$12,Responses!$A$1:$AD$1,0))&amp;""),"")),"")))</f>
        <v/>
      </c>
      <c r="J158" s="19">
        <f>IF($I158="","",IF($I158&lt;TODAY(),"Passed",$I158-TODAY()))</f>
        <v/>
      </c>
      <c r="K158" s="19">
        <f>IF(ISNUMBER($J158),IF($J158&lt;=Lists!$B$19,"Soon",""),"")</f>
        <v/>
      </c>
      <c r="L158" s="19">
        <f>IF($A158="","",COUNTIF('Sessions log'!$B$2:$B$501,$A158))</f>
        <v/>
      </c>
      <c r="M158" s="19">
        <f>IF($A158="","",SUMIF('Sessions log'!$B$2:$B$501,$A158,'Sessions log'!$D$2:$D$501))</f>
        <v/>
      </c>
      <c r="N158" s="19">
        <f>IF($A158="","",COUNTIFS('Sessions log'!$B$2:$B$501,$A158,'Sessions log'!$E$2:$E$501,"Y"))</f>
        <v/>
      </c>
      <c r="O158" s="19">
        <f>IF($A158="","",COUNTIFS('Sessions log'!$B$2:$B$501,$A158,'Sessions log'!$E$2:$E$501,"N"))</f>
        <v/>
      </c>
      <c r="P158" s="18">
        <f>IF($A158="","",IF($L158=0,"",SUMPRODUCT(MAX(('Sessions log'!$B$2:$B$501=$A158)*'Sessions log'!$A$2:$A$501))))</f>
        <v/>
      </c>
      <c r="Q158" s="17">
        <f>IF($A158="","",IFERROR(TRIM(INDEX(Responses!$A158:$AD158,MATCH(Lists!$B$13,Responses!$A$1:$AD$1,0))&amp;""),""))</f>
        <v/>
      </c>
      <c r="R158" s="17">
        <f>IF($A158="","",IFERROR(TRIM(INDEX(Responses!$A158:$AD158,MATCH(Lists!$B$14,Responses!$A$1:$AD$1,0))&amp;""),""))</f>
        <v/>
      </c>
      <c r="S158" s="17">
        <f>IF($A158="","",IFERROR(TRIM(INDEX(Responses!$A158:$AD158,MATCH(Lists!$B$15,Responses!$A$1:$AD$1,0))&amp;""),""))</f>
        <v/>
      </c>
    </row>
    <row r="159">
      <c r="A159" s="17">
        <f>IFERROR(TRIM(INDEX(Responses!$A159:$AD159,MATCH(Lists!$B$3,Responses!$A$1:$AD$1,0))&amp;""),"")</f>
        <v/>
      </c>
      <c r="B159" s="17">
        <f>IF($A159="","",IFERROR(TRIM(INDEX(Responses!$A159:$AD159,MATCH(Lists!$B$4,Responses!$A$1:$AD$1,0))&amp;""),""))</f>
        <v/>
      </c>
      <c r="C159" s="17">
        <f>IF($A159="","",IFERROR(TRIM(INDEX(Responses!$A159:$AD159,MATCH(Lists!$B$5,Responses!$A$1:$AD$1,0))&amp;""),""))</f>
        <v/>
      </c>
      <c r="D159" s="17">
        <f>IF($A159="","",IFERROR(TRIM(INDEX(Responses!$A159:$AD159,MATCH(Lists!$B$6,Responses!$A$1:$AD$1,0))&amp;""),""))</f>
        <v/>
      </c>
      <c r="E159" s="17">
        <f>IF($A159="","",IFERROR(TRIM(INDEX(Responses!$A159:$AD159,MATCH(Lists!$B$7,Responses!$A$1:$AD$1,0))&amp;""),""))</f>
        <v/>
      </c>
      <c r="F159" s="17">
        <f>IF($A159="","",IFERROR(TRIM(INDEX(Responses!$A159:$AD159,MATCH(Lists!$B$8,Responses!$A$1:$AD$1,0))&amp;""),""))</f>
        <v/>
      </c>
      <c r="G159" s="17">
        <f>IF($A159="","",IFERROR(TRIM(INDEX(Responses!$A159:$AD159,MATCH(Lists!$B$9,Responses!$A$1:$AD$1,0))&amp;""),""))</f>
        <v/>
      </c>
      <c r="H159" s="17">
        <f>IF($A159="","",IFERROR(TRIM(INDEX(Responses!$A159:$AD159,MATCH(Lists!$B$11,Responses!$A$1:$AD$1,0))&amp;""),""))</f>
        <v/>
      </c>
      <c r="I159" s="18">
        <f>IF($A159="","",IFERROR(VALUE(IFERROR(TRIM(INDEX(Responses!$A159:$AD159,MATCH(Lists!$B$12,Responses!$A$1:$AD$1,0))&amp;""),"")),IFERROR(DATEVALUE(IFERROR(TRIM(INDEX(Responses!$A159:$AD159,MATCH(Lists!$B$12,Responses!$A$1:$AD$1,0))&amp;""),"")),"")))</f>
        <v/>
      </c>
      <c r="J159" s="19">
        <f>IF($I159="","",IF($I159&lt;TODAY(),"Passed",$I159-TODAY()))</f>
        <v/>
      </c>
      <c r="K159" s="19">
        <f>IF(ISNUMBER($J159),IF($J159&lt;=Lists!$B$19,"Soon",""),"")</f>
        <v/>
      </c>
      <c r="L159" s="19">
        <f>IF($A159="","",COUNTIF('Sessions log'!$B$2:$B$501,$A159))</f>
        <v/>
      </c>
      <c r="M159" s="19">
        <f>IF($A159="","",SUMIF('Sessions log'!$B$2:$B$501,$A159,'Sessions log'!$D$2:$D$501))</f>
        <v/>
      </c>
      <c r="N159" s="19">
        <f>IF($A159="","",COUNTIFS('Sessions log'!$B$2:$B$501,$A159,'Sessions log'!$E$2:$E$501,"Y"))</f>
        <v/>
      </c>
      <c r="O159" s="19">
        <f>IF($A159="","",COUNTIFS('Sessions log'!$B$2:$B$501,$A159,'Sessions log'!$E$2:$E$501,"N"))</f>
        <v/>
      </c>
      <c r="P159" s="18">
        <f>IF($A159="","",IF($L159=0,"",SUMPRODUCT(MAX(('Sessions log'!$B$2:$B$501=$A159)*'Sessions log'!$A$2:$A$501))))</f>
        <v/>
      </c>
      <c r="Q159" s="17">
        <f>IF($A159="","",IFERROR(TRIM(INDEX(Responses!$A159:$AD159,MATCH(Lists!$B$13,Responses!$A$1:$AD$1,0))&amp;""),""))</f>
        <v/>
      </c>
      <c r="R159" s="17">
        <f>IF($A159="","",IFERROR(TRIM(INDEX(Responses!$A159:$AD159,MATCH(Lists!$B$14,Responses!$A$1:$AD$1,0))&amp;""),""))</f>
        <v/>
      </c>
      <c r="S159" s="17">
        <f>IF($A159="","",IFERROR(TRIM(INDEX(Responses!$A159:$AD159,MATCH(Lists!$B$15,Responses!$A$1:$AD$1,0))&amp;""),""))</f>
        <v/>
      </c>
    </row>
    <row r="160">
      <c r="A160" s="17">
        <f>IFERROR(TRIM(INDEX(Responses!$A160:$AD160,MATCH(Lists!$B$3,Responses!$A$1:$AD$1,0))&amp;""),"")</f>
        <v/>
      </c>
      <c r="B160" s="17">
        <f>IF($A160="","",IFERROR(TRIM(INDEX(Responses!$A160:$AD160,MATCH(Lists!$B$4,Responses!$A$1:$AD$1,0))&amp;""),""))</f>
        <v/>
      </c>
      <c r="C160" s="17">
        <f>IF($A160="","",IFERROR(TRIM(INDEX(Responses!$A160:$AD160,MATCH(Lists!$B$5,Responses!$A$1:$AD$1,0))&amp;""),""))</f>
        <v/>
      </c>
      <c r="D160" s="17">
        <f>IF($A160="","",IFERROR(TRIM(INDEX(Responses!$A160:$AD160,MATCH(Lists!$B$6,Responses!$A$1:$AD$1,0))&amp;""),""))</f>
        <v/>
      </c>
      <c r="E160" s="17">
        <f>IF($A160="","",IFERROR(TRIM(INDEX(Responses!$A160:$AD160,MATCH(Lists!$B$7,Responses!$A$1:$AD$1,0))&amp;""),""))</f>
        <v/>
      </c>
      <c r="F160" s="17">
        <f>IF($A160="","",IFERROR(TRIM(INDEX(Responses!$A160:$AD160,MATCH(Lists!$B$8,Responses!$A$1:$AD$1,0))&amp;""),""))</f>
        <v/>
      </c>
      <c r="G160" s="17">
        <f>IF($A160="","",IFERROR(TRIM(INDEX(Responses!$A160:$AD160,MATCH(Lists!$B$9,Responses!$A$1:$AD$1,0))&amp;""),""))</f>
        <v/>
      </c>
      <c r="H160" s="17">
        <f>IF($A160="","",IFERROR(TRIM(INDEX(Responses!$A160:$AD160,MATCH(Lists!$B$11,Responses!$A$1:$AD$1,0))&amp;""),""))</f>
        <v/>
      </c>
      <c r="I160" s="18">
        <f>IF($A160="","",IFERROR(VALUE(IFERROR(TRIM(INDEX(Responses!$A160:$AD160,MATCH(Lists!$B$12,Responses!$A$1:$AD$1,0))&amp;""),"")),IFERROR(DATEVALUE(IFERROR(TRIM(INDEX(Responses!$A160:$AD160,MATCH(Lists!$B$12,Responses!$A$1:$AD$1,0))&amp;""),"")),"")))</f>
        <v/>
      </c>
      <c r="J160" s="19">
        <f>IF($I160="","",IF($I160&lt;TODAY(),"Passed",$I160-TODAY()))</f>
        <v/>
      </c>
      <c r="K160" s="19">
        <f>IF(ISNUMBER($J160),IF($J160&lt;=Lists!$B$19,"Soon",""),"")</f>
        <v/>
      </c>
      <c r="L160" s="19">
        <f>IF($A160="","",COUNTIF('Sessions log'!$B$2:$B$501,$A160))</f>
        <v/>
      </c>
      <c r="M160" s="19">
        <f>IF($A160="","",SUMIF('Sessions log'!$B$2:$B$501,$A160,'Sessions log'!$D$2:$D$501))</f>
        <v/>
      </c>
      <c r="N160" s="19">
        <f>IF($A160="","",COUNTIFS('Sessions log'!$B$2:$B$501,$A160,'Sessions log'!$E$2:$E$501,"Y"))</f>
        <v/>
      </c>
      <c r="O160" s="19">
        <f>IF($A160="","",COUNTIFS('Sessions log'!$B$2:$B$501,$A160,'Sessions log'!$E$2:$E$501,"N"))</f>
        <v/>
      </c>
      <c r="P160" s="18">
        <f>IF($A160="","",IF($L160=0,"",SUMPRODUCT(MAX(('Sessions log'!$B$2:$B$501=$A160)*'Sessions log'!$A$2:$A$501))))</f>
        <v/>
      </c>
      <c r="Q160" s="17">
        <f>IF($A160="","",IFERROR(TRIM(INDEX(Responses!$A160:$AD160,MATCH(Lists!$B$13,Responses!$A$1:$AD$1,0))&amp;""),""))</f>
        <v/>
      </c>
      <c r="R160" s="17">
        <f>IF($A160="","",IFERROR(TRIM(INDEX(Responses!$A160:$AD160,MATCH(Lists!$B$14,Responses!$A$1:$AD$1,0))&amp;""),""))</f>
        <v/>
      </c>
      <c r="S160" s="17">
        <f>IF($A160="","",IFERROR(TRIM(INDEX(Responses!$A160:$AD160,MATCH(Lists!$B$15,Responses!$A$1:$AD$1,0))&amp;""),""))</f>
        <v/>
      </c>
    </row>
    <row r="161">
      <c r="A161" s="17">
        <f>IFERROR(TRIM(INDEX(Responses!$A161:$AD161,MATCH(Lists!$B$3,Responses!$A$1:$AD$1,0))&amp;""),"")</f>
        <v/>
      </c>
      <c r="B161" s="17">
        <f>IF($A161="","",IFERROR(TRIM(INDEX(Responses!$A161:$AD161,MATCH(Lists!$B$4,Responses!$A$1:$AD$1,0))&amp;""),""))</f>
        <v/>
      </c>
      <c r="C161" s="17">
        <f>IF($A161="","",IFERROR(TRIM(INDEX(Responses!$A161:$AD161,MATCH(Lists!$B$5,Responses!$A$1:$AD$1,0))&amp;""),""))</f>
        <v/>
      </c>
      <c r="D161" s="17">
        <f>IF($A161="","",IFERROR(TRIM(INDEX(Responses!$A161:$AD161,MATCH(Lists!$B$6,Responses!$A$1:$AD$1,0))&amp;""),""))</f>
        <v/>
      </c>
      <c r="E161" s="17">
        <f>IF($A161="","",IFERROR(TRIM(INDEX(Responses!$A161:$AD161,MATCH(Lists!$B$7,Responses!$A$1:$AD$1,0))&amp;""),""))</f>
        <v/>
      </c>
      <c r="F161" s="17">
        <f>IF($A161="","",IFERROR(TRIM(INDEX(Responses!$A161:$AD161,MATCH(Lists!$B$8,Responses!$A$1:$AD$1,0))&amp;""),""))</f>
        <v/>
      </c>
      <c r="G161" s="17">
        <f>IF($A161="","",IFERROR(TRIM(INDEX(Responses!$A161:$AD161,MATCH(Lists!$B$9,Responses!$A$1:$AD$1,0))&amp;""),""))</f>
        <v/>
      </c>
      <c r="H161" s="17">
        <f>IF($A161="","",IFERROR(TRIM(INDEX(Responses!$A161:$AD161,MATCH(Lists!$B$11,Responses!$A$1:$AD$1,0))&amp;""),""))</f>
        <v/>
      </c>
      <c r="I161" s="18">
        <f>IF($A161="","",IFERROR(VALUE(IFERROR(TRIM(INDEX(Responses!$A161:$AD161,MATCH(Lists!$B$12,Responses!$A$1:$AD$1,0))&amp;""),"")),IFERROR(DATEVALUE(IFERROR(TRIM(INDEX(Responses!$A161:$AD161,MATCH(Lists!$B$12,Responses!$A$1:$AD$1,0))&amp;""),"")),"")))</f>
        <v/>
      </c>
      <c r="J161" s="19">
        <f>IF($I161="","",IF($I161&lt;TODAY(),"Passed",$I161-TODAY()))</f>
        <v/>
      </c>
      <c r="K161" s="19">
        <f>IF(ISNUMBER($J161),IF($J161&lt;=Lists!$B$19,"Soon",""),"")</f>
        <v/>
      </c>
      <c r="L161" s="19">
        <f>IF($A161="","",COUNTIF('Sessions log'!$B$2:$B$501,$A161))</f>
        <v/>
      </c>
      <c r="M161" s="19">
        <f>IF($A161="","",SUMIF('Sessions log'!$B$2:$B$501,$A161,'Sessions log'!$D$2:$D$501))</f>
        <v/>
      </c>
      <c r="N161" s="19">
        <f>IF($A161="","",COUNTIFS('Sessions log'!$B$2:$B$501,$A161,'Sessions log'!$E$2:$E$501,"Y"))</f>
        <v/>
      </c>
      <c r="O161" s="19">
        <f>IF($A161="","",COUNTIFS('Sessions log'!$B$2:$B$501,$A161,'Sessions log'!$E$2:$E$501,"N"))</f>
        <v/>
      </c>
      <c r="P161" s="18">
        <f>IF($A161="","",IF($L161=0,"",SUMPRODUCT(MAX(('Sessions log'!$B$2:$B$501=$A161)*'Sessions log'!$A$2:$A$501))))</f>
        <v/>
      </c>
      <c r="Q161" s="17">
        <f>IF($A161="","",IFERROR(TRIM(INDEX(Responses!$A161:$AD161,MATCH(Lists!$B$13,Responses!$A$1:$AD$1,0))&amp;""),""))</f>
        <v/>
      </c>
      <c r="R161" s="17">
        <f>IF($A161="","",IFERROR(TRIM(INDEX(Responses!$A161:$AD161,MATCH(Lists!$B$14,Responses!$A$1:$AD$1,0))&amp;""),""))</f>
        <v/>
      </c>
      <c r="S161" s="17">
        <f>IF($A161="","",IFERROR(TRIM(INDEX(Responses!$A161:$AD161,MATCH(Lists!$B$15,Responses!$A$1:$AD$1,0))&amp;""),""))</f>
        <v/>
      </c>
    </row>
    <row r="162">
      <c r="A162" s="17">
        <f>IFERROR(TRIM(INDEX(Responses!$A162:$AD162,MATCH(Lists!$B$3,Responses!$A$1:$AD$1,0))&amp;""),"")</f>
        <v/>
      </c>
      <c r="B162" s="17">
        <f>IF($A162="","",IFERROR(TRIM(INDEX(Responses!$A162:$AD162,MATCH(Lists!$B$4,Responses!$A$1:$AD$1,0))&amp;""),""))</f>
        <v/>
      </c>
      <c r="C162" s="17">
        <f>IF($A162="","",IFERROR(TRIM(INDEX(Responses!$A162:$AD162,MATCH(Lists!$B$5,Responses!$A$1:$AD$1,0))&amp;""),""))</f>
        <v/>
      </c>
      <c r="D162" s="17">
        <f>IF($A162="","",IFERROR(TRIM(INDEX(Responses!$A162:$AD162,MATCH(Lists!$B$6,Responses!$A$1:$AD$1,0))&amp;""),""))</f>
        <v/>
      </c>
      <c r="E162" s="17">
        <f>IF($A162="","",IFERROR(TRIM(INDEX(Responses!$A162:$AD162,MATCH(Lists!$B$7,Responses!$A$1:$AD$1,0))&amp;""),""))</f>
        <v/>
      </c>
      <c r="F162" s="17">
        <f>IF($A162="","",IFERROR(TRIM(INDEX(Responses!$A162:$AD162,MATCH(Lists!$B$8,Responses!$A$1:$AD$1,0))&amp;""),""))</f>
        <v/>
      </c>
      <c r="G162" s="17">
        <f>IF($A162="","",IFERROR(TRIM(INDEX(Responses!$A162:$AD162,MATCH(Lists!$B$9,Responses!$A$1:$AD$1,0))&amp;""),""))</f>
        <v/>
      </c>
      <c r="H162" s="17">
        <f>IF($A162="","",IFERROR(TRIM(INDEX(Responses!$A162:$AD162,MATCH(Lists!$B$11,Responses!$A$1:$AD$1,0))&amp;""),""))</f>
        <v/>
      </c>
      <c r="I162" s="18">
        <f>IF($A162="","",IFERROR(VALUE(IFERROR(TRIM(INDEX(Responses!$A162:$AD162,MATCH(Lists!$B$12,Responses!$A$1:$AD$1,0))&amp;""),"")),IFERROR(DATEVALUE(IFERROR(TRIM(INDEX(Responses!$A162:$AD162,MATCH(Lists!$B$12,Responses!$A$1:$AD$1,0))&amp;""),"")),"")))</f>
        <v/>
      </c>
      <c r="J162" s="19">
        <f>IF($I162="","",IF($I162&lt;TODAY(),"Passed",$I162-TODAY()))</f>
        <v/>
      </c>
      <c r="K162" s="19">
        <f>IF(ISNUMBER($J162),IF($J162&lt;=Lists!$B$19,"Soon",""),"")</f>
        <v/>
      </c>
      <c r="L162" s="19">
        <f>IF($A162="","",COUNTIF('Sessions log'!$B$2:$B$501,$A162))</f>
        <v/>
      </c>
      <c r="M162" s="19">
        <f>IF($A162="","",SUMIF('Sessions log'!$B$2:$B$501,$A162,'Sessions log'!$D$2:$D$501))</f>
        <v/>
      </c>
      <c r="N162" s="19">
        <f>IF($A162="","",COUNTIFS('Sessions log'!$B$2:$B$501,$A162,'Sessions log'!$E$2:$E$501,"Y"))</f>
        <v/>
      </c>
      <c r="O162" s="19">
        <f>IF($A162="","",COUNTIFS('Sessions log'!$B$2:$B$501,$A162,'Sessions log'!$E$2:$E$501,"N"))</f>
        <v/>
      </c>
      <c r="P162" s="18">
        <f>IF($A162="","",IF($L162=0,"",SUMPRODUCT(MAX(('Sessions log'!$B$2:$B$501=$A162)*'Sessions log'!$A$2:$A$501))))</f>
        <v/>
      </c>
      <c r="Q162" s="17">
        <f>IF($A162="","",IFERROR(TRIM(INDEX(Responses!$A162:$AD162,MATCH(Lists!$B$13,Responses!$A$1:$AD$1,0))&amp;""),""))</f>
        <v/>
      </c>
      <c r="R162" s="17">
        <f>IF($A162="","",IFERROR(TRIM(INDEX(Responses!$A162:$AD162,MATCH(Lists!$B$14,Responses!$A$1:$AD$1,0))&amp;""),""))</f>
        <v/>
      </c>
      <c r="S162" s="17">
        <f>IF($A162="","",IFERROR(TRIM(INDEX(Responses!$A162:$AD162,MATCH(Lists!$B$15,Responses!$A$1:$AD$1,0))&amp;""),""))</f>
        <v/>
      </c>
    </row>
    <row r="163">
      <c r="A163" s="17">
        <f>IFERROR(TRIM(INDEX(Responses!$A163:$AD163,MATCH(Lists!$B$3,Responses!$A$1:$AD$1,0))&amp;""),"")</f>
        <v/>
      </c>
      <c r="B163" s="17">
        <f>IF($A163="","",IFERROR(TRIM(INDEX(Responses!$A163:$AD163,MATCH(Lists!$B$4,Responses!$A$1:$AD$1,0))&amp;""),""))</f>
        <v/>
      </c>
      <c r="C163" s="17">
        <f>IF($A163="","",IFERROR(TRIM(INDEX(Responses!$A163:$AD163,MATCH(Lists!$B$5,Responses!$A$1:$AD$1,0))&amp;""),""))</f>
        <v/>
      </c>
      <c r="D163" s="17">
        <f>IF($A163="","",IFERROR(TRIM(INDEX(Responses!$A163:$AD163,MATCH(Lists!$B$6,Responses!$A$1:$AD$1,0))&amp;""),""))</f>
        <v/>
      </c>
      <c r="E163" s="17">
        <f>IF($A163="","",IFERROR(TRIM(INDEX(Responses!$A163:$AD163,MATCH(Lists!$B$7,Responses!$A$1:$AD$1,0))&amp;""),""))</f>
        <v/>
      </c>
      <c r="F163" s="17">
        <f>IF($A163="","",IFERROR(TRIM(INDEX(Responses!$A163:$AD163,MATCH(Lists!$B$8,Responses!$A$1:$AD$1,0))&amp;""),""))</f>
        <v/>
      </c>
      <c r="G163" s="17">
        <f>IF($A163="","",IFERROR(TRIM(INDEX(Responses!$A163:$AD163,MATCH(Lists!$B$9,Responses!$A$1:$AD$1,0))&amp;""),""))</f>
        <v/>
      </c>
      <c r="H163" s="17">
        <f>IF($A163="","",IFERROR(TRIM(INDEX(Responses!$A163:$AD163,MATCH(Lists!$B$11,Responses!$A$1:$AD$1,0))&amp;""),""))</f>
        <v/>
      </c>
      <c r="I163" s="18">
        <f>IF($A163="","",IFERROR(VALUE(IFERROR(TRIM(INDEX(Responses!$A163:$AD163,MATCH(Lists!$B$12,Responses!$A$1:$AD$1,0))&amp;""),"")),IFERROR(DATEVALUE(IFERROR(TRIM(INDEX(Responses!$A163:$AD163,MATCH(Lists!$B$12,Responses!$A$1:$AD$1,0))&amp;""),"")),"")))</f>
        <v/>
      </c>
      <c r="J163" s="19">
        <f>IF($I163="","",IF($I163&lt;TODAY(),"Passed",$I163-TODAY()))</f>
        <v/>
      </c>
      <c r="K163" s="19">
        <f>IF(ISNUMBER($J163),IF($J163&lt;=Lists!$B$19,"Soon",""),"")</f>
        <v/>
      </c>
      <c r="L163" s="19">
        <f>IF($A163="","",COUNTIF('Sessions log'!$B$2:$B$501,$A163))</f>
        <v/>
      </c>
      <c r="M163" s="19">
        <f>IF($A163="","",SUMIF('Sessions log'!$B$2:$B$501,$A163,'Sessions log'!$D$2:$D$501))</f>
        <v/>
      </c>
      <c r="N163" s="19">
        <f>IF($A163="","",COUNTIFS('Sessions log'!$B$2:$B$501,$A163,'Sessions log'!$E$2:$E$501,"Y"))</f>
        <v/>
      </c>
      <c r="O163" s="19">
        <f>IF($A163="","",COUNTIFS('Sessions log'!$B$2:$B$501,$A163,'Sessions log'!$E$2:$E$501,"N"))</f>
        <v/>
      </c>
      <c r="P163" s="18">
        <f>IF($A163="","",IF($L163=0,"",SUMPRODUCT(MAX(('Sessions log'!$B$2:$B$501=$A163)*'Sessions log'!$A$2:$A$501))))</f>
        <v/>
      </c>
      <c r="Q163" s="17">
        <f>IF($A163="","",IFERROR(TRIM(INDEX(Responses!$A163:$AD163,MATCH(Lists!$B$13,Responses!$A$1:$AD$1,0))&amp;""),""))</f>
        <v/>
      </c>
      <c r="R163" s="17">
        <f>IF($A163="","",IFERROR(TRIM(INDEX(Responses!$A163:$AD163,MATCH(Lists!$B$14,Responses!$A$1:$AD$1,0))&amp;""),""))</f>
        <v/>
      </c>
      <c r="S163" s="17">
        <f>IF($A163="","",IFERROR(TRIM(INDEX(Responses!$A163:$AD163,MATCH(Lists!$B$15,Responses!$A$1:$AD$1,0))&amp;""),""))</f>
        <v/>
      </c>
    </row>
    <row r="164">
      <c r="A164" s="17">
        <f>IFERROR(TRIM(INDEX(Responses!$A164:$AD164,MATCH(Lists!$B$3,Responses!$A$1:$AD$1,0))&amp;""),"")</f>
        <v/>
      </c>
      <c r="B164" s="17">
        <f>IF($A164="","",IFERROR(TRIM(INDEX(Responses!$A164:$AD164,MATCH(Lists!$B$4,Responses!$A$1:$AD$1,0))&amp;""),""))</f>
        <v/>
      </c>
      <c r="C164" s="17">
        <f>IF($A164="","",IFERROR(TRIM(INDEX(Responses!$A164:$AD164,MATCH(Lists!$B$5,Responses!$A$1:$AD$1,0))&amp;""),""))</f>
        <v/>
      </c>
      <c r="D164" s="17">
        <f>IF($A164="","",IFERROR(TRIM(INDEX(Responses!$A164:$AD164,MATCH(Lists!$B$6,Responses!$A$1:$AD$1,0))&amp;""),""))</f>
        <v/>
      </c>
      <c r="E164" s="17">
        <f>IF($A164="","",IFERROR(TRIM(INDEX(Responses!$A164:$AD164,MATCH(Lists!$B$7,Responses!$A$1:$AD$1,0))&amp;""),""))</f>
        <v/>
      </c>
      <c r="F164" s="17">
        <f>IF($A164="","",IFERROR(TRIM(INDEX(Responses!$A164:$AD164,MATCH(Lists!$B$8,Responses!$A$1:$AD$1,0))&amp;""),""))</f>
        <v/>
      </c>
      <c r="G164" s="17">
        <f>IF($A164="","",IFERROR(TRIM(INDEX(Responses!$A164:$AD164,MATCH(Lists!$B$9,Responses!$A$1:$AD$1,0))&amp;""),""))</f>
        <v/>
      </c>
      <c r="H164" s="17">
        <f>IF($A164="","",IFERROR(TRIM(INDEX(Responses!$A164:$AD164,MATCH(Lists!$B$11,Responses!$A$1:$AD$1,0))&amp;""),""))</f>
        <v/>
      </c>
      <c r="I164" s="18">
        <f>IF($A164="","",IFERROR(VALUE(IFERROR(TRIM(INDEX(Responses!$A164:$AD164,MATCH(Lists!$B$12,Responses!$A$1:$AD$1,0))&amp;""),"")),IFERROR(DATEVALUE(IFERROR(TRIM(INDEX(Responses!$A164:$AD164,MATCH(Lists!$B$12,Responses!$A$1:$AD$1,0))&amp;""),"")),"")))</f>
        <v/>
      </c>
      <c r="J164" s="19">
        <f>IF($I164="","",IF($I164&lt;TODAY(),"Passed",$I164-TODAY()))</f>
        <v/>
      </c>
      <c r="K164" s="19">
        <f>IF(ISNUMBER($J164),IF($J164&lt;=Lists!$B$19,"Soon",""),"")</f>
        <v/>
      </c>
      <c r="L164" s="19">
        <f>IF($A164="","",COUNTIF('Sessions log'!$B$2:$B$501,$A164))</f>
        <v/>
      </c>
      <c r="M164" s="19">
        <f>IF($A164="","",SUMIF('Sessions log'!$B$2:$B$501,$A164,'Sessions log'!$D$2:$D$501))</f>
        <v/>
      </c>
      <c r="N164" s="19">
        <f>IF($A164="","",COUNTIFS('Sessions log'!$B$2:$B$501,$A164,'Sessions log'!$E$2:$E$501,"Y"))</f>
        <v/>
      </c>
      <c r="O164" s="19">
        <f>IF($A164="","",COUNTIFS('Sessions log'!$B$2:$B$501,$A164,'Sessions log'!$E$2:$E$501,"N"))</f>
        <v/>
      </c>
      <c r="P164" s="18">
        <f>IF($A164="","",IF($L164=0,"",SUMPRODUCT(MAX(('Sessions log'!$B$2:$B$501=$A164)*'Sessions log'!$A$2:$A$501))))</f>
        <v/>
      </c>
      <c r="Q164" s="17">
        <f>IF($A164="","",IFERROR(TRIM(INDEX(Responses!$A164:$AD164,MATCH(Lists!$B$13,Responses!$A$1:$AD$1,0))&amp;""),""))</f>
        <v/>
      </c>
      <c r="R164" s="17">
        <f>IF($A164="","",IFERROR(TRIM(INDEX(Responses!$A164:$AD164,MATCH(Lists!$B$14,Responses!$A$1:$AD$1,0))&amp;""),""))</f>
        <v/>
      </c>
      <c r="S164" s="17">
        <f>IF($A164="","",IFERROR(TRIM(INDEX(Responses!$A164:$AD164,MATCH(Lists!$B$15,Responses!$A$1:$AD$1,0))&amp;""),""))</f>
        <v/>
      </c>
    </row>
    <row r="165">
      <c r="A165" s="17">
        <f>IFERROR(TRIM(INDEX(Responses!$A165:$AD165,MATCH(Lists!$B$3,Responses!$A$1:$AD$1,0))&amp;""),"")</f>
        <v/>
      </c>
      <c r="B165" s="17">
        <f>IF($A165="","",IFERROR(TRIM(INDEX(Responses!$A165:$AD165,MATCH(Lists!$B$4,Responses!$A$1:$AD$1,0))&amp;""),""))</f>
        <v/>
      </c>
      <c r="C165" s="17">
        <f>IF($A165="","",IFERROR(TRIM(INDEX(Responses!$A165:$AD165,MATCH(Lists!$B$5,Responses!$A$1:$AD$1,0))&amp;""),""))</f>
        <v/>
      </c>
      <c r="D165" s="17">
        <f>IF($A165="","",IFERROR(TRIM(INDEX(Responses!$A165:$AD165,MATCH(Lists!$B$6,Responses!$A$1:$AD$1,0))&amp;""),""))</f>
        <v/>
      </c>
      <c r="E165" s="17">
        <f>IF($A165="","",IFERROR(TRIM(INDEX(Responses!$A165:$AD165,MATCH(Lists!$B$7,Responses!$A$1:$AD$1,0))&amp;""),""))</f>
        <v/>
      </c>
      <c r="F165" s="17">
        <f>IF($A165="","",IFERROR(TRIM(INDEX(Responses!$A165:$AD165,MATCH(Lists!$B$8,Responses!$A$1:$AD$1,0))&amp;""),""))</f>
        <v/>
      </c>
      <c r="G165" s="17">
        <f>IF($A165="","",IFERROR(TRIM(INDEX(Responses!$A165:$AD165,MATCH(Lists!$B$9,Responses!$A$1:$AD$1,0))&amp;""),""))</f>
        <v/>
      </c>
      <c r="H165" s="17">
        <f>IF($A165="","",IFERROR(TRIM(INDEX(Responses!$A165:$AD165,MATCH(Lists!$B$11,Responses!$A$1:$AD$1,0))&amp;""),""))</f>
        <v/>
      </c>
      <c r="I165" s="18">
        <f>IF($A165="","",IFERROR(VALUE(IFERROR(TRIM(INDEX(Responses!$A165:$AD165,MATCH(Lists!$B$12,Responses!$A$1:$AD$1,0))&amp;""),"")),IFERROR(DATEVALUE(IFERROR(TRIM(INDEX(Responses!$A165:$AD165,MATCH(Lists!$B$12,Responses!$A$1:$AD$1,0))&amp;""),"")),"")))</f>
        <v/>
      </c>
      <c r="J165" s="19">
        <f>IF($I165="","",IF($I165&lt;TODAY(),"Passed",$I165-TODAY()))</f>
        <v/>
      </c>
      <c r="K165" s="19">
        <f>IF(ISNUMBER($J165),IF($J165&lt;=Lists!$B$19,"Soon",""),"")</f>
        <v/>
      </c>
      <c r="L165" s="19">
        <f>IF($A165="","",COUNTIF('Sessions log'!$B$2:$B$501,$A165))</f>
        <v/>
      </c>
      <c r="M165" s="19">
        <f>IF($A165="","",SUMIF('Sessions log'!$B$2:$B$501,$A165,'Sessions log'!$D$2:$D$501))</f>
        <v/>
      </c>
      <c r="N165" s="19">
        <f>IF($A165="","",COUNTIFS('Sessions log'!$B$2:$B$501,$A165,'Sessions log'!$E$2:$E$501,"Y"))</f>
        <v/>
      </c>
      <c r="O165" s="19">
        <f>IF($A165="","",COUNTIFS('Sessions log'!$B$2:$B$501,$A165,'Sessions log'!$E$2:$E$501,"N"))</f>
        <v/>
      </c>
      <c r="P165" s="18">
        <f>IF($A165="","",IF($L165=0,"",SUMPRODUCT(MAX(('Sessions log'!$B$2:$B$501=$A165)*'Sessions log'!$A$2:$A$501))))</f>
        <v/>
      </c>
      <c r="Q165" s="17">
        <f>IF($A165="","",IFERROR(TRIM(INDEX(Responses!$A165:$AD165,MATCH(Lists!$B$13,Responses!$A$1:$AD$1,0))&amp;""),""))</f>
        <v/>
      </c>
      <c r="R165" s="17">
        <f>IF($A165="","",IFERROR(TRIM(INDEX(Responses!$A165:$AD165,MATCH(Lists!$B$14,Responses!$A$1:$AD$1,0))&amp;""),""))</f>
        <v/>
      </c>
      <c r="S165" s="17">
        <f>IF($A165="","",IFERROR(TRIM(INDEX(Responses!$A165:$AD165,MATCH(Lists!$B$15,Responses!$A$1:$AD$1,0))&amp;""),""))</f>
        <v/>
      </c>
    </row>
    <row r="166">
      <c r="A166" s="17">
        <f>IFERROR(TRIM(INDEX(Responses!$A166:$AD166,MATCH(Lists!$B$3,Responses!$A$1:$AD$1,0))&amp;""),"")</f>
        <v/>
      </c>
      <c r="B166" s="17">
        <f>IF($A166="","",IFERROR(TRIM(INDEX(Responses!$A166:$AD166,MATCH(Lists!$B$4,Responses!$A$1:$AD$1,0))&amp;""),""))</f>
        <v/>
      </c>
      <c r="C166" s="17">
        <f>IF($A166="","",IFERROR(TRIM(INDEX(Responses!$A166:$AD166,MATCH(Lists!$B$5,Responses!$A$1:$AD$1,0))&amp;""),""))</f>
        <v/>
      </c>
      <c r="D166" s="17">
        <f>IF($A166="","",IFERROR(TRIM(INDEX(Responses!$A166:$AD166,MATCH(Lists!$B$6,Responses!$A$1:$AD$1,0))&amp;""),""))</f>
        <v/>
      </c>
      <c r="E166" s="17">
        <f>IF($A166="","",IFERROR(TRIM(INDEX(Responses!$A166:$AD166,MATCH(Lists!$B$7,Responses!$A$1:$AD$1,0))&amp;""),""))</f>
        <v/>
      </c>
      <c r="F166" s="17">
        <f>IF($A166="","",IFERROR(TRIM(INDEX(Responses!$A166:$AD166,MATCH(Lists!$B$8,Responses!$A$1:$AD$1,0))&amp;""),""))</f>
        <v/>
      </c>
      <c r="G166" s="17">
        <f>IF($A166="","",IFERROR(TRIM(INDEX(Responses!$A166:$AD166,MATCH(Lists!$B$9,Responses!$A$1:$AD$1,0))&amp;""),""))</f>
        <v/>
      </c>
      <c r="H166" s="17">
        <f>IF($A166="","",IFERROR(TRIM(INDEX(Responses!$A166:$AD166,MATCH(Lists!$B$11,Responses!$A$1:$AD$1,0))&amp;""),""))</f>
        <v/>
      </c>
      <c r="I166" s="18">
        <f>IF($A166="","",IFERROR(VALUE(IFERROR(TRIM(INDEX(Responses!$A166:$AD166,MATCH(Lists!$B$12,Responses!$A$1:$AD$1,0))&amp;""),"")),IFERROR(DATEVALUE(IFERROR(TRIM(INDEX(Responses!$A166:$AD166,MATCH(Lists!$B$12,Responses!$A$1:$AD$1,0))&amp;""),"")),"")))</f>
        <v/>
      </c>
      <c r="J166" s="19">
        <f>IF($I166="","",IF($I166&lt;TODAY(),"Passed",$I166-TODAY()))</f>
        <v/>
      </c>
      <c r="K166" s="19">
        <f>IF(ISNUMBER($J166),IF($J166&lt;=Lists!$B$19,"Soon",""),"")</f>
        <v/>
      </c>
      <c r="L166" s="19">
        <f>IF($A166="","",COUNTIF('Sessions log'!$B$2:$B$501,$A166))</f>
        <v/>
      </c>
      <c r="M166" s="19">
        <f>IF($A166="","",SUMIF('Sessions log'!$B$2:$B$501,$A166,'Sessions log'!$D$2:$D$501))</f>
        <v/>
      </c>
      <c r="N166" s="19">
        <f>IF($A166="","",COUNTIFS('Sessions log'!$B$2:$B$501,$A166,'Sessions log'!$E$2:$E$501,"Y"))</f>
        <v/>
      </c>
      <c r="O166" s="19">
        <f>IF($A166="","",COUNTIFS('Sessions log'!$B$2:$B$501,$A166,'Sessions log'!$E$2:$E$501,"N"))</f>
        <v/>
      </c>
      <c r="P166" s="18">
        <f>IF($A166="","",IF($L166=0,"",SUMPRODUCT(MAX(('Sessions log'!$B$2:$B$501=$A166)*'Sessions log'!$A$2:$A$501))))</f>
        <v/>
      </c>
      <c r="Q166" s="17">
        <f>IF($A166="","",IFERROR(TRIM(INDEX(Responses!$A166:$AD166,MATCH(Lists!$B$13,Responses!$A$1:$AD$1,0))&amp;""),""))</f>
        <v/>
      </c>
      <c r="R166" s="17">
        <f>IF($A166="","",IFERROR(TRIM(INDEX(Responses!$A166:$AD166,MATCH(Lists!$B$14,Responses!$A$1:$AD$1,0))&amp;""),""))</f>
        <v/>
      </c>
      <c r="S166" s="17">
        <f>IF($A166="","",IFERROR(TRIM(INDEX(Responses!$A166:$AD166,MATCH(Lists!$B$15,Responses!$A$1:$AD$1,0))&amp;""),""))</f>
        <v/>
      </c>
    </row>
    <row r="167">
      <c r="A167" s="17">
        <f>IFERROR(TRIM(INDEX(Responses!$A167:$AD167,MATCH(Lists!$B$3,Responses!$A$1:$AD$1,0))&amp;""),"")</f>
        <v/>
      </c>
      <c r="B167" s="17">
        <f>IF($A167="","",IFERROR(TRIM(INDEX(Responses!$A167:$AD167,MATCH(Lists!$B$4,Responses!$A$1:$AD$1,0))&amp;""),""))</f>
        <v/>
      </c>
      <c r="C167" s="17">
        <f>IF($A167="","",IFERROR(TRIM(INDEX(Responses!$A167:$AD167,MATCH(Lists!$B$5,Responses!$A$1:$AD$1,0))&amp;""),""))</f>
        <v/>
      </c>
      <c r="D167" s="17">
        <f>IF($A167="","",IFERROR(TRIM(INDEX(Responses!$A167:$AD167,MATCH(Lists!$B$6,Responses!$A$1:$AD$1,0))&amp;""),""))</f>
        <v/>
      </c>
      <c r="E167" s="17">
        <f>IF($A167="","",IFERROR(TRIM(INDEX(Responses!$A167:$AD167,MATCH(Lists!$B$7,Responses!$A$1:$AD$1,0))&amp;""),""))</f>
        <v/>
      </c>
      <c r="F167" s="17">
        <f>IF($A167="","",IFERROR(TRIM(INDEX(Responses!$A167:$AD167,MATCH(Lists!$B$8,Responses!$A$1:$AD$1,0))&amp;""),""))</f>
        <v/>
      </c>
      <c r="G167" s="17">
        <f>IF($A167="","",IFERROR(TRIM(INDEX(Responses!$A167:$AD167,MATCH(Lists!$B$9,Responses!$A$1:$AD$1,0))&amp;""),""))</f>
        <v/>
      </c>
      <c r="H167" s="17">
        <f>IF($A167="","",IFERROR(TRIM(INDEX(Responses!$A167:$AD167,MATCH(Lists!$B$11,Responses!$A$1:$AD$1,0))&amp;""),""))</f>
        <v/>
      </c>
      <c r="I167" s="18">
        <f>IF($A167="","",IFERROR(VALUE(IFERROR(TRIM(INDEX(Responses!$A167:$AD167,MATCH(Lists!$B$12,Responses!$A$1:$AD$1,0))&amp;""),"")),IFERROR(DATEVALUE(IFERROR(TRIM(INDEX(Responses!$A167:$AD167,MATCH(Lists!$B$12,Responses!$A$1:$AD$1,0))&amp;""),"")),"")))</f>
        <v/>
      </c>
      <c r="J167" s="19">
        <f>IF($I167="","",IF($I167&lt;TODAY(),"Passed",$I167-TODAY()))</f>
        <v/>
      </c>
      <c r="K167" s="19">
        <f>IF(ISNUMBER($J167),IF($J167&lt;=Lists!$B$19,"Soon",""),"")</f>
        <v/>
      </c>
      <c r="L167" s="19">
        <f>IF($A167="","",COUNTIF('Sessions log'!$B$2:$B$501,$A167))</f>
        <v/>
      </c>
      <c r="M167" s="19">
        <f>IF($A167="","",SUMIF('Sessions log'!$B$2:$B$501,$A167,'Sessions log'!$D$2:$D$501))</f>
        <v/>
      </c>
      <c r="N167" s="19">
        <f>IF($A167="","",COUNTIFS('Sessions log'!$B$2:$B$501,$A167,'Sessions log'!$E$2:$E$501,"Y"))</f>
        <v/>
      </c>
      <c r="O167" s="19">
        <f>IF($A167="","",COUNTIFS('Sessions log'!$B$2:$B$501,$A167,'Sessions log'!$E$2:$E$501,"N"))</f>
        <v/>
      </c>
      <c r="P167" s="18">
        <f>IF($A167="","",IF($L167=0,"",SUMPRODUCT(MAX(('Sessions log'!$B$2:$B$501=$A167)*'Sessions log'!$A$2:$A$501))))</f>
        <v/>
      </c>
      <c r="Q167" s="17">
        <f>IF($A167="","",IFERROR(TRIM(INDEX(Responses!$A167:$AD167,MATCH(Lists!$B$13,Responses!$A$1:$AD$1,0))&amp;""),""))</f>
        <v/>
      </c>
      <c r="R167" s="17">
        <f>IF($A167="","",IFERROR(TRIM(INDEX(Responses!$A167:$AD167,MATCH(Lists!$B$14,Responses!$A$1:$AD$1,0))&amp;""),""))</f>
        <v/>
      </c>
      <c r="S167" s="17">
        <f>IF($A167="","",IFERROR(TRIM(INDEX(Responses!$A167:$AD167,MATCH(Lists!$B$15,Responses!$A$1:$AD$1,0))&amp;""),""))</f>
        <v/>
      </c>
    </row>
    <row r="168">
      <c r="A168" s="17">
        <f>IFERROR(TRIM(INDEX(Responses!$A168:$AD168,MATCH(Lists!$B$3,Responses!$A$1:$AD$1,0))&amp;""),"")</f>
        <v/>
      </c>
      <c r="B168" s="17">
        <f>IF($A168="","",IFERROR(TRIM(INDEX(Responses!$A168:$AD168,MATCH(Lists!$B$4,Responses!$A$1:$AD$1,0))&amp;""),""))</f>
        <v/>
      </c>
      <c r="C168" s="17">
        <f>IF($A168="","",IFERROR(TRIM(INDEX(Responses!$A168:$AD168,MATCH(Lists!$B$5,Responses!$A$1:$AD$1,0))&amp;""),""))</f>
        <v/>
      </c>
      <c r="D168" s="17">
        <f>IF($A168="","",IFERROR(TRIM(INDEX(Responses!$A168:$AD168,MATCH(Lists!$B$6,Responses!$A$1:$AD$1,0))&amp;""),""))</f>
        <v/>
      </c>
      <c r="E168" s="17">
        <f>IF($A168="","",IFERROR(TRIM(INDEX(Responses!$A168:$AD168,MATCH(Lists!$B$7,Responses!$A$1:$AD$1,0))&amp;""),""))</f>
        <v/>
      </c>
      <c r="F168" s="17">
        <f>IF($A168="","",IFERROR(TRIM(INDEX(Responses!$A168:$AD168,MATCH(Lists!$B$8,Responses!$A$1:$AD$1,0))&amp;""),""))</f>
        <v/>
      </c>
      <c r="G168" s="17">
        <f>IF($A168="","",IFERROR(TRIM(INDEX(Responses!$A168:$AD168,MATCH(Lists!$B$9,Responses!$A$1:$AD$1,0))&amp;""),""))</f>
        <v/>
      </c>
      <c r="H168" s="17">
        <f>IF($A168="","",IFERROR(TRIM(INDEX(Responses!$A168:$AD168,MATCH(Lists!$B$11,Responses!$A$1:$AD$1,0))&amp;""),""))</f>
        <v/>
      </c>
      <c r="I168" s="18">
        <f>IF($A168="","",IFERROR(VALUE(IFERROR(TRIM(INDEX(Responses!$A168:$AD168,MATCH(Lists!$B$12,Responses!$A$1:$AD$1,0))&amp;""),"")),IFERROR(DATEVALUE(IFERROR(TRIM(INDEX(Responses!$A168:$AD168,MATCH(Lists!$B$12,Responses!$A$1:$AD$1,0))&amp;""),"")),"")))</f>
        <v/>
      </c>
      <c r="J168" s="19">
        <f>IF($I168="","",IF($I168&lt;TODAY(),"Passed",$I168-TODAY()))</f>
        <v/>
      </c>
      <c r="K168" s="19">
        <f>IF(ISNUMBER($J168),IF($J168&lt;=Lists!$B$19,"Soon",""),"")</f>
        <v/>
      </c>
      <c r="L168" s="19">
        <f>IF($A168="","",COUNTIF('Sessions log'!$B$2:$B$501,$A168))</f>
        <v/>
      </c>
      <c r="M168" s="19">
        <f>IF($A168="","",SUMIF('Sessions log'!$B$2:$B$501,$A168,'Sessions log'!$D$2:$D$501))</f>
        <v/>
      </c>
      <c r="N168" s="19">
        <f>IF($A168="","",COUNTIFS('Sessions log'!$B$2:$B$501,$A168,'Sessions log'!$E$2:$E$501,"Y"))</f>
        <v/>
      </c>
      <c r="O168" s="19">
        <f>IF($A168="","",COUNTIFS('Sessions log'!$B$2:$B$501,$A168,'Sessions log'!$E$2:$E$501,"N"))</f>
        <v/>
      </c>
      <c r="P168" s="18">
        <f>IF($A168="","",IF($L168=0,"",SUMPRODUCT(MAX(('Sessions log'!$B$2:$B$501=$A168)*'Sessions log'!$A$2:$A$501))))</f>
        <v/>
      </c>
      <c r="Q168" s="17">
        <f>IF($A168="","",IFERROR(TRIM(INDEX(Responses!$A168:$AD168,MATCH(Lists!$B$13,Responses!$A$1:$AD$1,0))&amp;""),""))</f>
        <v/>
      </c>
      <c r="R168" s="17">
        <f>IF($A168="","",IFERROR(TRIM(INDEX(Responses!$A168:$AD168,MATCH(Lists!$B$14,Responses!$A$1:$AD$1,0))&amp;""),""))</f>
        <v/>
      </c>
      <c r="S168" s="17">
        <f>IF($A168="","",IFERROR(TRIM(INDEX(Responses!$A168:$AD168,MATCH(Lists!$B$15,Responses!$A$1:$AD$1,0))&amp;""),""))</f>
        <v/>
      </c>
    </row>
    <row r="169">
      <c r="A169" s="17">
        <f>IFERROR(TRIM(INDEX(Responses!$A169:$AD169,MATCH(Lists!$B$3,Responses!$A$1:$AD$1,0))&amp;""),"")</f>
        <v/>
      </c>
      <c r="B169" s="17">
        <f>IF($A169="","",IFERROR(TRIM(INDEX(Responses!$A169:$AD169,MATCH(Lists!$B$4,Responses!$A$1:$AD$1,0))&amp;""),""))</f>
        <v/>
      </c>
      <c r="C169" s="17">
        <f>IF($A169="","",IFERROR(TRIM(INDEX(Responses!$A169:$AD169,MATCH(Lists!$B$5,Responses!$A$1:$AD$1,0))&amp;""),""))</f>
        <v/>
      </c>
      <c r="D169" s="17">
        <f>IF($A169="","",IFERROR(TRIM(INDEX(Responses!$A169:$AD169,MATCH(Lists!$B$6,Responses!$A$1:$AD$1,0))&amp;""),""))</f>
        <v/>
      </c>
      <c r="E169" s="17">
        <f>IF($A169="","",IFERROR(TRIM(INDEX(Responses!$A169:$AD169,MATCH(Lists!$B$7,Responses!$A$1:$AD$1,0))&amp;""),""))</f>
        <v/>
      </c>
      <c r="F169" s="17">
        <f>IF($A169="","",IFERROR(TRIM(INDEX(Responses!$A169:$AD169,MATCH(Lists!$B$8,Responses!$A$1:$AD$1,0))&amp;""),""))</f>
        <v/>
      </c>
      <c r="G169" s="17">
        <f>IF($A169="","",IFERROR(TRIM(INDEX(Responses!$A169:$AD169,MATCH(Lists!$B$9,Responses!$A$1:$AD$1,0))&amp;""),""))</f>
        <v/>
      </c>
      <c r="H169" s="17">
        <f>IF($A169="","",IFERROR(TRIM(INDEX(Responses!$A169:$AD169,MATCH(Lists!$B$11,Responses!$A$1:$AD$1,0))&amp;""),""))</f>
        <v/>
      </c>
      <c r="I169" s="18">
        <f>IF($A169="","",IFERROR(VALUE(IFERROR(TRIM(INDEX(Responses!$A169:$AD169,MATCH(Lists!$B$12,Responses!$A$1:$AD$1,0))&amp;""),"")),IFERROR(DATEVALUE(IFERROR(TRIM(INDEX(Responses!$A169:$AD169,MATCH(Lists!$B$12,Responses!$A$1:$AD$1,0))&amp;""),"")),"")))</f>
        <v/>
      </c>
      <c r="J169" s="19">
        <f>IF($I169="","",IF($I169&lt;TODAY(),"Passed",$I169-TODAY()))</f>
        <v/>
      </c>
      <c r="K169" s="19">
        <f>IF(ISNUMBER($J169),IF($J169&lt;=Lists!$B$19,"Soon",""),"")</f>
        <v/>
      </c>
      <c r="L169" s="19">
        <f>IF($A169="","",COUNTIF('Sessions log'!$B$2:$B$501,$A169))</f>
        <v/>
      </c>
      <c r="M169" s="19">
        <f>IF($A169="","",SUMIF('Sessions log'!$B$2:$B$501,$A169,'Sessions log'!$D$2:$D$501))</f>
        <v/>
      </c>
      <c r="N169" s="19">
        <f>IF($A169="","",COUNTIFS('Sessions log'!$B$2:$B$501,$A169,'Sessions log'!$E$2:$E$501,"Y"))</f>
        <v/>
      </c>
      <c r="O169" s="19">
        <f>IF($A169="","",COUNTIFS('Sessions log'!$B$2:$B$501,$A169,'Sessions log'!$E$2:$E$501,"N"))</f>
        <v/>
      </c>
      <c r="P169" s="18">
        <f>IF($A169="","",IF($L169=0,"",SUMPRODUCT(MAX(('Sessions log'!$B$2:$B$501=$A169)*'Sessions log'!$A$2:$A$501))))</f>
        <v/>
      </c>
      <c r="Q169" s="17">
        <f>IF($A169="","",IFERROR(TRIM(INDEX(Responses!$A169:$AD169,MATCH(Lists!$B$13,Responses!$A$1:$AD$1,0))&amp;""),""))</f>
        <v/>
      </c>
      <c r="R169" s="17">
        <f>IF($A169="","",IFERROR(TRIM(INDEX(Responses!$A169:$AD169,MATCH(Lists!$B$14,Responses!$A$1:$AD$1,0))&amp;""),""))</f>
        <v/>
      </c>
      <c r="S169" s="17">
        <f>IF($A169="","",IFERROR(TRIM(INDEX(Responses!$A169:$AD169,MATCH(Lists!$B$15,Responses!$A$1:$AD$1,0))&amp;""),""))</f>
        <v/>
      </c>
    </row>
    <row r="170">
      <c r="A170" s="17">
        <f>IFERROR(TRIM(INDEX(Responses!$A170:$AD170,MATCH(Lists!$B$3,Responses!$A$1:$AD$1,0))&amp;""),"")</f>
        <v/>
      </c>
      <c r="B170" s="17">
        <f>IF($A170="","",IFERROR(TRIM(INDEX(Responses!$A170:$AD170,MATCH(Lists!$B$4,Responses!$A$1:$AD$1,0))&amp;""),""))</f>
        <v/>
      </c>
      <c r="C170" s="17">
        <f>IF($A170="","",IFERROR(TRIM(INDEX(Responses!$A170:$AD170,MATCH(Lists!$B$5,Responses!$A$1:$AD$1,0))&amp;""),""))</f>
        <v/>
      </c>
      <c r="D170" s="17">
        <f>IF($A170="","",IFERROR(TRIM(INDEX(Responses!$A170:$AD170,MATCH(Lists!$B$6,Responses!$A$1:$AD$1,0))&amp;""),""))</f>
        <v/>
      </c>
      <c r="E170" s="17">
        <f>IF($A170="","",IFERROR(TRIM(INDEX(Responses!$A170:$AD170,MATCH(Lists!$B$7,Responses!$A$1:$AD$1,0))&amp;""),""))</f>
        <v/>
      </c>
      <c r="F170" s="17">
        <f>IF($A170="","",IFERROR(TRIM(INDEX(Responses!$A170:$AD170,MATCH(Lists!$B$8,Responses!$A$1:$AD$1,0))&amp;""),""))</f>
        <v/>
      </c>
      <c r="G170" s="17">
        <f>IF($A170="","",IFERROR(TRIM(INDEX(Responses!$A170:$AD170,MATCH(Lists!$B$9,Responses!$A$1:$AD$1,0))&amp;""),""))</f>
        <v/>
      </c>
      <c r="H170" s="17">
        <f>IF($A170="","",IFERROR(TRIM(INDEX(Responses!$A170:$AD170,MATCH(Lists!$B$11,Responses!$A$1:$AD$1,0))&amp;""),""))</f>
        <v/>
      </c>
      <c r="I170" s="18">
        <f>IF($A170="","",IFERROR(VALUE(IFERROR(TRIM(INDEX(Responses!$A170:$AD170,MATCH(Lists!$B$12,Responses!$A$1:$AD$1,0))&amp;""),"")),IFERROR(DATEVALUE(IFERROR(TRIM(INDEX(Responses!$A170:$AD170,MATCH(Lists!$B$12,Responses!$A$1:$AD$1,0))&amp;""),"")),"")))</f>
        <v/>
      </c>
      <c r="J170" s="19">
        <f>IF($I170="","",IF($I170&lt;TODAY(),"Passed",$I170-TODAY()))</f>
        <v/>
      </c>
      <c r="K170" s="19">
        <f>IF(ISNUMBER($J170),IF($J170&lt;=Lists!$B$19,"Soon",""),"")</f>
        <v/>
      </c>
      <c r="L170" s="19">
        <f>IF($A170="","",COUNTIF('Sessions log'!$B$2:$B$501,$A170))</f>
        <v/>
      </c>
      <c r="M170" s="19">
        <f>IF($A170="","",SUMIF('Sessions log'!$B$2:$B$501,$A170,'Sessions log'!$D$2:$D$501))</f>
        <v/>
      </c>
      <c r="N170" s="19">
        <f>IF($A170="","",COUNTIFS('Sessions log'!$B$2:$B$501,$A170,'Sessions log'!$E$2:$E$501,"Y"))</f>
        <v/>
      </c>
      <c r="O170" s="19">
        <f>IF($A170="","",COUNTIFS('Sessions log'!$B$2:$B$501,$A170,'Sessions log'!$E$2:$E$501,"N"))</f>
        <v/>
      </c>
      <c r="P170" s="18">
        <f>IF($A170="","",IF($L170=0,"",SUMPRODUCT(MAX(('Sessions log'!$B$2:$B$501=$A170)*'Sessions log'!$A$2:$A$501))))</f>
        <v/>
      </c>
      <c r="Q170" s="17">
        <f>IF($A170="","",IFERROR(TRIM(INDEX(Responses!$A170:$AD170,MATCH(Lists!$B$13,Responses!$A$1:$AD$1,0))&amp;""),""))</f>
        <v/>
      </c>
      <c r="R170" s="17">
        <f>IF($A170="","",IFERROR(TRIM(INDEX(Responses!$A170:$AD170,MATCH(Lists!$B$14,Responses!$A$1:$AD$1,0))&amp;""),""))</f>
        <v/>
      </c>
      <c r="S170" s="17">
        <f>IF($A170="","",IFERROR(TRIM(INDEX(Responses!$A170:$AD170,MATCH(Lists!$B$15,Responses!$A$1:$AD$1,0))&amp;""),""))</f>
        <v/>
      </c>
    </row>
    <row r="171">
      <c r="A171" s="17">
        <f>IFERROR(TRIM(INDEX(Responses!$A171:$AD171,MATCH(Lists!$B$3,Responses!$A$1:$AD$1,0))&amp;""),"")</f>
        <v/>
      </c>
      <c r="B171" s="17">
        <f>IF($A171="","",IFERROR(TRIM(INDEX(Responses!$A171:$AD171,MATCH(Lists!$B$4,Responses!$A$1:$AD$1,0))&amp;""),""))</f>
        <v/>
      </c>
      <c r="C171" s="17">
        <f>IF($A171="","",IFERROR(TRIM(INDEX(Responses!$A171:$AD171,MATCH(Lists!$B$5,Responses!$A$1:$AD$1,0))&amp;""),""))</f>
        <v/>
      </c>
      <c r="D171" s="17">
        <f>IF($A171="","",IFERROR(TRIM(INDEX(Responses!$A171:$AD171,MATCH(Lists!$B$6,Responses!$A$1:$AD$1,0))&amp;""),""))</f>
        <v/>
      </c>
      <c r="E171" s="17">
        <f>IF($A171="","",IFERROR(TRIM(INDEX(Responses!$A171:$AD171,MATCH(Lists!$B$7,Responses!$A$1:$AD$1,0))&amp;""),""))</f>
        <v/>
      </c>
      <c r="F171" s="17">
        <f>IF($A171="","",IFERROR(TRIM(INDEX(Responses!$A171:$AD171,MATCH(Lists!$B$8,Responses!$A$1:$AD$1,0))&amp;""),""))</f>
        <v/>
      </c>
      <c r="G171" s="17">
        <f>IF($A171="","",IFERROR(TRIM(INDEX(Responses!$A171:$AD171,MATCH(Lists!$B$9,Responses!$A$1:$AD$1,0))&amp;""),""))</f>
        <v/>
      </c>
      <c r="H171" s="17">
        <f>IF($A171="","",IFERROR(TRIM(INDEX(Responses!$A171:$AD171,MATCH(Lists!$B$11,Responses!$A$1:$AD$1,0))&amp;""),""))</f>
        <v/>
      </c>
      <c r="I171" s="18">
        <f>IF($A171="","",IFERROR(VALUE(IFERROR(TRIM(INDEX(Responses!$A171:$AD171,MATCH(Lists!$B$12,Responses!$A$1:$AD$1,0))&amp;""),"")),IFERROR(DATEVALUE(IFERROR(TRIM(INDEX(Responses!$A171:$AD171,MATCH(Lists!$B$12,Responses!$A$1:$AD$1,0))&amp;""),"")),"")))</f>
        <v/>
      </c>
      <c r="J171" s="19">
        <f>IF($I171="","",IF($I171&lt;TODAY(),"Passed",$I171-TODAY()))</f>
        <v/>
      </c>
      <c r="K171" s="19">
        <f>IF(ISNUMBER($J171),IF($J171&lt;=Lists!$B$19,"Soon",""),"")</f>
        <v/>
      </c>
      <c r="L171" s="19">
        <f>IF($A171="","",COUNTIF('Sessions log'!$B$2:$B$501,$A171))</f>
        <v/>
      </c>
      <c r="M171" s="19">
        <f>IF($A171="","",SUMIF('Sessions log'!$B$2:$B$501,$A171,'Sessions log'!$D$2:$D$501))</f>
        <v/>
      </c>
      <c r="N171" s="19">
        <f>IF($A171="","",COUNTIFS('Sessions log'!$B$2:$B$501,$A171,'Sessions log'!$E$2:$E$501,"Y"))</f>
        <v/>
      </c>
      <c r="O171" s="19">
        <f>IF($A171="","",COUNTIFS('Sessions log'!$B$2:$B$501,$A171,'Sessions log'!$E$2:$E$501,"N"))</f>
        <v/>
      </c>
      <c r="P171" s="18">
        <f>IF($A171="","",IF($L171=0,"",SUMPRODUCT(MAX(('Sessions log'!$B$2:$B$501=$A171)*'Sessions log'!$A$2:$A$501))))</f>
        <v/>
      </c>
      <c r="Q171" s="17">
        <f>IF($A171="","",IFERROR(TRIM(INDEX(Responses!$A171:$AD171,MATCH(Lists!$B$13,Responses!$A$1:$AD$1,0))&amp;""),""))</f>
        <v/>
      </c>
      <c r="R171" s="17">
        <f>IF($A171="","",IFERROR(TRIM(INDEX(Responses!$A171:$AD171,MATCH(Lists!$B$14,Responses!$A$1:$AD$1,0))&amp;""),""))</f>
        <v/>
      </c>
      <c r="S171" s="17">
        <f>IF($A171="","",IFERROR(TRIM(INDEX(Responses!$A171:$AD171,MATCH(Lists!$B$15,Responses!$A$1:$AD$1,0))&amp;""),""))</f>
        <v/>
      </c>
    </row>
    <row r="172">
      <c r="A172" s="17">
        <f>IFERROR(TRIM(INDEX(Responses!$A172:$AD172,MATCH(Lists!$B$3,Responses!$A$1:$AD$1,0))&amp;""),"")</f>
        <v/>
      </c>
      <c r="B172" s="17">
        <f>IF($A172="","",IFERROR(TRIM(INDEX(Responses!$A172:$AD172,MATCH(Lists!$B$4,Responses!$A$1:$AD$1,0))&amp;""),""))</f>
        <v/>
      </c>
      <c r="C172" s="17">
        <f>IF($A172="","",IFERROR(TRIM(INDEX(Responses!$A172:$AD172,MATCH(Lists!$B$5,Responses!$A$1:$AD$1,0))&amp;""),""))</f>
        <v/>
      </c>
      <c r="D172" s="17">
        <f>IF($A172="","",IFERROR(TRIM(INDEX(Responses!$A172:$AD172,MATCH(Lists!$B$6,Responses!$A$1:$AD$1,0))&amp;""),""))</f>
        <v/>
      </c>
      <c r="E172" s="17">
        <f>IF($A172="","",IFERROR(TRIM(INDEX(Responses!$A172:$AD172,MATCH(Lists!$B$7,Responses!$A$1:$AD$1,0))&amp;""),""))</f>
        <v/>
      </c>
      <c r="F172" s="17">
        <f>IF($A172="","",IFERROR(TRIM(INDEX(Responses!$A172:$AD172,MATCH(Lists!$B$8,Responses!$A$1:$AD$1,0))&amp;""),""))</f>
        <v/>
      </c>
      <c r="G172" s="17">
        <f>IF($A172="","",IFERROR(TRIM(INDEX(Responses!$A172:$AD172,MATCH(Lists!$B$9,Responses!$A$1:$AD$1,0))&amp;""),""))</f>
        <v/>
      </c>
      <c r="H172" s="17">
        <f>IF($A172="","",IFERROR(TRIM(INDEX(Responses!$A172:$AD172,MATCH(Lists!$B$11,Responses!$A$1:$AD$1,0))&amp;""),""))</f>
        <v/>
      </c>
      <c r="I172" s="18">
        <f>IF($A172="","",IFERROR(VALUE(IFERROR(TRIM(INDEX(Responses!$A172:$AD172,MATCH(Lists!$B$12,Responses!$A$1:$AD$1,0))&amp;""),"")),IFERROR(DATEVALUE(IFERROR(TRIM(INDEX(Responses!$A172:$AD172,MATCH(Lists!$B$12,Responses!$A$1:$AD$1,0))&amp;""),"")),"")))</f>
        <v/>
      </c>
      <c r="J172" s="19">
        <f>IF($I172="","",IF($I172&lt;TODAY(),"Passed",$I172-TODAY()))</f>
        <v/>
      </c>
      <c r="K172" s="19">
        <f>IF(ISNUMBER($J172),IF($J172&lt;=Lists!$B$19,"Soon",""),"")</f>
        <v/>
      </c>
      <c r="L172" s="19">
        <f>IF($A172="","",COUNTIF('Sessions log'!$B$2:$B$501,$A172))</f>
        <v/>
      </c>
      <c r="M172" s="19">
        <f>IF($A172="","",SUMIF('Sessions log'!$B$2:$B$501,$A172,'Sessions log'!$D$2:$D$501))</f>
        <v/>
      </c>
      <c r="N172" s="19">
        <f>IF($A172="","",COUNTIFS('Sessions log'!$B$2:$B$501,$A172,'Sessions log'!$E$2:$E$501,"Y"))</f>
        <v/>
      </c>
      <c r="O172" s="19">
        <f>IF($A172="","",COUNTIFS('Sessions log'!$B$2:$B$501,$A172,'Sessions log'!$E$2:$E$501,"N"))</f>
        <v/>
      </c>
      <c r="P172" s="18">
        <f>IF($A172="","",IF($L172=0,"",SUMPRODUCT(MAX(('Sessions log'!$B$2:$B$501=$A172)*'Sessions log'!$A$2:$A$501))))</f>
        <v/>
      </c>
      <c r="Q172" s="17">
        <f>IF($A172="","",IFERROR(TRIM(INDEX(Responses!$A172:$AD172,MATCH(Lists!$B$13,Responses!$A$1:$AD$1,0))&amp;""),""))</f>
        <v/>
      </c>
      <c r="R172" s="17">
        <f>IF($A172="","",IFERROR(TRIM(INDEX(Responses!$A172:$AD172,MATCH(Lists!$B$14,Responses!$A$1:$AD$1,0))&amp;""),""))</f>
        <v/>
      </c>
      <c r="S172" s="17">
        <f>IF($A172="","",IFERROR(TRIM(INDEX(Responses!$A172:$AD172,MATCH(Lists!$B$15,Responses!$A$1:$AD$1,0))&amp;""),""))</f>
        <v/>
      </c>
    </row>
    <row r="173">
      <c r="A173" s="17">
        <f>IFERROR(TRIM(INDEX(Responses!$A173:$AD173,MATCH(Lists!$B$3,Responses!$A$1:$AD$1,0))&amp;""),"")</f>
        <v/>
      </c>
      <c r="B173" s="17">
        <f>IF($A173="","",IFERROR(TRIM(INDEX(Responses!$A173:$AD173,MATCH(Lists!$B$4,Responses!$A$1:$AD$1,0))&amp;""),""))</f>
        <v/>
      </c>
      <c r="C173" s="17">
        <f>IF($A173="","",IFERROR(TRIM(INDEX(Responses!$A173:$AD173,MATCH(Lists!$B$5,Responses!$A$1:$AD$1,0))&amp;""),""))</f>
        <v/>
      </c>
      <c r="D173" s="17">
        <f>IF($A173="","",IFERROR(TRIM(INDEX(Responses!$A173:$AD173,MATCH(Lists!$B$6,Responses!$A$1:$AD$1,0))&amp;""),""))</f>
        <v/>
      </c>
      <c r="E173" s="17">
        <f>IF($A173="","",IFERROR(TRIM(INDEX(Responses!$A173:$AD173,MATCH(Lists!$B$7,Responses!$A$1:$AD$1,0))&amp;""),""))</f>
        <v/>
      </c>
      <c r="F173" s="17">
        <f>IF($A173="","",IFERROR(TRIM(INDEX(Responses!$A173:$AD173,MATCH(Lists!$B$8,Responses!$A$1:$AD$1,0))&amp;""),""))</f>
        <v/>
      </c>
      <c r="G173" s="17">
        <f>IF($A173="","",IFERROR(TRIM(INDEX(Responses!$A173:$AD173,MATCH(Lists!$B$9,Responses!$A$1:$AD$1,0))&amp;""),""))</f>
        <v/>
      </c>
      <c r="H173" s="17">
        <f>IF($A173="","",IFERROR(TRIM(INDEX(Responses!$A173:$AD173,MATCH(Lists!$B$11,Responses!$A$1:$AD$1,0))&amp;""),""))</f>
        <v/>
      </c>
      <c r="I173" s="18">
        <f>IF($A173="","",IFERROR(VALUE(IFERROR(TRIM(INDEX(Responses!$A173:$AD173,MATCH(Lists!$B$12,Responses!$A$1:$AD$1,0))&amp;""),"")),IFERROR(DATEVALUE(IFERROR(TRIM(INDEX(Responses!$A173:$AD173,MATCH(Lists!$B$12,Responses!$A$1:$AD$1,0))&amp;""),"")),"")))</f>
        <v/>
      </c>
      <c r="J173" s="19">
        <f>IF($I173="","",IF($I173&lt;TODAY(),"Passed",$I173-TODAY()))</f>
        <v/>
      </c>
      <c r="K173" s="19">
        <f>IF(ISNUMBER($J173),IF($J173&lt;=Lists!$B$19,"Soon",""),"")</f>
        <v/>
      </c>
      <c r="L173" s="19">
        <f>IF($A173="","",COUNTIF('Sessions log'!$B$2:$B$501,$A173))</f>
        <v/>
      </c>
      <c r="M173" s="19">
        <f>IF($A173="","",SUMIF('Sessions log'!$B$2:$B$501,$A173,'Sessions log'!$D$2:$D$501))</f>
        <v/>
      </c>
      <c r="N173" s="19">
        <f>IF($A173="","",COUNTIFS('Sessions log'!$B$2:$B$501,$A173,'Sessions log'!$E$2:$E$501,"Y"))</f>
        <v/>
      </c>
      <c r="O173" s="19">
        <f>IF($A173="","",COUNTIFS('Sessions log'!$B$2:$B$501,$A173,'Sessions log'!$E$2:$E$501,"N"))</f>
        <v/>
      </c>
      <c r="P173" s="18">
        <f>IF($A173="","",IF($L173=0,"",SUMPRODUCT(MAX(('Sessions log'!$B$2:$B$501=$A173)*'Sessions log'!$A$2:$A$501))))</f>
        <v/>
      </c>
      <c r="Q173" s="17">
        <f>IF($A173="","",IFERROR(TRIM(INDEX(Responses!$A173:$AD173,MATCH(Lists!$B$13,Responses!$A$1:$AD$1,0))&amp;""),""))</f>
        <v/>
      </c>
      <c r="R173" s="17">
        <f>IF($A173="","",IFERROR(TRIM(INDEX(Responses!$A173:$AD173,MATCH(Lists!$B$14,Responses!$A$1:$AD$1,0))&amp;""),""))</f>
        <v/>
      </c>
      <c r="S173" s="17">
        <f>IF($A173="","",IFERROR(TRIM(INDEX(Responses!$A173:$AD173,MATCH(Lists!$B$15,Responses!$A$1:$AD$1,0))&amp;""),""))</f>
        <v/>
      </c>
    </row>
    <row r="174">
      <c r="A174" s="17">
        <f>IFERROR(TRIM(INDEX(Responses!$A174:$AD174,MATCH(Lists!$B$3,Responses!$A$1:$AD$1,0))&amp;""),"")</f>
        <v/>
      </c>
      <c r="B174" s="17">
        <f>IF($A174="","",IFERROR(TRIM(INDEX(Responses!$A174:$AD174,MATCH(Lists!$B$4,Responses!$A$1:$AD$1,0))&amp;""),""))</f>
        <v/>
      </c>
      <c r="C174" s="17">
        <f>IF($A174="","",IFERROR(TRIM(INDEX(Responses!$A174:$AD174,MATCH(Lists!$B$5,Responses!$A$1:$AD$1,0))&amp;""),""))</f>
        <v/>
      </c>
      <c r="D174" s="17">
        <f>IF($A174="","",IFERROR(TRIM(INDEX(Responses!$A174:$AD174,MATCH(Lists!$B$6,Responses!$A$1:$AD$1,0))&amp;""),""))</f>
        <v/>
      </c>
      <c r="E174" s="17">
        <f>IF($A174="","",IFERROR(TRIM(INDEX(Responses!$A174:$AD174,MATCH(Lists!$B$7,Responses!$A$1:$AD$1,0))&amp;""),""))</f>
        <v/>
      </c>
      <c r="F174" s="17">
        <f>IF($A174="","",IFERROR(TRIM(INDEX(Responses!$A174:$AD174,MATCH(Lists!$B$8,Responses!$A$1:$AD$1,0))&amp;""),""))</f>
        <v/>
      </c>
      <c r="G174" s="17">
        <f>IF($A174="","",IFERROR(TRIM(INDEX(Responses!$A174:$AD174,MATCH(Lists!$B$9,Responses!$A$1:$AD$1,0))&amp;""),""))</f>
        <v/>
      </c>
      <c r="H174" s="17">
        <f>IF($A174="","",IFERROR(TRIM(INDEX(Responses!$A174:$AD174,MATCH(Lists!$B$11,Responses!$A$1:$AD$1,0))&amp;""),""))</f>
        <v/>
      </c>
      <c r="I174" s="18">
        <f>IF($A174="","",IFERROR(VALUE(IFERROR(TRIM(INDEX(Responses!$A174:$AD174,MATCH(Lists!$B$12,Responses!$A$1:$AD$1,0))&amp;""),"")),IFERROR(DATEVALUE(IFERROR(TRIM(INDEX(Responses!$A174:$AD174,MATCH(Lists!$B$12,Responses!$A$1:$AD$1,0))&amp;""),"")),"")))</f>
        <v/>
      </c>
      <c r="J174" s="19">
        <f>IF($I174="","",IF($I174&lt;TODAY(),"Passed",$I174-TODAY()))</f>
        <v/>
      </c>
      <c r="K174" s="19">
        <f>IF(ISNUMBER($J174),IF($J174&lt;=Lists!$B$19,"Soon",""),"")</f>
        <v/>
      </c>
      <c r="L174" s="19">
        <f>IF($A174="","",COUNTIF('Sessions log'!$B$2:$B$501,$A174))</f>
        <v/>
      </c>
      <c r="M174" s="19">
        <f>IF($A174="","",SUMIF('Sessions log'!$B$2:$B$501,$A174,'Sessions log'!$D$2:$D$501))</f>
        <v/>
      </c>
      <c r="N174" s="19">
        <f>IF($A174="","",COUNTIFS('Sessions log'!$B$2:$B$501,$A174,'Sessions log'!$E$2:$E$501,"Y"))</f>
        <v/>
      </c>
      <c r="O174" s="19">
        <f>IF($A174="","",COUNTIFS('Sessions log'!$B$2:$B$501,$A174,'Sessions log'!$E$2:$E$501,"N"))</f>
        <v/>
      </c>
      <c r="P174" s="18">
        <f>IF($A174="","",IF($L174=0,"",SUMPRODUCT(MAX(('Sessions log'!$B$2:$B$501=$A174)*'Sessions log'!$A$2:$A$501))))</f>
        <v/>
      </c>
      <c r="Q174" s="17">
        <f>IF($A174="","",IFERROR(TRIM(INDEX(Responses!$A174:$AD174,MATCH(Lists!$B$13,Responses!$A$1:$AD$1,0))&amp;""),""))</f>
        <v/>
      </c>
      <c r="R174" s="17">
        <f>IF($A174="","",IFERROR(TRIM(INDEX(Responses!$A174:$AD174,MATCH(Lists!$B$14,Responses!$A$1:$AD$1,0))&amp;""),""))</f>
        <v/>
      </c>
      <c r="S174" s="17">
        <f>IF($A174="","",IFERROR(TRIM(INDEX(Responses!$A174:$AD174,MATCH(Lists!$B$15,Responses!$A$1:$AD$1,0))&amp;""),""))</f>
        <v/>
      </c>
    </row>
    <row r="175">
      <c r="A175" s="17">
        <f>IFERROR(TRIM(INDEX(Responses!$A175:$AD175,MATCH(Lists!$B$3,Responses!$A$1:$AD$1,0))&amp;""),"")</f>
        <v/>
      </c>
      <c r="B175" s="17">
        <f>IF($A175="","",IFERROR(TRIM(INDEX(Responses!$A175:$AD175,MATCH(Lists!$B$4,Responses!$A$1:$AD$1,0))&amp;""),""))</f>
        <v/>
      </c>
      <c r="C175" s="17">
        <f>IF($A175="","",IFERROR(TRIM(INDEX(Responses!$A175:$AD175,MATCH(Lists!$B$5,Responses!$A$1:$AD$1,0))&amp;""),""))</f>
        <v/>
      </c>
      <c r="D175" s="17">
        <f>IF($A175="","",IFERROR(TRIM(INDEX(Responses!$A175:$AD175,MATCH(Lists!$B$6,Responses!$A$1:$AD$1,0))&amp;""),""))</f>
        <v/>
      </c>
      <c r="E175" s="17">
        <f>IF($A175="","",IFERROR(TRIM(INDEX(Responses!$A175:$AD175,MATCH(Lists!$B$7,Responses!$A$1:$AD$1,0))&amp;""),""))</f>
        <v/>
      </c>
      <c r="F175" s="17">
        <f>IF($A175="","",IFERROR(TRIM(INDEX(Responses!$A175:$AD175,MATCH(Lists!$B$8,Responses!$A$1:$AD$1,0))&amp;""),""))</f>
        <v/>
      </c>
      <c r="G175" s="17">
        <f>IF($A175="","",IFERROR(TRIM(INDEX(Responses!$A175:$AD175,MATCH(Lists!$B$9,Responses!$A$1:$AD$1,0))&amp;""),""))</f>
        <v/>
      </c>
      <c r="H175" s="17">
        <f>IF($A175="","",IFERROR(TRIM(INDEX(Responses!$A175:$AD175,MATCH(Lists!$B$11,Responses!$A$1:$AD$1,0))&amp;""),""))</f>
        <v/>
      </c>
      <c r="I175" s="18">
        <f>IF($A175="","",IFERROR(VALUE(IFERROR(TRIM(INDEX(Responses!$A175:$AD175,MATCH(Lists!$B$12,Responses!$A$1:$AD$1,0))&amp;""),"")),IFERROR(DATEVALUE(IFERROR(TRIM(INDEX(Responses!$A175:$AD175,MATCH(Lists!$B$12,Responses!$A$1:$AD$1,0))&amp;""),"")),"")))</f>
        <v/>
      </c>
      <c r="J175" s="19">
        <f>IF($I175="","",IF($I175&lt;TODAY(),"Passed",$I175-TODAY()))</f>
        <v/>
      </c>
      <c r="K175" s="19">
        <f>IF(ISNUMBER($J175),IF($J175&lt;=Lists!$B$19,"Soon",""),"")</f>
        <v/>
      </c>
      <c r="L175" s="19">
        <f>IF($A175="","",COUNTIF('Sessions log'!$B$2:$B$501,$A175))</f>
        <v/>
      </c>
      <c r="M175" s="19">
        <f>IF($A175="","",SUMIF('Sessions log'!$B$2:$B$501,$A175,'Sessions log'!$D$2:$D$501))</f>
        <v/>
      </c>
      <c r="N175" s="19">
        <f>IF($A175="","",COUNTIFS('Sessions log'!$B$2:$B$501,$A175,'Sessions log'!$E$2:$E$501,"Y"))</f>
        <v/>
      </c>
      <c r="O175" s="19">
        <f>IF($A175="","",COUNTIFS('Sessions log'!$B$2:$B$501,$A175,'Sessions log'!$E$2:$E$501,"N"))</f>
        <v/>
      </c>
      <c r="P175" s="18">
        <f>IF($A175="","",IF($L175=0,"",SUMPRODUCT(MAX(('Sessions log'!$B$2:$B$501=$A175)*'Sessions log'!$A$2:$A$501))))</f>
        <v/>
      </c>
      <c r="Q175" s="17">
        <f>IF($A175="","",IFERROR(TRIM(INDEX(Responses!$A175:$AD175,MATCH(Lists!$B$13,Responses!$A$1:$AD$1,0))&amp;""),""))</f>
        <v/>
      </c>
      <c r="R175" s="17">
        <f>IF($A175="","",IFERROR(TRIM(INDEX(Responses!$A175:$AD175,MATCH(Lists!$B$14,Responses!$A$1:$AD$1,0))&amp;""),""))</f>
        <v/>
      </c>
      <c r="S175" s="17">
        <f>IF($A175="","",IFERROR(TRIM(INDEX(Responses!$A175:$AD175,MATCH(Lists!$B$15,Responses!$A$1:$AD$1,0))&amp;""),""))</f>
        <v/>
      </c>
    </row>
    <row r="176">
      <c r="A176" s="17">
        <f>IFERROR(TRIM(INDEX(Responses!$A176:$AD176,MATCH(Lists!$B$3,Responses!$A$1:$AD$1,0))&amp;""),"")</f>
        <v/>
      </c>
      <c r="B176" s="17">
        <f>IF($A176="","",IFERROR(TRIM(INDEX(Responses!$A176:$AD176,MATCH(Lists!$B$4,Responses!$A$1:$AD$1,0))&amp;""),""))</f>
        <v/>
      </c>
      <c r="C176" s="17">
        <f>IF($A176="","",IFERROR(TRIM(INDEX(Responses!$A176:$AD176,MATCH(Lists!$B$5,Responses!$A$1:$AD$1,0))&amp;""),""))</f>
        <v/>
      </c>
      <c r="D176" s="17">
        <f>IF($A176="","",IFERROR(TRIM(INDEX(Responses!$A176:$AD176,MATCH(Lists!$B$6,Responses!$A$1:$AD$1,0))&amp;""),""))</f>
        <v/>
      </c>
      <c r="E176" s="17">
        <f>IF($A176="","",IFERROR(TRIM(INDEX(Responses!$A176:$AD176,MATCH(Lists!$B$7,Responses!$A$1:$AD$1,0))&amp;""),""))</f>
        <v/>
      </c>
      <c r="F176" s="17">
        <f>IF($A176="","",IFERROR(TRIM(INDEX(Responses!$A176:$AD176,MATCH(Lists!$B$8,Responses!$A$1:$AD$1,0))&amp;""),""))</f>
        <v/>
      </c>
      <c r="G176" s="17">
        <f>IF($A176="","",IFERROR(TRIM(INDEX(Responses!$A176:$AD176,MATCH(Lists!$B$9,Responses!$A$1:$AD$1,0))&amp;""),""))</f>
        <v/>
      </c>
      <c r="H176" s="17">
        <f>IF($A176="","",IFERROR(TRIM(INDEX(Responses!$A176:$AD176,MATCH(Lists!$B$11,Responses!$A$1:$AD$1,0))&amp;""),""))</f>
        <v/>
      </c>
      <c r="I176" s="18">
        <f>IF($A176="","",IFERROR(VALUE(IFERROR(TRIM(INDEX(Responses!$A176:$AD176,MATCH(Lists!$B$12,Responses!$A$1:$AD$1,0))&amp;""),"")),IFERROR(DATEVALUE(IFERROR(TRIM(INDEX(Responses!$A176:$AD176,MATCH(Lists!$B$12,Responses!$A$1:$AD$1,0))&amp;""),"")),"")))</f>
        <v/>
      </c>
      <c r="J176" s="19">
        <f>IF($I176="","",IF($I176&lt;TODAY(),"Passed",$I176-TODAY()))</f>
        <v/>
      </c>
      <c r="K176" s="19">
        <f>IF(ISNUMBER($J176),IF($J176&lt;=Lists!$B$19,"Soon",""),"")</f>
        <v/>
      </c>
      <c r="L176" s="19">
        <f>IF($A176="","",COUNTIF('Sessions log'!$B$2:$B$501,$A176))</f>
        <v/>
      </c>
      <c r="M176" s="19">
        <f>IF($A176="","",SUMIF('Sessions log'!$B$2:$B$501,$A176,'Sessions log'!$D$2:$D$501))</f>
        <v/>
      </c>
      <c r="N176" s="19">
        <f>IF($A176="","",COUNTIFS('Sessions log'!$B$2:$B$501,$A176,'Sessions log'!$E$2:$E$501,"Y"))</f>
        <v/>
      </c>
      <c r="O176" s="19">
        <f>IF($A176="","",COUNTIFS('Sessions log'!$B$2:$B$501,$A176,'Sessions log'!$E$2:$E$501,"N"))</f>
        <v/>
      </c>
      <c r="P176" s="18">
        <f>IF($A176="","",IF($L176=0,"",SUMPRODUCT(MAX(('Sessions log'!$B$2:$B$501=$A176)*'Sessions log'!$A$2:$A$501))))</f>
        <v/>
      </c>
      <c r="Q176" s="17">
        <f>IF($A176="","",IFERROR(TRIM(INDEX(Responses!$A176:$AD176,MATCH(Lists!$B$13,Responses!$A$1:$AD$1,0))&amp;""),""))</f>
        <v/>
      </c>
      <c r="R176" s="17">
        <f>IF($A176="","",IFERROR(TRIM(INDEX(Responses!$A176:$AD176,MATCH(Lists!$B$14,Responses!$A$1:$AD$1,0))&amp;""),""))</f>
        <v/>
      </c>
      <c r="S176" s="17">
        <f>IF($A176="","",IFERROR(TRIM(INDEX(Responses!$A176:$AD176,MATCH(Lists!$B$15,Responses!$A$1:$AD$1,0))&amp;""),""))</f>
        <v/>
      </c>
    </row>
    <row r="177">
      <c r="A177" s="17">
        <f>IFERROR(TRIM(INDEX(Responses!$A177:$AD177,MATCH(Lists!$B$3,Responses!$A$1:$AD$1,0))&amp;""),"")</f>
        <v/>
      </c>
      <c r="B177" s="17">
        <f>IF($A177="","",IFERROR(TRIM(INDEX(Responses!$A177:$AD177,MATCH(Lists!$B$4,Responses!$A$1:$AD$1,0))&amp;""),""))</f>
        <v/>
      </c>
      <c r="C177" s="17">
        <f>IF($A177="","",IFERROR(TRIM(INDEX(Responses!$A177:$AD177,MATCH(Lists!$B$5,Responses!$A$1:$AD$1,0))&amp;""),""))</f>
        <v/>
      </c>
      <c r="D177" s="17">
        <f>IF($A177="","",IFERROR(TRIM(INDEX(Responses!$A177:$AD177,MATCH(Lists!$B$6,Responses!$A$1:$AD$1,0))&amp;""),""))</f>
        <v/>
      </c>
      <c r="E177" s="17">
        <f>IF($A177="","",IFERROR(TRIM(INDEX(Responses!$A177:$AD177,MATCH(Lists!$B$7,Responses!$A$1:$AD$1,0))&amp;""),""))</f>
        <v/>
      </c>
      <c r="F177" s="17">
        <f>IF($A177="","",IFERROR(TRIM(INDEX(Responses!$A177:$AD177,MATCH(Lists!$B$8,Responses!$A$1:$AD$1,0))&amp;""),""))</f>
        <v/>
      </c>
      <c r="G177" s="17">
        <f>IF($A177="","",IFERROR(TRIM(INDEX(Responses!$A177:$AD177,MATCH(Lists!$B$9,Responses!$A$1:$AD$1,0))&amp;""),""))</f>
        <v/>
      </c>
      <c r="H177" s="17">
        <f>IF($A177="","",IFERROR(TRIM(INDEX(Responses!$A177:$AD177,MATCH(Lists!$B$11,Responses!$A$1:$AD$1,0))&amp;""),""))</f>
        <v/>
      </c>
      <c r="I177" s="18">
        <f>IF($A177="","",IFERROR(VALUE(IFERROR(TRIM(INDEX(Responses!$A177:$AD177,MATCH(Lists!$B$12,Responses!$A$1:$AD$1,0))&amp;""),"")),IFERROR(DATEVALUE(IFERROR(TRIM(INDEX(Responses!$A177:$AD177,MATCH(Lists!$B$12,Responses!$A$1:$AD$1,0))&amp;""),"")),"")))</f>
        <v/>
      </c>
      <c r="J177" s="19">
        <f>IF($I177="","",IF($I177&lt;TODAY(),"Passed",$I177-TODAY()))</f>
        <v/>
      </c>
      <c r="K177" s="19">
        <f>IF(ISNUMBER($J177),IF($J177&lt;=Lists!$B$19,"Soon",""),"")</f>
        <v/>
      </c>
      <c r="L177" s="19">
        <f>IF($A177="","",COUNTIF('Sessions log'!$B$2:$B$501,$A177))</f>
        <v/>
      </c>
      <c r="M177" s="19">
        <f>IF($A177="","",SUMIF('Sessions log'!$B$2:$B$501,$A177,'Sessions log'!$D$2:$D$501))</f>
        <v/>
      </c>
      <c r="N177" s="19">
        <f>IF($A177="","",COUNTIFS('Sessions log'!$B$2:$B$501,$A177,'Sessions log'!$E$2:$E$501,"Y"))</f>
        <v/>
      </c>
      <c r="O177" s="19">
        <f>IF($A177="","",COUNTIFS('Sessions log'!$B$2:$B$501,$A177,'Sessions log'!$E$2:$E$501,"N"))</f>
        <v/>
      </c>
      <c r="P177" s="18">
        <f>IF($A177="","",IF($L177=0,"",SUMPRODUCT(MAX(('Sessions log'!$B$2:$B$501=$A177)*'Sessions log'!$A$2:$A$501))))</f>
        <v/>
      </c>
      <c r="Q177" s="17">
        <f>IF($A177="","",IFERROR(TRIM(INDEX(Responses!$A177:$AD177,MATCH(Lists!$B$13,Responses!$A$1:$AD$1,0))&amp;""),""))</f>
        <v/>
      </c>
      <c r="R177" s="17">
        <f>IF($A177="","",IFERROR(TRIM(INDEX(Responses!$A177:$AD177,MATCH(Lists!$B$14,Responses!$A$1:$AD$1,0))&amp;""),""))</f>
        <v/>
      </c>
      <c r="S177" s="17">
        <f>IF($A177="","",IFERROR(TRIM(INDEX(Responses!$A177:$AD177,MATCH(Lists!$B$15,Responses!$A$1:$AD$1,0))&amp;""),""))</f>
        <v/>
      </c>
    </row>
    <row r="178">
      <c r="A178" s="17">
        <f>IFERROR(TRIM(INDEX(Responses!$A178:$AD178,MATCH(Lists!$B$3,Responses!$A$1:$AD$1,0))&amp;""),"")</f>
        <v/>
      </c>
      <c r="B178" s="17">
        <f>IF($A178="","",IFERROR(TRIM(INDEX(Responses!$A178:$AD178,MATCH(Lists!$B$4,Responses!$A$1:$AD$1,0))&amp;""),""))</f>
        <v/>
      </c>
      <c r="C178" s="17">
        <f>IF($A178="","",IFERROR(TRIM(INDEX(Responses!$A178:$AD178,MATCH(Lists!$B$5,Responses!$A$1:$AD$1,0))&amp;""),""))</f>
        <v/>
      </c>
      <c r="D178" s="17">
        <f>IF($A178="","",IFERROR(TRIM(INDEX(Responses!$A178:$AD178,MATCH(Lists!$B$6,Responses!$A$1:$AD$1,0))&amp;""),""))</f>
        <v/>
      </c>
      <c r="E178" s="17">
        <f>IF($A178="","",IFERROR(TRIM(INDEX(Responses!$A178:$AD178,MATCH(Lists!$B$7,Responses!$A$1:$AD$1,0))&amp;""),""))</f>
        <v/>
      </c>
      <c r="F178" s="17">
        <f>IF($A178="","",IFERROR(TRIM(INDEX(Responses!$A178:$AD178,MATCH(Lists!$B$8,Responses!$A$1:$AD$1,0))&amp;""),""))</f>
        <v/>
      </c>
      <c r="G178" s="17">
        <f>IF($A178="","",IFERROR(TRIM(INDEX(Responses!$A178:$AD178,MATCH(Lists!$B$9,Responses!$A$1:$AD$1,0))&amp;""),""))</f>
        <v/>
      </c>
      <c r="H178" s="17">
        <f>IF($A178="","",IFERROR(TRIM(INDEX(Responses!$A178:$AD178,MATCH(Lists!$B$11,Responses!$A$1:$AD$1,0))&amp;""),""))</f>
        <v/>
      </c>
      <c r="I178" s="18">
        <f>IF($A178="","",IFERROR(VALUE(IFERROR(TRIM(INDEX(Responses!$A178:$AD178,MATCH(Lists!$B$12,Responses!$A$1:$AD$1,0))&amp;""),"")),IFERROR(DATEVALUE(IFERROR(TRIM(INDEX(Responses!$A178:$AD178,MATCH(Lists!$B$12,Responses!$A$1:$AD$1,0))&amp;""),"")),"")))</f>
        <v/>
      </c>
      <c r="J178" s="19">
        <f>IF($I178="","",IF($I178&lt;TODAY(),"Passed",$I178-TODAY()))</f>
        <v/>
      </c>
      <c r="K178" s="19">
        <f>IF(ISNUMBER($J178),IF($J178&lt;=Lists!$B$19,"Soon",""),"")</f>
        <v/>
      </c>
      <c r="L178" s="19">
        <f>IF($A178="","",COUNTIF('Sessions log'!$B$2:$B$501,$A178))</f>
        <v/>
      </c>
      <c r="M178" s="19">
        <f>IF($A178="","",SUMIF('Sessions log'!$B$2:$B$501,$A178,'Sessions log'!$D$2:$D$501))</f>
        <v/>
      </c>
      <c r="N178" s="19">
        <f>IF($A178="","",COUNTIFS('Sessions log'!$B$2:$B$501,$A178,'Sessions log'!$E$2:$E$501,"Y"))</f>
        <v/>
      </c>
      <c r="O178" s="19">
        <f>IF($A178="","",COUNTIFS('Sessions log'!$B$2:$B$501,$A178,'Sessions log'!$E$2:$E$501,"N"))</f>
        <v/>
      </c>
      <c r="P178" s="18">
        <f>IF($A178="","",IF($L178=0,"",SUMPRODUCT(MAX(('Sessions log'!$B$2:$B$501=$A178)*'Sessions log'!$A$2:$A$501))))</f>
        <v/>
      </c>
      <c r="Q178" s="17">
        <f>IF($A178="","",IFERROR(TRIM(INDEX(Responses!$A178:$AD178,MATCH(Lists!$B$13,Responses!$A$1:$AD$1,0))&amp;""),""))</f>
        <v/>
      </c>
      <c r="R178" s="17">
        <f>IF($A178="","",IFERROR(TRIM(INDEX(Responses!$A178:$AD178,MATCH(Lists!$B$14,Responses!$A$1:$AD$1,0))&amp;""),""))</f>
        <v/>
      </c>
      <c r="S178" s="17">
        <f>IF($A178="","",IFERROR(TRIM(INDEX(Responses!$A178:$AD178,MATCH(Lists!$B$15,Responses!$A$1:$AD$1,0))&amp;""),""))</f>
        <v/>
      </c>
    </row>
    <row r="179">
      <c r="A179" s="17">
        <f>IFERROR(TRIM(INDEX(Responses!$A179:$AD179,MATCH(Lists!$B$3,Responses!$A$1:$AD$1,0))&amp;""),"")</f>
        <v/>
      </c>
      <c r="B179" s="17">
        <f>IF($A179="","",IFERROR(TRIM(INDEX(Responses!$A179:$AD179,MATCH(Lists!$B$4,Responses!$A$1:$AD$1,0))&amp;""),""))</f>
        <v/>
      </c>
      <c r="C179" s="17">
        <f>IF($A179="","",IFERROR(TRIM(INDEX(Responses!$A179:$AD179,MATCH(Lists!$B$5,Responses!$A$1:$AD$1,0))&amp;""),""))</f>
        <v/>
      </c>
      <c r="D179" s="17">
        <f>IF($A179="","",IFERROR(TRIM(INDEX(Responses!$A179:$AD179,MATCH(Lists!$B$6,Responses!$A$1:$AD$1,0))&amp;""),""))</f>
        <v/>
      </c>
      <c r="E179" s="17">
        <f>IF($A179="","",IFERROR(TRIM(INDEX(Responses!$A179:$AD179,MATCH(Lists!$B$7,Responses!$A$1:$AD$1,0))&amp;""),""))</f>
        <v/>
      </c>
      <c r="F179" s="17">
        <f>IF($A179="","",IFERROR(TRIM(INDEX(Responses!$A179:$AD179,MATCH(Lists!$B$8,Responses!$A$1:$AD$1,0))&amp;""),""))</f>
        <v/>
      </c>
      <c r="G179" s="17">
        <f>IF($A179="","",IFERROR(TRIM(INDEX(Responses!$A179:$AD179,MATCH(Lists!$B$9,Responses!$A$1:$AD$1,0))&amp;""),""))</f>
        <v/>
      </c>
      <c r="H179" s="17">
        <f>IF($A179="","",IFERROR(TRIM(INDEX(Responses!$A179:$AD179,MATCH(Lists!$B$11,Responses!$A$1:$AD$1,0))&amp;""),""))</f>
        <v/>
      </c>
      <c r="I179" s="18">
        <f>IF($A179="","",IFERROR(VALUE(IFERROR(TRIM(INDEX(Responses!$A179:$AD179,MATCH(Lists!$B$12,Responses!$A$1:$AD$1,0))&amp;""),"")),IFERROR(DATEVALUE(IFERROR(TRIM(INDEX(Responses!$A179:$AD179,MATCH(Lists!$B$12,Responses!$A$1:$AD$1,0))&amp;""),"")),"")))</f>
        <v/>
      </c>
      <c r="J179" s="19">
        <f>IF($I179="","",IF($I179&lt;TODAY(),"Passed",$I179-TODAY()))</f>
        <v/>
      </c>
      <c r="K179" s="19">
        <f>IF(ISNUMBER($J179),IF($J179&lt;=Lists!$B$19,"Soon",""),"")</f>
        <v/>
      </c>
      <c r="L179" s="19">
        <f>IF($A179="","",COUNTIF('Sessions log'!$B$2:$B$501,$A179))</f>
        <v/>
      </c>
      <c r="M179" s="19">
        <f>IF($A179="","",SUMIF('Sessions log'!$B$2:$B$501,$A179,'Sessions log'!$D$2:$D$501))</f>
        <v/>
      </c>
      <c r="N179" s="19">
        <f>IF($A179="","",COUNTIFS('Sessions log'!$B$2:$B$501,$A179,'Sessions log'!$E$2:$E$501,"Y"))</f>
        <v/>
      </c>
      <c r="O179" s="19">
        <f>IF($A179="","",COUNTIFS('Sessions log'!$B$2:$B$501,$A179,'Sessions log'!$E$2:$E$501,"N"))</f>
        <v/>
      </c>
      <c r="P179" s="18">
        <f>IF($A179="","",IF($L179=0,"",SUMPRODUCT(MAX(('Sessions log'!$B$2:$B$501=$A179)*'Sessions log'!$A$2:$A$501))))</f>
        <v/>
      </c>
      <c r="Q179" s="17">
        <f>IF($A179="","",IFERROR(TRIM(INDEX(Responses!$A179:$AD179,MATCH(Lists!$B$13,Responses!$A$1:$AD$1,0))&amp;""),""))</f>
        <v/>
      </c>
      <c r="R179" s="17">
        <f>IF($A179="","",IFERROR(TRIM(INDEX(Responses!$A179:$AD179,MATCH(Lists!$B$14,Responses!$A$1:$AD$1,0))&amp;""),""))</f>
        <v/>
      </c>
      <c r="S179" s="17">
        <f>IF($A179="","",IFERROR(TRIM(INDEX(Responses!$A179:$AD179,MATCH(Lists!$B$15,Responses!$A$1:$AD$1,0))&amp;""),""))</f>
        <v/>
      </c>
    </row>
    <row r="180">
      <c r="A180" s="17">
        <f>IFERROR(TRIM(INDEX(Responses!$A180:$AD180,MATCH(Lists!$B$3,Responses!$A$1:$AD$1,0))&amp;""),"")</f>
        <v/>
      </c>
      <c r="B180" s="17">
        <f>IF($A180="","",IFERROR(TRIM(INDEX(Responses!$A180:$AD180,MATCH(Lists!$B$4,Responses!$A$1:$AD$1,0))&amp;""),""))</f>
        <v/>
      </c>
      <c r="C180" s="17">
        <f>IF($A180="","",IFERROR(TRIM(INDEX(Responses!$A180:$AD180,MATCH(Lists!$B$5,Responses!$A$1:$AD$1,0))&amp;""),""))</f>
        <v/>
      </c>
      <c r="D180" s="17">
        <f>IF($A180="","",IFERROR(TRIM(INDEX(Responses!$A180:$AD180,MATCH(Lists!$B$6,Responses!$A$1:$AD$1,0))&amp;""),""))</f>
        <v/>
      </c>
      <c r="E180" s="17">
        <f>IF($A180="","",IFERROR(TRIM(INDEX(Responses!$A180:$AD180,MATCH(Lists!$B$7,Responses!$A$1:$AD$1,0))&amp;""),""))</f>
        <v/>
      </c>
      <c r="F180" s="17">
        <f>IF($A180="","",IFERROR(TRIM(INDEX(Responses!$A180:$AD180,MATCH(Lists!$B$8,Responses!$A$1:$AD$1,0))&amp;""),""))</f>
        <v/>
      </c>
      <c r="G180" s="17">
        <f>IF($A180="","",IFERROR(TRIM(INDEX(Responses!$A180:$AD180,MATCH(Lists!$B$9,Responses!$A$1:$AD$1,0))&amp;""),""))</f>
        <v/>
      </c>
      <c r="H180" s="17">
        <f>IF($A180="","",IFERROR(TRIM(INDEX(Responses!$A180:$AD180,MATCH(Lists!$B$11,Responses!$A$1:$AD$1,0))&amp;""),""))</f>
        <v/>
      </c>
      <c r="I180" s="18">
        <f>IF($A180="","",IFERROR(VALUE(IFERROR(TRIM(INDEX(Responses!$A180:$AD180,MATCH(Lists!$B$12,Responses!$A$1:$AD$1,0))&amp;""),"")),IFERROR(DATEVALUE(IFERROR(TRIM(INDEX(Responses!$A180:$AD180,MATCH(Lists!$B$12,Responses!$A$1:$AD$1,0))&amp;""),"")),"")))</f>
        <v/>
      </c>
      <c r="J180" s="19">
        <f>IF($I180="","",IF($I180&lt;TODAY(),"Passed",$I180-TODAY()))</f>
        <v/>
      </c>
      <c r="K180" s="19">
        <f>IF(ISNUMBER($J180),IF($J180&lt;=Lists!$B$19,"Soon",""),"")</f>
        <v/>
      </c>
      <c r="L180" s="19">
        <f>IF($A180="","",COUNTIF('Sessions log'!$B$2:$B$501,$A180))</f>
        <v/>
      </c>
      <c r="M180" s="19">
        <f>IF($A180="","",SUMIF('Sessions log'!$B$2:$B$501,$A180,'Sessions log'!$D$2:$D$501))</f>
        <v/>
      </c>
      <c r="N180" s="19">
        <f>IF($A180="","",COUNTIFS('Sessions log'!$B$2:$B$501,$A180,'Sessions log'!$E$2:$E$501,"Y"))</f>
        <v/>
      </c>
      <c r="O180" s="19">
        <f>IF($A180="","",COUNTIFS('Sessions log'!$B$2:$B$501,$A180,'Sessions log'!$E$2:$E$501,"N"))</f>
        <v/>
      </c>
      <c r="P180" s="18">
        <f>IF($A180="","",IF($L180=0,"",SUMPRODUCT(MAX(('Sessions log'!$B$2:$B$501=$A180)*'Sessions log'!$A$2:$A$501))))</f>
        <v/>
      </c>
      <c r="Q180" s="17">
        <f>IF($A180="","",IFERROR(TRIM(INDEX(Responses!$A180:$AD180,MATCH(Lists!$B$13,Responses!$A$1:$AD$1,0))&amp;""),""))</f>
        <v/>
      </c>
      <c r="R180" s="17">
        <f>IF($A180="","",IFERROR(TRIM(INDEX(Responses!$A180:$AD180,MATCH(Lists!$B$14,Responses!$A$1:$AD$1,0))&amp;""),""))</f>
        <v/>
      </c>
      <c r="S180" s="17">
        <f>IF($A180="","",IFERROR(TRIM(INDEX(Responses!$A180:$AD180,MATCH(Lists!$B$15,Responses!$A$1:$AD$1,0))&amp;""),""))</f>
        <v/>
      </c>
    </row>
    <row r="181">
      <c r="A181" s="17">
        <f>IFERROR(TRIM(INDEX(Responses!$A181:$AD181,MATCH(Lists!$B$3,Responses!$A$1:$AD$1,0))&amp;""),"")</f>
        <v/>
      </c>
      <c r="B181" s="17">
        <f>IF($A181="","",IFERROR(TRIM(INDEX(Responses!$A181:$AD181,MATCH(Lists!$B$4,Responses!$A$1:$AD$1,0))&amp;""),""))</f>
        <v/>
      </c>
      <c r="C181" s="17">
        <f>IF($A181="","",IFERROR(TRIM(INDEX(Responses!$A181:$AD181,MATCH(Lists!$B$5,Responses!$A$1:$AD$1,0))&amp;""),""))</f>
        <v/>
      </c>
      <c r="D181" s="17">
        <f>IF($A181="","",IFERROR(TRIM(INDEX(Responses!$A181:$AD181,MATCH(Lists!$B$6,Responses!$A$1:$AD$1,0))&amp;""),""))</f>
        <v/>
      </c>
      <c r="E181" s="17">
        <f>IF($A181="","",IFERROR(TRIM(INDEX(Responses!$A181:$AD181,MATCH(Lists!$B$7,Responses!$A$1:$AD$1,0))&amp;""),""))</f>
        <v/>
      </c>
      <c r="F181" s="17">
        <f>IF($A181="","",IFERROR(TRIM(INDEX(Responses!$A181:$AD181,MATCH(Lists!$B$8,Responses!$A$1:$AD$1,0))&amp;""),""))</f>
        <v/>
      </c>
      <c r="G181" s="17">
        <f>IF($A181="","",IFERROR(TRIM(INDEX(Responses!$A181:$AD181,MATCH(Lists!$B$9,Responses!$A$1:$AD$1,0))&amp;""),""))</f>
        <v/>
      </c>
      <c r="H181" s="17">
        <f>IF($A181="","",IFERROR(TRIM(INDEX(Responses!$A181:$AD181,MATCH(Lists!$B$11,Responses!$A$1:$AD$1,0))&amp;""),""))</f>
        <v/>
      </c>
      <c r="I181" s="18">
        <f>IF($A181="","",IFERROR(VALUE(IFERROR(TRIM(INDEX(Responses!$A181:$AD181,MATCH(Lists!$B$12,Responses!$A$1:$AD$1,0))&amp;""),"")),IFERROR(DATEVALUE(IFERROR(TRIM(INDEX(Responses!$A181:$AD181,MATCH(Lists!$B$12,Responses!$A$1:$AD$1,0))&amp;""),"")),"")))</f>
        <v/>
      </c>
      <c r="J181" s="19">
        <f>IF($I181="","",IF($I181&lt;TODAY(),"Passed",$I181-TODAY()))</f>
        <v/>
      </c>
      <c r="K181" s="19">
        <f>IF(ISNUMBER($J181),IF($J181&lt;=Lists!$B$19,"Soon",""),"")</f>
        <v/>
      </c>
      <c r="L181" s="19">
        <f>IF($A181="","",COUNTIF('Sessions log'!$B$2:$B$501,$A181))</f>
        <v/>
      </c>
      <c r="M181" s="19">
        <f>IF($A181="","",SUMIF('Sessions log'!$B$2:$B$501,$A181,'Sessions log'!$D$2:$D$501))</f>
        <v/>
      </c>
      <c r="N181" s="19">
        <f>IF($A181="","",COUNTIFS('Sessions log'!$B$2:$B$501,$A181,'Sessions log'!$E$2:$E$501,"Y"))</f>
        <v/>
      </c>
      <c r="O181" s="19">
        <f>IF($A181="","",COUNTIFS('Sessions log'!$B$2:$B$501,$A181,'Sessions log'!$E$2:$E$501,"N"))</f>
        <v/>
      </c>
      <c r="P181" s="18">
        <f>IF($A181="","",IF($L181=0,"",SUMPRODUCT(MAX(('Sessions log'!$B$2:$B$501=$A181)*'Sessions log'!$A$2:$A$501))))</f>
        <v/>
      </c>
      <c r="Q181" s="17">
        <f>IF($A181="","",IFERROR(TRIM(INDEX(Responses!$A181:$AD181,MATCH(Lists!$B$13,Responses!$A$1:$AD$1,0))&amp;""),""))</f>
        <v/>
      </c>
      <c r="R181" s="17">
        <f>IF($A181="","",IFERROR(TRIM(INDEX(Responses!$A181:$AD181,MATCH(Lists!$B$14,Responses!$A$1:$AD$1,0))&amp;""),""))</f>
        <v/>
      </c>
      <c r="S181" s="17">
        <f>IF($A181="","",IFERROR(TRIM(INDEX(Responses!$A181:$AD181,MATCH(Lists!$B$15,Responses!$A$1:$AD$1,0))&amp;""),""))</f>
        <v/>
      </c>
    </row>
    <row r="182">
      <c r="A182" s="17">
        <f>IFERROR(TRIM(INDEX(Responses!$A182:$AD182,MATCH(Lists!$B$3,Responses!$A$1:$AD$1,0))&amp;""),"")</f>
        <v/>
      </c>
      <c r="B182" s="17">
        <f>IF($A182="","",IFERROR(TRIM(INDEX(Responses!$A182:$AD182,MATCH(Lists!$B$4,Responses!$A$1:$AD$1,0))&amp;""),""))</f>
        <v/>
      </c>
      <c r="C182" s="17">
        <f>IF($A182="","",IFERROR(TRIM(INDEX(Responses!$A182:$AD182,MATCH(Lists!$B$5,Responses!$A$1:$AD$1,0))&amp;""),""))</f>
        <v/>
      </c>
      <c r="D182" s="17">
        <f>IF($A182="","",IFERROR(TRIM(INDEX(Responses!$A182:$AD182,MATCH(Lists!$B$6,Responses!$A$1:$AD$1,0))&amp;""),""))</f>
        <v/>
      </c>
      <c r="E182" s="17">
        <f>IF($A182="","",IFERROR(TRIM(INDEX(Responses!$A182:$AD182,MATCH(Lists!$B$7,Responses!$A$1:$AD$1,0))&amp;""),""))</f>
        <v/>
      </c>
      <c r="F182" s="17">
        <f>IF($A182="","",IFERROR(TRIM(INDEX(Responses!$A182:$AD182,MATCH(Lists!$B$8,Responses!$A$1:$AD$1,0))&amp;""),""))</f>
        <v/>
      </c>
      <c r="G182" s="17">
        <f>IF($A182="","",IFERROR(TRIM(INDEX(Responses!$A182:$AD182,MATCH(Lists!$B$9,Responses!$A$1:$AD$1,0))&amp;""),""))</f>
        <v/>
      </c>
      <c r="H182" s="17">
        <f>IF($A182="","",IFERROR(TRIM(INDEX(Responses!$A182:$AD182,MATCH(Lists!$B$11,Responses!$A$1:$AD$1,0))&amp;""),""))</f>
        <v/>
      </c>
      <c r="I182" s="18">
        <f>IF($A182="","",IFERROR(VALUE(IFERROR(TRIM(INDEX(Responses!$A182:$AD182,MATCH(Lists!$B$12,Responses!$A$1:$AD$1,0))&amp;""),"")),IFERROR(DATEVALUE(IFERROR(TRIM(INDEX(Responses!$A182:$AD182,MATCH(Lists!$B$12,Responses!$A$1:$AD$1,0))&amp;""),"")),"")))</f>
        <v/>
      </c>
      <c r="J182" s="19">
        <f>IF($I182="","",IF($I182&lt;TODAY(),"Passed",$I182-TODAY()))</f>
        <v/>
      </c>
      <c r="K182" s="19">
        <f>IF(ISNUMBER($J182),IF($J182&lt;=Lists!$B$19,"Soon",""),"")</f>
        <v/>
      </c>
      <c r="L182" s="19">
        <f>IF($A182="","",COUNTIF('Sessions log'!$B$2:$B$501,$A182))</f>
        <v/>
      </c>
      <c r="M182" s="19">
        <f>IF($A182="","",SUMIF('Sessions log'!$B$2:$B$501,$A182,'Sessions log'!$D$2:$D$501))</f>
        <v/>
      </c>
      <c r="N182" s="19">
        <f>IF($A182="","",COUNTIFS('Sessions log'!$B$2:$B$501,$A182,'Sessions log'!$E$2:$E$501,"Y"))</f>
        <v/>
      </c>
      <c r="O182" s="19">
        <f>IF($A182="","",COUNTIFS('Sessions log'!$B$2:$B$501,$A182,'Sessions log'!$E$2:$E$501,"N"))</f>
        <v/>
      </c>
      <c r="P182" s="18">
        <f>IF($A182="","",IF($L182=0,"",SUMPRODUCT(MAX(('Sessions log'!$B$2:$B$501=$A182)*'Sessions log'!$A$2:$A$501))))</f>
        <v/>
      </c>
      <c r="Q182" s="17">
        <f>IF($A182="","",IFERROR(TRIM(INDEX(Responses!$A182:$AD182,MATCH(Lists!$B$13,Responses!$A$1:$AD$1,0))&amp;""),""))</f>
        <v/>
      </c>
      <c r="R182" s="17">
        <f>IF($A182="","",IFERROR(TRIM(INDEX(Responses!$A182:$AD182,MATCH(Lists!$B$14,Responses!$A$1:$AD$1,0))&amp;""),""))</f>
        <v/>
      </c>
      <c r="S182" s="17">
        <f>IF($A182="","",IFERROR(TRIM(INDEX(Responses!$A182:$AD182,MATCH(Lists!$B$15,Responses!$A$1:$AD$1,0))&amp;""),""))</f>
        <v/>
      </c>
    </row>
    <row r="183">
      <c r="A183" s="17">
        <f>IFERROR(TRIM(INDEX(Responses!$A183:$AD183,MATCH(Lists!$B$3,Responses!$A$1:$AD$1,0))&amp;""),"")</f>
        <v/>
      </c>
      <c r="B183" s="17">
        <f>IF($A183="","",IFERROR(TRIM(INDEX(Responses!$A183:$AD183,MATCH(Lists!$B$4,Responses!$A$1:$AD$1,0))&amp;""),""))</f>
        <v/>
      </c>
      <c r="C183" s="17">
        <f>IF($A183="","",IFERROR(TRIM(INDEX(Responses!$A183:$AD183,MATCH(Lists!$B$5,Responses!$A$1:$AD$1,0))&amp;""),""))</f>
        <v/>
      </c>
      <c r="D183" s="17">
        <f>IF($A183="","",IFERROR(TRIM(INDEX(Responses!$A183:$AD183,MATCH(Lists!$B$6,Responses!$A$1:$AD$1,0))&amp;""),""))</f>
        <v/>
      </c>
      <c r="E183" s="17">
        <f>IF($A183="","",IFERROR(TRIM(INDEX(Responses!$A183:$AD183,MATCH(Lists!$B$7,Responses!$A$1:$AD$1,0))&amp;""),""))</f>
        <v/>
      </c>
      <c r="F183" s="17">
        <f>IF($A183="","",IFERROR(TRIM(INDEX(Responses!$A183:$AD183,MATCH(Lists!$B$8,Responses!$A$1:$AD$1,0))&amp;""),""))</f>
        <v/>
      </c>
      <c r="G183" s="17">
        <f>IF($A183="","",IFERROR(TRIM(INDEX(Responses!$A183:$AD183,MATCH(Lists!$B$9,Responses!$A$1:$AD$1,0))&amp;""),""))</f>
        <v/>
      </c>
      <c r="H183" s="17">
        <f>IF($A183="","",IFERROR(TRIM(INDEX(Responses!$A183:$AD183,MATCH(Lists!$B$11,Responses!$A$1:$AD$1,0))&amp;""),""))</f>
        <v/>
      </c>
      <c r="I183" s="18">
        <f>IF($A183="","",IFERROR(VALUE(IFERROR(TRIM(INDEX(Responses!$A183:$AD183,MATCH(Lists!$B$12,Responses!$A$1:$AD$1,0))&amp;""),"")),IFERROR(DATEVALUE(IFERROR(TRIM(INDEX(Responses!$A183:$AD183,MATCH(Lists!$B$12,Responses!$A$1:$AD$1,0))&amp;""),"")),"")))</f>
        <v/>
      </c>
      <c r="J183" s="19">
        <f>IF($I183="","",IF($I183&lt;TODAY(),"Passed",$I183-TODAY()))</f>
        <v/>
      </c>
      <c r="K183" s="19">
        <f>IF(ISNUMBER($J183),IF($J183&lt;=Lists!$B$19,"Soon",""),"")</f>
        <v/>
      </c>
      <c r="L183" s="19">
        <f>IF($A183="","",COUNTIF('Sessions log'!$B$2:$B$501,$A183))</f>
        <v/>
      </c>
      <c r="M183" s="19">
        <f>IF($A183="","",SUMIF('Sessions log'!$B$2:$B$501,$A183,'Sessions log'!$D$2:$D$501))</f>
        <v/>
      </c>
      <c r="N183" s="19">
        <f>IF($A183="","",COUNTIFS('Sessions log'!$B$2:$B$501,$A183,'Sessions log'!$E$2:$E$501,"Y"))</f>
        <v/>
      </c>
      <c r="O183" s="19">
        <f>IF($A183="","",COUNTIFS('Sessions log'!$B$2:$B$501,$A183,'Sessions log'!$E$2:$E$501,"N"))</f>
        <v/>
      </c>
      <c r="P183" s="18">
        <f>IF($A183="","",IF($L183=0,"",SUMPRODUCT(MAX(('Sessions log'!$B$2:$B$501=$A183)*'Sessions log'!$A$2:$A$501))))</f>
        <v/>
      </c>
      <c r="Q183" s="17">
        <f>IF($A183="","",IFERROR(TRIM(INDEX(Responses!$A183:$AD183,MATCH(Lists!$B$13,Responses!$A$1:$AD$1,0))&amp;""),""))</f>
        <v/>
      </c>
      <c r="R183" s="17">
        <f>IF($A183="","",IFERROR(TRIM(INDEX(Responses!$A183:$AD183,MATCH(Lists!$B$14,Responses!$A$1:$AD$1,0))&amp;""),""))</f>
        <v/>
      </c>
      <c r="S183" s="17">
        <f>IF($A183="","",IFERROR(TRIM(INDEX(Responses!$A183:$AD183,MATCH(Lists!$B$15,Responses!$A$1:$AD$1,0))&amp;""),""))</f>
        <v/>
      </c>
    </row>
    <row r="184">
      <c r="A184" s="17">
        <f>IFERROR(TRIM(INDEX(Responses!$A184:$AD184,MATCH(Lists!$B$3,Responses!$A$1:$AD$1,0))&amp;""),"")</f>
        <v/>
      </c>
      <c r="B184" s="17">
        <f>IF($A184="","",IFERROR(TRIM(INDEX(Responses!$A184:$AD184,MATCH(Lists!$B$4,Responses!$A$1:$AD$1,0))&amp;""),""))</f>
        <v/>
      </c>
      <c r="C184" s="17">
        <f>IF($A184="","",IFERROR(TRIM(INDEX(Responses!$A184:$AD184,MATCH(Lists!$B$5,Responses!$A$1:$AD$1,0))&amp;""),""))</f>
        <v/>
      </c>
      <c r="D184" s="17">
        <f>IF($A184="","",IFERROR(TRIM(INDEX(Responses!$A184:$AD184,MATCH(Lists!$B$6,Responses!$A$1:$AD$1,0))&amp;""),""))</f>
        <v/>
      </c>
      <c r="E184" s="17">
        <f>IF($A184="","",IFERROR(TRIM(INDEX(Responses!$A184:$AD184,MATCH(Lists!$B$7,Responses!$A$1:$AD$1,0))&amp;""),""))</f>
        <v/>
      </c>
      <c r="F184" s="17">
        <f>IF($A184="","",IFERROR(TRIM(INDEX(Responses!$A184:$AD184,MATCH(Lists!$B$8,Responses!$A$1:$AD$1,0))&amp;""),""))</f>
        <v/>
      </c>
      <c r="G184" s="17">
        <f>IF($A184="","",IFERROR(TRIM(INDEX(Responses!$A184:$AD184,MATCH(Lists!$B$9,Responses!$A$1:$AD$1,0))&amp;""),""))</f>
        <v/>
      </c>
      <c r="H184" s="17">
        <f>IF($A184="","",IFERROR(TRIM(INDEX(Responses!$A184:$AD184,MATCH(Lists!$B$11,Responses!$A$1:$AD$1,0))&amp;""),""))</f>
        <v/>
      </c>
      <c r="I184" s="18">
        <f>IF($A184="","",IFERROR(VALUE(IFERROR(TRIM(INDEX(Responses!$A184:$AD184,MATCH(Lists!$B$12,Responses!$A$1:$AD$1,0))&amp;""),"")),IFERROR(DATEVALUE(IFERROR(TRIM(INDEX(Responses!$A184:$AD184,MATCH(Lists!$B$12,Responses!$A$1:$AD$1,0))&amp;""),"")),"")))</f>
        <v/>
      </c>
      <c r="J184" s="19">
        <f>IF($I184="","",IF($I184&lt;TODAY(),"Passed",$I184-TODAY()))</f>
        <v/>
      </c>
      <c r="K184" s="19">
        <f>IF(ISNUMBER($J184),IF($J184&lt;=Lists!$B$19,"Soon",""),"")</f>
        <v/>
      </c>
      <c r="L184" s="19">
        <f>IF($A184="","",COUNTIF('Sessions log'!$B$2:$B$501,$A184))</f>
        <v/>
      </c>
      <c r="M184" s="19">
        <f>IF($A184="","",SUMIF('Sessions log'!$B$2:$B$501,$A184,'Sessions log'!$D$2:$D$501))</f>
        <v/>
      </c>
      <c r="N184" s="19">
        <f>IF($A184="","",COUNTIFS('Sessions log'!$B$2:$B$501,$A184,'Sessions log'!$E$2:$E$501,"Y"))</f>
        <v/>
      </c>
      <c r="O184" s="19">
        <f>IF($A184="","",COUNTIFS('Sessions log'!$B$2:$B$501,$A184,'Sessions log'!$E$2:$E$501,"N"))</f>
        <v/>
      </c>
      <c r="P184" s="18">
        <f>IF($A184="","",IF($L184=0,"",SUMPRODUCT(MAX(('Sessions log'!$B$2:$B$501=$A184)*'Sessions log'!$A$2:$A$501))))</f>
        <v/>
      </c>
      <c r="Q184" s="17">
        <f>IF($A184="","",IFERROR(TRIM(INDEX(Responses!$A184:$AD184,MATCH(Lists!$B$13,Responses!$A$1:$AD$1,0))&amp;""),""))</f>
        <v/>
      </c>
      <c r="R184" s="17">
        <f>IF($A184="","",IFERROR(TRIM(INDEX(Responses!$A184:$AD184,MATCH(Lists!$B$14,Responses!$A$1:$AD$1,0))&amp;""),""))</f>
        <v/>
      </c>
      <c r="S184" s="17">
        <f>IF($A184="","",IFERROR(TRIM(INDEX(Responses!$A184:$AD184,MATCH(Lists!$B$15,Responses!$A$1:$AD$1,0))&amp;""),""))</f>
        <v/>
      </c>
    </row>
    <row r="185">
      <c r="A185" s="17">
        <f>IFERROR(TRIM(INDEX(Responses!$A185:$AD185,MATCH(Lists!$B$3,Responses!$A$1:$AD$1,0))&amp;""),"")</f>
        <v/>
      </c>
      <c r="B185" s="17">
        <f>IF($A185="","",IFERROR(TRIM(INDEX(Responses!$A185:$AD185,MATCH(Lists!$B$4,Responses!$A$1:$AD$1,0))&amp;""),""))</f>
        <v/>
      </c>
      <c r="C185" s="17">
        <f>IF($A185="","",IFERROR(TRIM(INDEX(Responses!$A185:$AD185,MATCH(Lists!$B$5,Responses!$A$1:$AD$1,0))&amp;""),""))</f>
        <v/>
      </c>
      <c r="D185" s="17">
        <f>IF($A185="","",IFERROR(TRIM(INDEX(Responses!$A185:$AD185,MATCH(Lists!$B$6,Responses!$A$1:$AD$1,0))&amp;""),""))</f>
        <v/>
      </c>
      <c r="E185" s="17">
        <f>IF($A185="","",IFERROR(TRIM(INDEX(Responses!$A185:$AD185,MATCH(Lists!$B$7,Responses!$A$1:$AD$1,0))&amp;""),""))</f>
        <v/>
      </c>
      <c r="F185" s="17">
        <f>IF($A185="","",IFERROR(TRIM(INDEX(Responses!$A185:$AD185,MATCH(Lists!$B$8,Responses!$A$1:$AD$1,0))&amp;""),""))</f>
        <v/>
      </c>
      <c r="G185" s="17">
        <f>IF($A185="","",IFERROR(TRIM(INDEX(Responses!$A185:$AD185,MATCH(Lists!$B$9,Responses!$A$1:$AD$1,0))&amp;""),""))</f>
        <v/>
      </c>
      <c r="H185" s="17">
        <f>IF($A185="","",IFERROR(TRIM(INDEX(Responses!$A185:$AD185,MATCH(Lists!$B$11,Responses!$A$1:$AD$1,0))&amp;""),""))</f>
        <v/>
      </c>
      <c r="I185" s="18">
        <f>IF($A185="","",IFERROR(VALUE(IFERROR(TRIM(INDEX(Responses!$A185:$AD185,MATCH(Lists!$B$12,Responses!$A$1:$AD$1,0))&amp;""),"")),IFERROR(DATEVALUE(IFERROR(TRIM(INDEX(Responses!$A185:$AD185,MATCH(Lists!$B$12,Responses!$A$1:$AD$1,0))&amp;""),"")),"")))</f>
        <v/>
      </c>
      <c r="J185" s="19">
        <f>IF($I185="","",IF($I185&lt;TODAY(),"Passed",$I185-TODAY()))</f>
        <v/>
      </c>
      <c r="K185" s="19">
        <f>IF(ISNUMBER($J185),IF($J185&lt;=Lists!$B$19,"Soon",""),"")</f>
        <v/>
      </c>
      <c r="L185" s="19">
        <f>IF($A185="","",COUNTIF('Sessions log'!$B$2:$B$501,$A185))</f>
        <v/>
      </c>
      <c r="M185" s="19">
        <f>IF($A185="","",SUMIF('Sessions log'!$B$2:$B$501,$A185,'Sessions log'!$D$2:$D$501))</f>
        <v/>
      </c>
      <c r="N185" s="19">
        <f>IF($A185="","",COUNTIFS('Sessions log'!$B$2:$B$501,$A185,'Sessions log'!$E$2:$E$501,"Y"))</f>
        <v/>
      </c>
      <c r="O185" s="19">
        <f>IF($A185="","",COUNTIFS('Sessions log'!$B$2:$B$501,$A185,'Sessions log'!$E$2:$E$501,"N"))</f>
        <v/>
      </c>
      <c r="P185" s="18">
        <f>IF($A185="","",IF($L185=0,"",SUMPRODUCT(MAX(('Sessions log'!$B$2:$B$501=$A185)*'Sessions log'!$A$2:$A$501))))</f>
        <v/>
      </c>
      <c r="Q185" s="17">
        <f>IF($A185="","",IFERROR(TRIM(INDEX(Responses!$A185:$AD185,MATCH(Lists!$B$13,Responses!$A$1:$AD$1,0))&amp;""),""))</f>
        <v/>
      </c>
      <c r="R185" s="17">
        <f>IF($A185="","",IFERROR(TRIM(INDEX(Responses!$A185:$AD185,MATCH(Lists!$B$14,Responses!$A$1:$AD$1,0))&amp;""),""))</f>
        <v/>
      </c>
      <c r="S185" s="17">
        <f>IF($A185="","",IFERROR(TRIM(INDEX(Responses!$A185:$AD185,MATCH(Lists!$B$15,Responses!$A$1:$AD$1,0))&amp;""),""))</f>
        <v/>
      </c>
    </row>
    <row r="186">
      <c r="A186" s="17">
        <f>IFERROR(TRIM(INDEX(Responses!$A186:$AD186,MATCH(Lists!$B$3,Responses!$A$1:$AD$1,0))&amp;""),"")</f>
        <v/>
      </c>
      <c r="B186" s="17">
        <f>IF($A186="","",IFERROR(TRIM(INDEX(Responses!$A186:$AD186,MATCH(Lists!$B$4,Responses!$A$1:$AD$1,0))&amp;""),""))</f>
        <v/>
      </c>
      <c r="C186" s="17">
        <f>IF($A186="","",IFERROR(TRIM(INDEX(Responses!$A186:$AD186,MATCH(Lists!$B$5,Responses!$A$1:$AD$1,0))&amp;""),""))</f>
        <v/>
      </c>
      <c r="D186" s="17">
        <f>IF($A186="","",IFERROR(TRIM(INDEX(Responses!$A186:$AD186,MATCH(Lists!$B$6,Responses!$A$1:$AD$1,0))&amp;""),""))</f>
        <v/>
      </c>
      <c r="E186" s="17">
        <f>IF($A186="","",IFERROR(TRIM(INDEX(Responses!$A186:$AD186,MATCH(Lists!$B$7,Responses!$A$1:$AD$1,0))&amp;""),""))</f>
        <v/>
      </c>
      <c r="F186" s="17">
        <f>IF($A186="","",IFERROR(TRIM(INDEX(Responses!$A186:$AD186,MATCH(Lists!$B$8,Responses!$A$1:$AD$1,0))&amp;""),""))</f>
        <v/>
      </c>
      <c r="G186" s="17">
        <f>IF($A186="","",IFERROR(TRIM(INDEX(Responses!$A186:$AD186,MATCH(Lists!$B$9,Responses!$A$1:$AD$1,0))&amp;""),""))</f>
        <v/>
      </c>
      <c r="H186" s="17">
        <f>IF($A186="","",IFERROR(TRIM(INDEX(Responses!$A186:$AD186,MATCH(Lists!$B$11,Responses!$A$1:$AD$1,0))&amp;""),""))</f>
        <v/>
      </c>
      <c r="I186" s="18">
        <f>IF($A186="","",IFERROR(VALUE(IFERROR(TRIM(INDEX(Responses!$A186:$AD186,MATCH(Lists!$B$12,Responses!$A$1:$AD$1,0))&amp;""),"")),IFERROR(DATEVALUE(IFERROR(TRIM(INDEX(Responses!$A186:$AD186,MATCH(Lists!$B$12,Responses!$A$1:$AD$1,0))&amp;""),"")),"")))</f>
        <v/>
      </c>
      <c r="J186" s="19">
        <f>IF($I186="","",IF($I186&lt;TODAY(),"Passed",$I186-TODAY()))</f>
        <v/>
      </c>
      <c r="K186" s="19">
        <f>IF(ISNUMBER($J186),IF($J186&lt;=Lists!$B$19,"Soon",""),"")</f>
        <v/>
      </c>
      <c r="L186" s="19">
        <f>IF($A186="","",COUNTIF('Sessions log'!$B$2:$B$501,$A186))</f>
        <v/>
      </c>
      <c r="M186" s="19">
        <f>IF($A186="","",SUMIF('Sessions log'!$B$2:$B$501,$A186,'Sessions log'!$D$2:$D$501))</f>
        <v/>
      </c>
      <c r="N186" s="19">
        <f>IF($A186="","",COUNTIFS('Sessions log'!$B$2:$B$501,$A186,'Sessions log'!$E$2:$E$501,"Y"))</f>
        <v/>
      </c>
      <c r="O186" s="19">
        <f>IF($A186="","",COUNTIFS('Sessions log'!$B$2:$B$501,$A186,'Sessions log'!$E$2:$E$501,"N"))</f>
        <v/>
      </c>
      <c r="P186" s="18">
        <f>IF($A186="","",IF($L186=0,"",SUMPRODUCT(MAX(('Sessions log'!$B$2:$B$501=$A186)*'Sessions log'!$A$2:$A$501))))</f>
        <v/>
      </c>
      <c r="Q186" s="17">
        <f>IF($A186="","",IFERROR(TRIM(INDEX(Responses!$A186:$AD186,MATCH(Lists!$B$13,Responses!$A$1:$AD$1,0))&amp;""),""))</f>
        <v/>
      </c>
      <c r="R186" s="17">
        <f>IF($A186="","",IFERROR(TRIM(INDEX(Responses!$A186:$AD186,MATCH(Lists!$B$14,Responses!$A$1:$AD$1,0))&amp;""),""))</f>
        <v/>
      </c>
      <c r="S186" s="17">
        <f>IF($A186="","",IFERROR(TRIM(INDEX(Responses!$A186:$AD186,MATCH(Lists!$B$15,Responses!$A$1:$AD$1,0))&amp;""),""))</f>
        <v/>
      </c>
    </row>
    <row r="187">
      <c r="A187" s="17">
        <f>IFERROR(TRIM(INDEX(Responses!$A187:$AD187,MATCH(Lists!$B$3,Responses!$A$1:$AD$1,0))&amp;""),"")</f>
        <v/>
      </c>
      <c r="B187" s="17">
        <f>IF($A187="","",IFERROR(TRIM(INDEX(Responses!$A187:$AD187,MATCH(Lists!$B$4,Responses!$A$1:$AD$1,0))&amp;""),""))</f>
        <v/>
      </c>
      <c r="C187" s="17">
        <f>IF($A187="","",IFERROR(TRIM(INDEX(Responses!$A187:$AD187,MATCH(Lists!$B$5,Responses!$A$1:$AD$1,0))&amp;""),""))</f>
        <v/>
      </c>
      <c r="D187" s="17">
        <f>IF($A187="","",IFERROR(TRIM(INDEX(Responses!$A187:$AD187,MATCH(Lists!$B$6,Responses!$A$1:$AD$1,0))&amp;""),""))</f>
        <v/>
      </c>
      <c r="E187" s="17">
        <f>IF($A187="","",IFERROR(TRIM(INDEX(Responses!$A187:$AD187,MATCH(Lists!$B$7,Responses!$A$1:$AD$1,0))&amp;""),""))</f>
        <v/>
      </c>
      <c r="F187" s="17">
        <f>IF($A187="","",IFERROR(TRIM(INDEX(Responses!$A187:$AD187,MATCH(Lists!$B$8,Responses!$A$1:$AD$1,0))&amp;""),""))</f>
        <v/>
      </c>
      <c r="G187" s="17">
        <f>IF($A187="","",IFERROR(TRIM(INDEX(Responses!$A187:$AD187,MATCH(Lists!$B$9,Responses!$A$1:$AD$1,0))&amp;""),""))</f>
        <v/>
      </c>
      <c r="H187" s="17">
        <f>IF($A187="","",IFERROR(TRIM(INDEX(Responses!$A187:$AD187,MATCH(Lists!$B$11,Responses!$A$1:$AD$1,0))&amp;""),""))</f>
        <v/>
      </c>
      <c r="I187" s="18">
        <f>IF($A187="","",IFERROR(VALUE(IFERROR(TRIM(INDEX(Responses!$A187:$AD187,MATCH(Lists!$B$12,Responses!$A$1:$AD$1,0))&amp;""),"")),IFERROR(DATEVALUE(IFERROR(TRIM(INDEX(Responses!$A187:$AD187,MATCH(Lists!$B$12,Responses!$A$1:$AD$1,0))&amp;""),"")),"")))</f>
        <v/>
      </c>
      <c r="J187" s="19">
        <f>IF($I187="","",IF($I187&lt;TODAY(),"Passed",$I187-TODAY()))</f>
        <v/>
      </c>
      <c r="K187" s="19">
        <f>IF(ISNUMBER($J187),IF($J187&lt;=Lists!$B$19,"Soon",""),"")</f>
        <v/>
      </c>
      <c r="L187" s="19">
        <f>IF($A187="","",COUNTIF('Sessions log'!$B$2:$B$501,$A187))</f>
        <v/>
      </c>
      <c r="M187" s="19">
        <f>IF($A187="","",SUMIF('Sessions log'!$B$2:$B$501,$A187,'Sessions log'!$D$2:$D$501))</f>
        <v/>
      </c>
      <c r="N187" s="19">
        <f>IF($A187="","",COUNTIFS('Sessions log'!$B$2:$B$501,$A187,'Sessions log'!$E$2:$E$501,"Y"))</f>
        <v/>
      </c>
      <c r="O187" s="19">
        <f>IF($A187="","",COUNTIFS('Sessions log'!$B$2:$B$501,$A187,'Sessions log'!$E$2:$E$501,"N"))</f>
        <v/>
      </c>
      <c r="P187" s="18">
        <f>IF($A187="","",IF($L187=0,"",SUMPRODUCT(MAX(('Sessions log'!$B$2:$B$501=$A187)*'Sessions log'!$A$2:$A$501))))</f>
        <v/>
      </c>
      <c r="Q187" s="17">
        <f>IF($A187="","",IFERROR(TRIM(INDEX(Responses!$A187:$AD187,MATCH(Lists!$B$13,Responses!$A$1:$AD$1,0))&amp;""),""))</f>
        <v/>
      </c>
      <c r="R187" s="17">
        <f>IF($A187="","",IFERROR(TRIM(INDEX(Responses!$A187:$AD187,MATCH(Lists!$B$14,Responses!$A$1:$AD$1,0))&amp;""),""))</f>
        <v/>
      </c>
      <c r="S187" s="17">
        <f>IF($A187="","",IFERROR(TRIM(INDEX(Responses!$A187:$AD187,MATCH(Lists!$B$15,Responses!$A$1:$AD$1,0))&amp;""),""))</f>
        <v/>
      </c>
    </row>
    <row r="188">
      <c r="A188" s="17">
        <f>IFERROR(TRIM(INDEX(Responses!$A188:$AD188,MATCH(Lists!$B$3,Responses!$A$1:$AD$1,0))&amp;""),"")</f>
        <v/>
      </c>
      <c r="B188" s="17">
        <f>IF($A188="","",IFERROR(TRIM(INDEX(Responses!$A188:$AD188,MATCH(Lists!$B$4,Responses!$A$1:$AD$1,0))&amp;""),""))</f>
        <v/>
      </c>
      <c r="C188" s="17">
        <f>IF($A188="","",IFERROR(TRIM(INDEX(Responses!$A188:$AD188,MATCH(Lists!$B$5,Responses!$A$1:$AD$1,0))&amp;""),""))</f>
        <v/>
      </c>
      <c r="D188" s="17">
        <f>IF($A188="","",IFERROR(TRIM(INDEX(Responses!$A188:$AD188,MATCH(Lists!$B$6,Responses!$A$1:$AD$1,0))&amp;""),""))</f>
        <v/>
      </c>
      <c r="E188" s="17">
        <f>IF($A188="","",IFERROR(TRIM(INDEX(Responses!$A188:$AD188,MATCH(Lists!$B$7,Responses!$A$1:$AD$1,0))&amp;""),""))</f>
        <v/>
      </c>
      <c r="F188" s="17">
        <f>IF($A188="","",IFERROR(TRIM(INDEX(Responses!$A188:$AD188,MATCH(Lists!$B$8,Responses!$A$1:$AD$1,0))&amp;""),""))</f>
        <v/>
      </c>
      <c r="G188" s="17">
        <f>IF($A188="","",IFERROR(TRIM(INDEX(Responses!$A188:$AD188,MATCH(Lists!$B$9,Responses!$A$1:$AD$1,0))&amp;""),""))</f>
        <v/>
      </c>
      <c r="H188" s="17">
        <f>IF($A188="","",IFERROR(TRIM(INDEX(Responses!$A188:$AD188,MATCH(Lists!$B$11,Responses!$A$1:$AD$1,0))&amp;""),""))</f>
        <v/>
      </c>
      <c r="I188" s="18">
        <f>IF($A188="","",IFERROR(VALUE(IFERROR(TRIM(INDEX(Responses!$A188:$AD188,MATCH(Lists!$B$12,Responses!$A$1:$AD$1,0))&amp;""),"")),IFERROR(DATEVALUE(IFERROR(TRIM(INDEX(Responses!$A188:$AD188,MATCH(Lists!$B$12,Responses!$A$1:$AD$1,0))&amp;""),"")),"")))</f>
        <v/>
      </c>
      <c r="J188" s="19">
        <f>IF($I188="","",IF($I188&lt;TODAY(),"Passed",$I188-TODAY()))</f>
        <v/>
      </c>
      <c r="K188" s="19">
        <f>IF(ISNUMBER($J188),IF($J188&lt;=Lists!$B$19,"Soon",""),"")</f>
        <v/>
      </c>
      <c r="L188" s="19">
        <f>IF($A188="","",COUNTIF('Sessions log'!$B$2:$B$501,$A188))</f>
        <v/>
      </c>
      <c r="M188" s="19">
        <f>IF($A188="","",SUMIF('Sessions log'!$B$2:$B$501,$A188,'Sessions log'!$D$2:$D$501))</f>
        <v/>
      </c>
      <c r="N188" s="19">
        <f>IF($A188="","",COUNTIFS('Sessions log'!$B$2:$B$501,$A188,'Sessions log'!$E$2:$E$501,"Y"))</f>
        <v/>
      </c>
      <c r="O188" s="19">
        <f>IF($A188="","",COUNTIFS('Sessions log'!$B$2:$B$501,$A188,'Sessions log'!$E$2:$E$501,"N"))</f>
        <v/>
      </c>
      <c r="P188" s="18">
        <f>IF($A188="","",IF($L188=0,"",SUMPRODUCT(MAX(('Sessions log'!$B$2:$B$501=$A188)*'Sessions log'!$A$2:$A$501))))</f>
        <v/>
      </c>
      <c r="Q188" s="17">
        <f>IF($A188="","",IFERROR(TRIM(INDEX(Responses!$A188:$AD188,MATCH(Lists!$B$13,Responses!$A$1:$AD$1,0))&amp;""),""))</f>
        <v/>
      </c>
      <c r="R188" s="17">
        <f>IF($A188="","",IFERROR(TRIM(INDEX(Responses!$A188:$AD188,MATCH(Lists!$B$14,Responses!$A$1:$AD$1,0))&amp;""),""))</f>
        <v/>
      </c>
      <c r="S188" s="17">
        <f>IF($A188="","",IFERROR(TRIM(INDEX(Responses!$A188:$AD188,MATCH(Lists!$B$15,Responses!$A$1:$AD$1,0))&amp;""),""))</f>
        <v/>
      </c>
    </row>
    <row r="189">
      <c r="A189" s="17">
        <f>IFERROR(TRIM(INDEX(Responses!$A189:$AD189,MATCH(Lists!$B$3,Responses!$A$1:$AD$1,0))&amp;""),"")</f>
        <v/>
      </c>
      <c r="B189" s="17">
        <f>IF($A189="","",IFERROR(TRIM(INDEX(Responses!$A189:$AD189,MATCH(Lists!$B$4,Responses!$A$1:$AD$1,0))&amp;""),""))</f>
        <v/>
      </c>
      <c r="C189" s="17">
        <f>IF($A189="","",IFERROR(TRIM(INDEX(Responses!$A189:$AD189,MATCH(Lists!$B$5,Responses!$A$1:$AD$1,0))&amp;""),""))</f>
        <v/>
      </c>
      <c r="D189" s="17">
        <f>IF($A189="","",IFERROR(TRIM(INDEX(Responses!$A189:$AD189,MATCH(Lists!$B$6,Responses!$A$1:$AD$1,0))&amp;""),""))</f>
        <v/>
      </c>
      <c r="E189" s="17">
        <f>IF($A189="","",IFERROR(TRIM(INDEX(Responses!$A189:$AD189,MATCH(Lists!$B$7,Responses!$A$1:$AD$1,0))&amp;""),""))</f>
        <v/>
      </c>
      <c r="F189" s="17">
        <f>IF($A189="","",IFERROR(TRIM(INDEX(Responses!$A189:$AD189,MATCH(Lists!$B$8,Responses!$A$1:$AD$1,0))&amp;""),""))</f>
        <v/>
      </c>
      <c r="G189" s="17">
        <f>IF($A189="","",IFERROR(TRIM(INDEX(Responses!$A189:$AD189,MATCH(Lists!$B$9,Responses!$A$1:$AD$1,0))&amp;""),""))</f>
        <v/>
      </c>
      <c r="H189" s="17">
        <f>IF($A189="","",IFERROR(TRIM(INDEX(Responses!$A189:$AD189,MATCH(Lists!$B$11,Responses!$A$1:$AD$1,0))&amp;""),""))</f>
        <v/>
      </c>
      <c r="I189" s="18">
        <f>IF($A189="","",IFERROR(VALUE(IFERROR(TRIM(INDEX(Responses!$A189:$AD189,MATCH(Lists!$B$12,Responses!$A$1:$AD$1,0))&amp;""),"")),IFERROR(DATEVALUE(IFERROR(TRIM(INDEX(Responses!$A189:$AD189,MATCH(Lists!$B$12,Responses!$A$1:$AD$1,0))&amp;""),"")),"")))</f>
        <v/>
      </c>
      <c r="J189" s="19">
        <f>IF($I189="","",IF($I189&lt;TODAY(),"Passed",$I189-TODAY()))</f>
        <v/>
      </c>
      <c r="K189" s="19">
        <f>IF(ISNUMBER($J189),IF($J189&lt;=Lists!$B$19,"Soon",""),"")</f>
        <v/>
      </c>
      <c r="L189" s="19">
        <f>IF($A189="","",COUNTIF('Sessions log'!$B$2:$B$501,$A189))</f>
        <v/>
      </c>
      <c r="M189" s="19">
        <f>IF($A189="","",SUMIF('Sessions log'!$B$2:$B$501,$A189,'Sessions log'!$D$2:$D$501))</f>
        <v/>
      </c>
      <c r="N189" s="19">
        <f>IF($A189="","",COUNTIFS('Sessions log'!$B$2:$B$501,$A189,'Sessions log'!$E$2:$E$501,"Y"))</f>
        <v/>
      </c>
      <c r="O189" s="19">
        <f>IF($A189="","",COUNTIFS('Sessions log'!$B$2:$B$501,$A189,'Sessions log'!$E$2:$E$501,"N"))</f>
        <v/>
      </c>
      <c r="P189" s="18">
        <f>IF($A189="","",IF($L189=0,"",SUMPRODUCT(MAX(('Sessions log'!$B$2:$B$501=$A189)*'Sessions log'!$A$2:$A$501))))</f>
        <v/>
      </c>
      <c r="Q189" s="17">
        <f>IF($A189="","",IFERROR(TRIM(INDEX(Responses!$A189:$AD189,MATCH(Lists!$B$13,Responses!$A$1:$AD$1,0))&amp;""),""))</f>
        <v/>
      </c>
      <c r="R189" s="17">
        <f>IF($A189="","",IFERROR(TRIM(INDEX(Responses!$A189:$AD189,MATCH(Lists!$B$14,Responses!$A$1:$AD$1,0))&amp;""),""))</f>
        <v/>
      </c>
      <c r="S189" s="17">
        <f>IF($A189="","",IFERROR(TRIM(INDEX(Responses!$A189:$AD189,MATCH(Lists!$B$15,Responses!$A$1:$AD$1,0))&amp;""),""))</f>
        <v/>
      </c>
    </row>
    <row r="190">
      <c r="A190" s="17">
        <f>IFERROR(TRIM(INDEX(Responses!$A190:$AD190,MATCH(Lists!$B$3,Responses!$A$1:$AD$1,0))&amp;""),"")</f>
        <v/>
      </c>
      <c r="B190" s="17">
        <f>IF($A190="","",IFERROR(TRIM(INDEX(Responses!$A190:$AD190,MATCH(Lists!$B$4,Responses!$A$1:$AD$1,0))&amp;""),""))</f>
        <v/>
      </c>
      <c r="C190" s="17">
        <f>IF($A190="","",IFERROR(TRIM(INDEX(Responses!$A190:$AD190,MATCH(Lists!$B$5,Responses!$A$1:$AD$1,0))&amp;""),""))</f>
        <v/>
      </c>
      <c r="D190" s="17">
        <f>IF($A190="","",IFERROR(TRIM(INDEX(Responses!$A190:$AD190,MATCH(Lists!$B$6,Responses!$A$1:$AD$1,0))&amp;""),""))</f>
        <v/>
      </c>
      <c r="E190" s="17">
        <f>IF($A190="","",IFERROR(TRIM(INDEX(Responses!$A190:$AD190,MATCH(Lists!$B$7,Responses!$A$1:$AD$1,0))&amp;""),""))</f>
        <v/>
      </c>
      <c r="F190" s="17">
        <f>IF($A190="","",IFERROR(TRIM(INDEX(Responses!$A190:$AD190,MATCH(Lists!$B$8,Responses!$A$1:$AD$1,0))&amp;""),""))</f>
        <v/>
      </c>
      <c r="G190" s="17">
        <f>IF($A190="","",IFERROR(TRIM(INDEX(Responses!$A190:$AD190,MATCH(Lists!$B$9,Responses!$A$1:$AD$1,0))&amp;""),""))</f>
        <v/>
      </c>
      <c r="H190" s="17">
        <f>IF($A190="","",IFERROR(TRIM(INDEX(Responses!$A190:$AD190,MATCH(Lists!$B$11,Responses!$A$1:$AD$1,0))&amp;""),""))</f>
        <v/>
      </c>
      <c r="I190" s="18">
        <f>IF($A190="","",IFERROR(VALUE(IFERROR(TRIM(INDEX(Responses!$A190:$AD190,MATCH(Lists!$B$12,Responses!$A$1:$AD$1,0))&amp;""),"")),IFERROR(DATEVALUE(IFERROR(TRIM(INDEX(Responses!$A190:$AD190,MATCH(Lists!$B$12,Responses!$A$1:$AD$1,0))&amp;""),"")),"")))</f>
        <v/>
      </c>
      <c r="J190" s="19">
        <f>IF($I190="","",IF($I190&lt;TODAY(),"Passed",$I190-TODAY()))</f>
        <v/>
      </c>
      <c r="K190" s="19">
        <f>IF(ISNUMBER($J190),IF($J190&lt;=Lists!$B$19,"Soon",""),"")</f>
        <v/>
      </c>
      <c r="L190" s="19">
        <f>IF($A190="","",COUNTIF('Sessions log'!$B$2:$B$501,$A190))</f>
        <v/>
      </c>
      <c r="M190" s="19">
        <f>IF($A190="","",SUMIF('Sessions log'!$B$2:$B$501,$A190,'Sessions log'!$D$2:$D$501))</f>
        <v/>
      </c>
      <c r="N190" s="19">
        <f>IF($A190="","",COUNTIFS('Sessions log'!$B$2:$B$501,$A190,'Sessions log'!$E$2:$E$501,"Y"))</f>
        <v/>
      </c>
      <c r="O190" s="19">
        <f>IF($A190="","",COUNTIFS('Sessions log'!$B$2:$B$501,$A190,'Sessions log'!$E$2:$E$501,"N"))</f>
        <v/>
      </c>
      <c r="P190" s="18">
        <f>IF($A190="","",IF($L190=0,"",SUMPRODUCT(MAX(('Sessions log'!$B$2:$B$501=$A190)*'Sessions log'!$A$2:$A$501))))</f>
        <v/>
      </c>
      <c r="Q190" s="17">
        <f>IF($A190="","",IFERROR(TRIM(INDEX(Responses!$A190:$AD190,MATCH(Lists!$B$13,Responses!$A$1:$AD$1,0))&amp;""),""))</f>
        <v/>
      </c>
      <c r="R190" s="17">
        <f>IF($A190="","",IFERROR(TRIM(INDEX(Responses!$A190:$AD190,MATCH(Lists!$B$14,Responses!$A$1:$AD$1,0))&amp;""),""))</f>
        <v/>
      </c>
      <c r="S190" s="17">
        <f>IF($A190="","",IFERROR(TRIM(INDEX(Responses!$A190:$AD190,MATCH(Lists!$B$15,Responses!$A$1:$AD$1,0))&amp;""),""))</f>
        <v/>
      </c>
    </row>
    <row r="191">
      <c r="A191" s="17">
        <f>IFERROR(TRIM(INDEX(Responses!$A191:$AD191,MATCH(Lists!$B$3,Responses!$A$1:$AD$1,0))&amp;""),"")</f>
        <v/>
      </c>
      <c r="B191" s="17">
        <f>IF($A191="","",IFERROR(TRIM(INDEX(Responses!$A191:$AD191,MATCH(Lists!$B$4,Responses!$A$1:$AD$1,0))&amp;""),""))</f>
        <v/>
      </c>
      <c r="C191" s="17">
        <f>IF($A191="","",IFERROR(TRIM(INDEX(Responses!$A191:$AD191,MATCH(Lists!$B$5,Responses!$A$1:$AD$1,0))&amp;""),""))</f>
        <v/>
      </c>
      <c r="D191" s="17">
        <f>IF($A191="","",IFERROR(TRIM(INDEX(Responses!$A191:$AD191,MATCH(Lists!$B$6,Responses!$A$1:$AD$1,0))&amp;""),""))</f>
        <v/>
      </c>
      <c r="E191" s="17">
        <f>IF($A191="","",IFERROR(TRIM(INDEX(Responses!$A191:$AD191,MATCH(Lists!$B$7,Responses!$A$1:$AD$1,0))&amp;""),""))</f>
        <v/>
      </c>
      <c r="F191" s="17">
        <f>IF($A191="","",IFERROR(TRIM(INDEX(Responses!$A191:$AD191,MATCH(Lists!$B$8,Responses!$A$1:$AD$1,0))&amp;""),""))</f>
        <v/>
      </c>
      <c r="G191" s="17">
        <f>IF($A191="","",IFERROR(TRIM(INDEX(Responses!$A191:$AD191,MATCH(Lists!$B$9,Responses!$A$1:$AD$1,0))&amp;""),""))</f>
        <v/>
      </c>
      <c r="H191" s="17">
        <f>IF($A191="","",IFERROR(TRIM(INDEX(Responses!$A191:$AD191,MATCH(Lists!$B$11,Responses!$A$1:$AD$1,0))&amp;""),""))</f>
        <v/>
      </c>
      <c r="I191" s="18">
        <f>IF($A191="","",IFERROR(VALUE(IFERROR(TRIM(INDEX(Responses!$A191:$AD191,MATCH(Lists!$B$12,Responses!$A$1:$AD$1,0))&amp;""),"")),IFERROR(DATEVALUE(IFERROR(TRIM(INDEX(Responses!$A191:$AD191,MATCH(Lists!$B$12,Responses!$A$1:$AD$1,0))&amp;""),"")),"")))</f>
        <v/>
      </c>
      <c r="J191" s="19">
        <f>IF($I191="","",IF($I191&lt;TODAY(),"Passed",$I191-TODAY()))</f>
        <v/>
      </c>
      <c r="K191" s="19">
        <f>IF(ISNUMBER($J191),IF($J191&lt;=Lists!$B$19,"Soon",""),"")</f>
        <v/>
      </c>
      <c r="L191" s="19">
        <f>IF($A191="","",COUNTIF('Sessions log'!$B$2:$B$501,$A191))</f>
        <v/>
      </c>
      <c r="M191" s="19">
        <f>IF($A191="","",SUMIF('Sessions log'!$B$2:$B$501,$A191,'Sessions log'!$D$2:$D$501))</f>
        <v/>
      </c>
      <c r="N191" s="19">
        <f>IF($A191="","",COUNTIFS('Sessions log'!$B$2:$B$501,$A191,'Sessions log'!$E$2:$E$501,"Y"))</f>
        <v/>
      </c>
      <c r="O191" s="19">
        <f>IF($A191="","",COUNTIFS('Sessions log'!$B$2:$B$501,$A191,'Sessions log'!$E$2:$E$501,"N"))</f>
        <v/>
      </c>
      <c r="P191" s="18">
        <f>IF($A191="","",IF($L191=0,"",SUMPRODUCT(MAX(('Sessions log'!$B$2:$B$501=$A191)*'Sessions log'!$A$2:$A$501))))</f>
        <v/>
      </c>
      <c r="Q191" s="17">
        <f>IF($A191="","",IFERROR(TRIM(INDEX(Responses!$A191:$AD191,MATCH(Lists!$B$13,Responses!$A$1:$AD$1,0))&amp;""),""))</f>
        <v/>
      </c>
      <c r="R191" s="17">
        <f>IF($A191="","",IFERROR(TRIM(INDEX(Responses!$A191:$AD191,MATCH(Lists!$B$14,Responses!$A$1:$AD$1,0))&amp;""),""))</f>
        <v/>
      </c>
      <c r="S191" s="17">
        <f>IF($A191="","",IFERROR(TRIM(INDEX(Responses!$A191:$AD191,MATCH(Lists!$B$15,Responses!$A$1:$AD$1,0))&amp;""),""))</f>
        <v/>
      </c>
    </row>
    <row r="192">
      <c r="A192" s="17">
        <f>IFERROR(TRIM(INDEX(Responses!$A192:$AD192,MATCH(Lists!$B$3,Responses!$A$1:$AD$1,0))&amp;""),"")</f>
        <v/>
      </c>
      <c r="B192" s="17">
        <f>IF($A192="","",IFERROR(TRIM(INDEX(Responses!$A192:$AD192,MATCH(Lists!$B$4,Responses!$A$1:$AD$1,0))&amp;""),""))</f>
        <v/>
      </c>
      <c r="C192" s="17">
        <f>IF($A192="","",IFERROR(TRIM(INDEX(Responses!$A192:$AD192,MATCH(Lists!$B$5,Responses!$A$1:$AD$1,0))&amp;""),""))</f>
        <v/>
      </c>
      <c r="D192" s="17">
        <f>IF($A192="","",IFERROR(TRIM(INDEX(Responses!$A192:$AD192,MATCH(Lists!$B$6,Responses!$A$1:$AD$1,0))&amp;""),""))</f>
        <v/>
      </c>
      <c r="E192" s="17">
        <f>IF($A192="","",IFERROR(TRIM(INDEX(Responses!$A192:$AD192,MATCH(Lists!$B$7,Responses!$A$1:$AD$1,0))&amp;""),""))</f>
        <v/>
      </c>
      <c r="F192" s="17">
        <f>IF($A192="","",IFERROR(TRIM(INDEX(Responses!$A192:$AD192,MATCH(Lists!$B$8,Responses!$A$1:$AD$1,0))&amp;""),""))</f>
        <v/>
      </c>
      <c r="G192" s="17">
        <f>IF($A192="","",IFERROR(TRIM(INDEX(Responses!$A192:$AD192,MATCH(Lists!$B$9,Responses!$A$1:$AD$1,0))&amp;""),""))</f>
        <v/>
      </c>
      <c r="H192" s="17">
        <f>IF($A192="","",IFERROR(TRIM(INDEX(Responses!$A192:$AD192,MATCH(Lists!$B$11,Responses!$A$1:$AD$1,0))&amp;""),""))</f>
        <v/>
      </c>
      <c r="I192" s="18">
        <f>IF($A192="","",IFERROR(VALUE(IFERROR(TRIM(INDEX(Responses!$A192:$AD192,MATCH(Lists!$B$12,Responses!$A$1:$AD$1,0))&amp;""),"")),IFERROR(DATEVALUE(IFERROR(TRIM(INDEX(Responses!$A192:$AD192,MATCH(Lists!$B$12,Responses!$A$1:$AD$1,0))&amp;""),"")),"")))</f>
        <v/>
      </c>
      <c r="J192" s="19">
        <f>IF($I192="","",IF($I192&lt;TODAY(),"Passed",$I192-TODAY()))</f>
        <v/>
      </c>
      <c r="K192" s="19">
        <f>IF(ISNUMBER($J192),IF($J192&lt;=Lists!$B$19,"Soon",""),"")</f>
        <v/>
      </c>
      <c r="L192" s="19">
        <f>IF($A192="","",COUNTIF('Sessions log'!$B$2:$B$501,$A192))</f>
        <v/>
      </c>
      <c r="M192" s="19">
        <f>IF($A192="","",SUMIF('Sessions log'!$B$2:$B$501,$A192,'Sessions log'!$D$2:$D$501))</f>
        <v/>
      </c>
      <c r="N192" s="19">
        <f>IF($A192="","",COUNTIFS('Sessions log'!$B$2:$B$501,$A192,'Sessions log'!$E$2:$E$501,"Y"))</f>
        <v/>
      </c>
      <c r="O192" s="19">
        <f>IF($A192="","",COUNTIFS('Sessions log'!$B$2:$B$501,$A192,'Sessions log'!$E$2:$E$501,"N"))</f>
        <v/>
      </c>
      <c r="P192" s="18">
        <f>IF($A192="","",IF($L192=0,"",SUMPRODUCT(MAX(('Sessions log'!$B$2:$B$501=$A192)*'Sessions log'!$A$2:$A$501))))</f>
        <v/>
      </c>
      <c r="Q192" s="17">
        <f>IF($A192="","",IFERROR(TRIM(INDEX(Responses!$A192:$AD192,MATCH(Lists!$B$13,Responses!$A$1:$AD$1,0))&amp;""),""))</f>
        <v/>
      </c>
      <c r="R192" s="17">
        <f>IF($A192="","",IFERROR(TRIM(INDEX(Responses!$A192:$AD192,MATCH(Lists!$B$14,Responses!$A$1:$AD$1,0))&amp;""),""))</f>
        <v/>
      </c>
      <c r="S192" s="17">
        <f>IF($A192="","",IFERROR(TRIM(INDEX(Responses!$A192:$AD192,MATCH(Lists!$B$15,Responses!$A$1:$AD$1,0))&amp;""),""))</f>
        <v/>
      </c>
    </row>
    <row r="193">
      <c r="A193" s="17">
        <f>IFERROR(TRIM(INDEX(Responses!$A193:$AD193,MATCH(Lists!$B$3,Responses!$A$1:$AD$1,0))&amp;""),"")</f>
        <v/>
      </c>
      <c r="B193" s="17">
        <f>IF($A193="","",IFERROR(TRIM(INDEX(Responses!$A193:$AD193,MATCH(Lists!$B$4,Responses!$A$1:$AD$1,0))&amp;""),""))</f>
        <v/>
      </c>
      <c r="C193" s="17">
        <f>IF($A193="","",IFERROR(TRIM(INDEX(Responses!$A193:$AD193,MATCH(Lists!$B$5,Responses!$A$1:$AD$1,0))&amp;""),""))</f>
        <v/>
      </c>
      <c r="D193" s="17">
        <f>IF($A193="","",IFERROR(TRIM(INDEX(Responses!$A193:$AD193,MATCH(Lists!$B$6,Responses!$A$1:$AD$1,0))&amp;""),""))</f>
        <v/>
      </c>
      <c r="E193" s="17">
        <f>IF($A193="","",IFERROR(TRIM(INDEX(Responses!$A193:$AD193,MATCH(Lists!$B$7,Responses!$A$1:$AD$1,0))&amp;""),""))</f>
        <v/>
      </c>
      <c r="F193" s="17">
        <f>IF($A193="","",IFERROR(TRIM(INDEX(Responses!$A193:$AD193,MATCH(Lists!$B$8,Responses!$A$1:$AD$1,0))&amp;""),""))</f>
        <v/>
      </c>
      <c r="G193" s="17">
        <f>IF($A193="","",IFERROR(TRIM(INDEX(Responses!$A193:$AD193,MATCH(Lists!$B$9,Responses!$A$1:$AD$1,0))&amp;""),""))</f>
        <v/>
      </c>
      <c r="H193" s="17">
        <f>IF($A193="","",IFERROR(TRIM(INDEX(Responses!$A193:$AD193,MATCH(Lists!$B$11,Responses!$A$1:$AD$1,0))&amp;""),""))</f>
        <v/>
      </c>
      <c r="I193" s="18">
        <f>IF($A193="","",IFERROR(VALUE(IFERROR(TRIM(INDEX(Responses!$A193:$AD193,MATCH(Lists!$B$12,Responses!$A$1:$AD$1,0))&amp;""),"")),IFERROR(DATEVALUE(IFERROR(TRIM(INDEX(Responses!$A193:$AD193,MATCH(Lists!$B$12,Responses!$A$1:$AD$1,0))&amp;""),"")),"")))</f>
        <v/>
      </c>
      <c r="J193" s="19">
        <f>IF($I193="","",IF($I193&lt;TODAY(),"Passed",$I193-TODAY()))</f>
        <v/>
      </c>
      <c r="K193" s="19">
        <f>IF(ISNUMBER($J193),IF($J193&lt;=Lists!$B$19,"Soon",""),"")</f>
        <v/>
      </c>
      <c r="L193" s="19">
        <f>IF($A193="","",COUNTIF('Sessions log'!$B$2:$B$501,$A193))</f>
        <v/>
      </c>
      <c r="M193" s="19">
        <f>IF($A193="","",SUMIF('Sessions log'!$B$2:$B$501,$A193,'Sessions log'!$D$2:$D$501))</f>
        <v/>
      </c>
      <c r="N193" s="19">
        <f>IF($A193="","",COUNTIFS('Sessions log'!$B$2:$B$501,$A193,'Sessions log'!$E$2:$E$501,"Y"))</f>
        <v/>
      </c>
      <c r="O193" s="19">
        <f>IF($A193="","",COUNTIFS('Sessions log'!$B$2:$B$501,$A193,'Sessions log'!$E$2:$E$501,"N"))</f>
        <v/>
      </c>
      <c r="P193" s="18">
        <f>IF($A193="","",IF($L193=0,"",SUMPRODUCT(MAX(('Sessions log'!$B$2:$B$501=$A193)*'Sessions log'!$A$2:$A$501))))</f>
        <v/>
      </c>
      <c r="Q193" s="17">
        <f>IF($A193="","",IFERROR(TRIM(INDEX(Responses!$A193:$AD193,MATCH(Lists!$B$13,Responses!$A$1:$AD$1,0))&amp;""),""))</f>
        <v/>
      </c>
      <c r="R193" s="17">
        <f>IF($A193="","",IFERROR(TRIM(INDEX(Responses!$A193:$AD193,MATCH(Lists!$B$14,Responses!$A$1:$AD$1,0))&amp;""),""))</f>
        <v/>
      </c>
      <c r="S193" s="17">
        <f>IF($A193="","",IFERROR(TRIM(INDEX(Responses!$A193:$AD193,MATCH(Lists!$B$15,Responses!$A$1:$AD$1,0))&amp;""),""))</f>
        <v/>
      </c>
    </row>
    <row r="194">
      <c r="A194" s="17">
        <f>IFERROR(TRIM(INDEX(Responses!$A194:$AD194,MATCH(Lists!$B$3,Responses!$A$1:$AD$1,0))&amp;""),"")</f>
        <v/>
      </c>
      <c r="B194" s="17">
        <f>IF($A194="","",IFERROR(TRIM(INDEX(Responses!$A194:$AD194,MATCH(Lists!$B$4,Responses!$A$1:$AD$1,0))&amp;""),""))</f>
        <v/>
      </c>
      <c r="C194" s="17">
        <f>IF($A194="","",IFERROR(TRIM(INDEX(Responses!$A194:$AD194,MATCH(Lists!$B$5,Responses!$A$1:$AD$1,0))&amp;""),""))</f>
        <v/>
      </c>
      <c r="D194" s="17">
        <f>IF($A194="","",IFERROR(TRIM(INDEX(Responses!$A194:$AD194,MATCH(Lists!$B$6,Responses!$A$1:$AD$1,0))&amp;""),""))</f>
        <v/>
      </c>
      <c r="E194" s="17">
        <f>IF($A194="","",IFERROR(TRIM(INDEX(Responses!$A194:$AD194,MATCH(Lists!$B$7,Responses!$A$1:$AD$1,0))&amp;""),""))</f>
        <v/>
      </c>
      <c r="F194" s="17">
        <f>IF($A194="","",IFERROR(TRIM(INDEX(Responses!$A194:$AD194,MATCH(Lists!$B$8,Responses!$A$1:$AD$1,0))&amp;""),""))</f>
        <v/>
      </c>
      <c r="G194" s="17">
        <f>IF($A194="","",IFERROR(TRIM(INDEX(Responses!$A194:$AD194,MATCH(Lists!$B$9,Responses!$A$1:$AD$1,0))&amp;""),""))</f>
        <v/>
      </c>
      <c r="H194" s="17">
        <f>IF($A194="","",IFERROR(TRIM(INDEX(Responses!$A194:$AD194,MATCH(Lists!$B$11,Responses!$A$1:$AD$1,0))&amp;""),""))</f>
        <v/>
      </c>
      <c r="I194" s="18">
        <f>IF($A194="","",IFERROR(VALUE(IFERROR(TRIM(INDEX(Responses!$A194:$AD194,MATCH(Lists!$B$12,Responses!$A$1:$AD$1,0))&amp;""),"")),IFERROR(DATEVALUE(IFERROR(TRIM(INDEX(Responses!$A194:$AD194,MATCH(Lists!$B$12,Responses!$A$1:$AD$1,0))&amp;""),"")),"")))</f>
        <v/>
      </c>
      <c r="J194" s="19">
        <f>IF($I194="","",IF($I194&lt;TODAY(),"Passed",$I194-TODAY()))</f>
        <v/>
      </c>
      <c r="K194" s="19">
        <f>IF(ISNUMBER($J194),IF($J194&lt;=Lists!$B$19,"Soon",""),"")</f>
        <v/>
      </c>
      <c r="L194" s="19">
        <f>IF($A194="","",COUNTIF('Sessions log'!$B$2:$B$501,$A194))</f>
        <v/>
      </c>
      <c r="M194" s="19">
        <f>IF($A194="","",SUMIF('Sessions log'!$B$2:$B$501,$A194,'Sessions log'!$D$2:$D$501))</f>
        <v/>
      </c>
      <c r="N194" s="19">
        <f>IF($A194="","",COUNTIFS('Sessions log'!$B$2:$B$501,$A194,'Sessions log'!$E$2:$E$501,"Y"))</f>
        <v/>
      </c>
      <c r="O194" s="19">
        <f>IF($A194="","",COUNTIFS('Sessions log'!$B$2:$B$501,$A194,'Sessions log'!$E$2:$E$501,"N"))</f>
        <v/>
      </c>
      <c r="P194" s="18">
        <f>IF($A194="","",IF($L194=0,"",SUMPRODUCT(MAX(('Sessions log'!$B$2:$B$501=$A194)*'Sessions log'!$A$2:$A$501))))</f>
        <v/>
      </c>
      <c r="Q194" s="17">
        <f>IF($A194="","",IFERROR(TRIM(INDEX(Responses!$A194:$AD194,MATCH(Lists!$B$13,Responses!$A$1:$AD$1,0))&amp;""),""))</f>
        <v/>
      </c>
      <c r="R194" s="17">
        <f>IF($A194="","",IFERROR(TRIM(INDEX(Responses!$A194:$AD194,MATCH(Lists!$B$14,Responses!$A$1:$AD$1,0))&amp;""),""))</f>
        <v/>
      </c>
      <c r="S194" s="17">
        <f>IF($A194="","",IFERROR(TRIM(INDEX(Responses!$A194:$AD194,MATCH(Lists!$B$15,Responses!$A$1:$AD$1,0))&amp;""),""))</f>
        <v/>
      </c>
    </row>
    <row r="195">
      <c r="A195" s="17">
        <f>IFERROR(TRIM(INDEX(Responses!$A195:$AD195,MATCH(Lists!$B$3,Responses!$A$1:$AD$1,0))&amp;""),"")</f>
        <v/>
      </c>
      <c r="B195" s="17">
        <f>IF($A195="","",IFERROR(TRIM(INDEX(Responses!$A195:$AD195,MATCH(Lists!$B$4,Responses!$A$1:$AD$1,0))&amp;""),""))</f>
        <v/>
      </c>
      <c r="C195" s="17">
        <f>IF($A195="","",IFERROR(TRIM(INDEX(Responses!$A195:$AD195,MATCH(Lists!$B$5,Responses!$A$1:$AD$1,0))&amp;""),""))</f>
        <v/>
      </c>
      <c r="D195" s="17">
        <f>IF($A195="","",IFERROR(TRIM(INDEX(Responses!$A195:$AD195,MATCH(Lists!$B$6,Responses!$A$1:$AD$1,0))&amp;""),""))</f>
        <v/>
      </c>
      <c r="E195" s="17">
        <f>IF($A195="","",IFERROR(TRIM(INDEX(Responses!$A195:$AD195,MATCH(Lists!$B$7,Responses!$A$1:$AD$1,0))&amp;""),""))</f>
        <v/>
      </c>
      <c r="F195" s="17">
        <f>IF($A195="","",IFERROR(TRIM(INDEX(Responses!$A195:$AD195,MATCH(Lists!$B$8,Responses!$A$1:$AD$1,0))&amp;""),""))</f>
        <v/>
      </c>
      <c r="G195" s="17">
        <f>IF($A195="","",IFERROR(TRIM(INDEX(Responses!$A195:$AD195,MATCH(Lists!$B$9,Responses!$A$1:$AD$1,0))&amp;""),""))</f>
        <v/>
      </c>
      <c r="H195" s="17">
        <f>IF($A195="","",IFERROR(TRIM(INDEX(Responses!$A195:$AD195,MATCH(Lists!$B$11,Responses!$A$1:$AD$1,0))&amp;""),""))</f>
        <v/>
      </c>
      <c r="I195" s="18">
        <f>IF($A195="","",IFERROR(VALUE(IFERROR(TRIM(INDEX(Responses!$A195:$AD195,MATCH(Lists!$B$12,Responses!$A$1:$AD$1,0))&amp;""),"")),IFERROR(DATEVALUE(IFERROR(TRIM(INDEX(Responses!$A195:$AD195,MATCH(Lists!$B$12,Responses!$A$1:$AD$1,0))&amp;""),"")),"")))</f>
        <v/>
      </c>
      <c r="J195" s="19">
        <f>IF($I195="","",IF($I195&lt;TODAY(),"Passed",$I195-TODAY()))</f>
        <v/>
      </c>
      <c r="K195" s="19">
        <f>IF(ISNUMBER($J195),IF($J195&lt;=Lists!$B$19,"Soon",""),"")</f>
        <v/>
      </c>
      <c r="L195" s="19">
        <f>IF($A195="","",COUNTIF('Sessions log'!$B$2:$B$501,$A195))</f>
        <v/>
      </c>
      <c r="M195" s="19">
        <f>IF($A195="","",SUMIF('Sessions log'!$B$2:$B$501,$A195,'Sessions log'!$D$2:$D$501))</f>
        <v/>
      </c>
      <c r="N195" s="19">
        <f>IF($A195="","",COUNTIFS('Sessions log'!$B$2:$B$501,$A195,'Sessions log'!$E$2:$E$501,"Y"))</f>
        <v/>
      </c>
      <c r="O195" s="19">
        <f>IF($A195="","",COUNTIFS('Sessions log'!$B$2:$B$501,$A195,'Sessions log'!$E$2:$E$501,"N"))</f>
        <v/>
      </c>
      <c r="P195" s="18">
        <f>IF($A195="","",IF($L195=0,"",SUMPRODUCT(MAX(('Sessions log'!$B$2:$B$501=$A195)*'Sessions log'!$A$2:$A$501))))</f>
        <v/>
      </c>
      <c r="Q195" s="17">
        <f>IF($A195="","",IFERROR(TRIM(INDEX(Responses!$A195:$AD195,MATCH(Lists!$B$13,Responses!$A$1:$AD$1,0))&amp;""),""))</f>
        <v/>
      </c>
      <c r="R195" s="17">
        <f>IF($A195="","",IFERROR(TRIM(INDEX(Responses!$A195:$AD195,MATCH(Lists!$B$14,Responses!$A$1:$AD$1,0))&amp;""),""))</f>
        <v/>
      </c>
      <c r="S195" s="17">
        <f>IF($A195="","",IFERROR(TRIM(INDEX(Responses!$A195:$AD195,MATCH(Lists!$B$15,Responses!$A$1:$AD$1,0))&amp;""),""))</f>
        <v/>
      </c>
    </row>
    <row r="196">
      <c r="A196" s="17">
        <f>IFERROR(TRIM(INDEX(Responses!$A196:$AD196,MATCH(Lists!$B$3,Responses!$A$1:$AD$1,0))&amp;""),"")</f>
        <v/>
      </c>
      <c r="B196" s="17">
        <f>IF($A196="","",IFERROR(TRIM(INDEX(Responses!$A196:$AD196,MATCH(Lists!$B$4,Responses!$A$1:$AD$1,0))&amp;""),""))</f>
        <v/>
      </c>
      <c r="C196" s="17">
        <f>IF($A196="","",IFERROR(TRIM(INDEX(Responses!$A196:$AD196,MATCH(Lists!$B$5,Responses!$A$1:$AD$1,0))&amp;""),""))</f>
        <v/>
      </c>
      <c r="D196" s="17">
        <f>IF($A196="","",IFERROR(TRIM(INDEX(Responses!$A196:$AD196,MATCH(Lists!$B$6,Responses!$A$1:$AD$1,0))&amp;""),""))</f>
        <v/>
      </c>
      <c r="E196" s="17">
        <f>IF($A196="","",IFERROR(TRIM(INDEX(Responses!$A196:$AD196,MATCH(Lists!$B$7,Responses!$A$1:$AD$1,0))&amp;""),""))</f>
        <v/>
      </c>
      <c r="F196" s="17">
        <f>IF($A196="","",IFERROR(TRIM(INDEX(Responses!$A196:$AD196,MATCH(Lists!$B$8,Responses!$A$1:$AD$1,0))&amp;""),""))</f>
        <v/>
      </c>
      <c r="G196" s="17">
        <f>IF($A196="","",IFERROR(TRIM(INDEX(Responses!$A196:$AD196,MATCH(Lists!$B$9,Responses!$A$1:$AD$1,0))&amp;""),""))</f>
        <v/>
      </c>
      <c r="H196" s="17">
        <f>IF($A196="","",IFERROR(TRIM(INDEX(Responses!$A196:$AD196,MATCH(Lists!$B$11,Responses!$A$1:$AD$1,0))&amp;""),""))</f>
        <v/>
      </c>
      <c r="I196" s="18">
        <f>IF($A196="","",IFERROR(VALUE(IFERROR(TRIM(INDEX(Responses!$A196:$AD196,MATCH(Lists!$B$12,Responses!$A$1:$AD$1,0))&amp;""),"")),IFERROR(DATEVALUE(IFERROR(TRIM(INDEX(Responses!$A196:$AD196,MATCH(Lists!$B$12,Responses!$A$1:$AD$1,0))&amp;""),"")),"")))</f>
        <v/>
      </c>
      <c r="J196" s="19">
        <f>IF($I196="","",IF($I196&lt;TODAY(),"Passed",$I196-TODAY()))</f>
        <v/>
      </c>
      <c r="K196" s="19">
        <f>IF(ISNUMBER($J196),IF($J196&lt;=Lists!$B$19,"Soon",""),"")</f>
        <v/>
      </c>
      <c r="L196" s="19">
        <f>IF($A196="","",COUNTIF('Sessions log'!$B$2:$B$501,$A196))</f>
        <v/>
      </c>
      <c r="M196" s="19">
        <f>IF($A196="","",SUMIF('Sessions log'!$B$2:$B$501,$A196,'Sessions log'!$D$2:$D$501))</f>
        <v/>
      </c>
      <c r="N196" s="19">
        <f>IF($A196="","",COUNTIFS('Sessions log'!$B$2:$B$501,$A196,'Sessions log'!$E$2:$E$501,"Y"))</f>
        <v/>
      </c>
      <c r="O196" s="19">
        <f>IF($A196="","",COUNTIFS('Sessions log'!$B$2:$B$501,$A196,'Sessions log'!$E$2:$E$501,"N"))</f>
        <v/>
      </c>
      <c r="P196" s="18">
        <f>IF($A196="","",IF($L196=0,"",SUMPRODUCT(MAX(('Sessions log'!$B$2:$B$501=$A196)*'Sessions log'!$A$2:$A$501))))</f>
        <v/>
      </c>
      <c r="Q196" s="17">
        <f>IF($A196="","",IFERROR(TRIM(INDEX(Responses!$A196:$AD196,MATCH(Lists!$B$13,Responses!$A$1:$AD$1,0))&amp;""),""))</f>
        <v/>
      </c>
      <c r="R196" s="17">
        <f>IF($A196="","",IFERROR(TRIM(INDEX(Responses!$A196:$AD196,MATCH(Lists!$B$14,Responses!$A$1:$AD$1,0))&amp;""),""))</f>
        <v/>
      </c>
      <c r="S196" s="17">
        <f>IF($A196="","",IFERROR(TRIM(INDEX(Responses!$A196:$AD196,MATCH(Lists!$B$15,Responses!$A$1:$AD$1,0))&amp;""),""))</f>
        <v/>
      </c>
    </row>
    <row r="197">
      <c r="A197" s="17">
        <f>IFERROR(TRIM(INDEX(Responses!$A197:$AD197,MATCH(Lists!$B$3,Responses!$A$1:$AD$1,0))&amp;""),"")</f>
        <v/>
      </c>
      <c r="B197" s="17">
        <f>IF($A197="","",IFERROR(TRIM(INDEX(Responses!$A197:$AD197,MATCH(Lists!$B$4,Responses!$A$1:$AD$1,0))&amp;""),""))</f>
        <v/>
      </c>
      <c r="C197" s="17">
        <f>IF($A197="","",IFERROR(TRIM(INDEX(Responses!$A197:$AD197,MATCH(Lists!$B$5,Responses!$A$1:$AD$1,0))&amp;""),""))</f>
        <v/>
      </c>
      <c r="D197" s="17">
        <f>IF($A197="","",IFERROR(TRIM(INDEX(Responses!$A197:$AD197,MATCH(Lists!$B$6,Responses!$A$1:$AD$1,0))&amp;""),""))</f>
        <v/>
      </c>
      <c r="E197" s="17">
        <f>IF($A197="","",IFERROR(TRIM(INDEX(Responses!$A197:$AD197,MATCH(Lists!$B$7,Responses!$A$1:$AD$1,0))&amp;""),""))</f>
        <v/>
      </c>
      <c r="F197" s="17">
        <f>IF($A197="","",IFERROR(TRIM(INDEX(Responses!$A197:$AD197,MATCH(Lists!$B$8,Responses!$A$1:$AD$1,0))&amp;""),""))</f>
        <v/>
      </c>
      <c r="G197" s="17">
        <f>IF($A197="","",IFERROR(TRIM(INDEX(Responses!$A197:$AD197,MATCH(Lists!$B$9,Responses!$A$1:$AD$1,0))&amp;""),""))</f>
        <v/>
      </c>
      <c r="H197" s="17">
        <f>IF($A197="","",IFERROR(TRIM(INDEX(Responses!$A197:$AD197,MATCH(Lists!$B$11,Responses!$A$1:$AD$1,0))&amp;""),""))</f>
        <v/>
      </c>
      <c r="I197" s="18">
        <f>IF($A197="","",IFERROR(VALUE(IFERROR(TRIM(INDEX(Responses!$A197:$AD197,MATCH(Lists!$B$12,Responses!$A$1:$AD$1,0))&amp;""),"")),IFERROR(DATEVALUE(IFERROR(TRIM(INDEX(Responses!$A197:$AD197,MATCH(Lists!$B$12,Responses!$A$1:$AD$1,0))&amp;""),"")),"")))</f>
        <v/>
      </c>
      <c r="J197" s="19">
        <f>IF($I197="","",IF($I197&lt;TODAY(),"Passed",$I197-TODAY()))</f>
        <v/>
      </c>
      <c r="K197" s="19">
        <f>IF(ISNUMBER($J197),IF($J197&lt;=Lists!$B$19,"Soon",""),"")</f>
        <v/>
      </c>
      <c r="L197" s="19">
        <f>IF($A197="","",COUNTIF('Sessions log'!$B$2:$B$501,$A197))</f>
        <v/>
      </c>
      <c r="M197" s="19">
        <f>IF($A197="","",SUMIF('Sessions log'!$B$2:$B$501,$A197,'Sessions log'!$D$2:$D$501))</f>
        <v/>
      </c>
      <c r="N197" s="19">
        <f>IF($A197="","",COUNTIFS('Sessions log'!$B$2:$B$501,$A197,'Sessions log'!$E$2:$E$501,"Y"))</f>
        <v/>
      </c>
      <c r="O197" s="19">
        <f>IF($A197="","",COUNTIFS('Sessions log'!$B$2:$B$501,$A197,'Sessions log'!$E$2:$E$501,"N"))</f>
        <v/>
      </c>
      <c r="P197" s="18">
        <f>IF($A197="","",IF($L197=0,"",SUMPRODUCT(MAX(('Sessions log'!$B$2:$B$501=$A197)*'Sessions log'!$A$2:$A$501))))</f>
        <v/>
      </c>
      <c r="Q197" s="17">
        <f>IF($A197="","",IFERROR(TRIM(INDEX(Responses!$A197:$AD197,MATCH(Lists!$B$13,Responses!$A$1:$AD$1,0))&amp;""),""))</f>
        <v/>
      </c>
      <c r="R197" s="17">
        <f>IF($A197="","",IFERROR(TRIM(INDEX(Responses!$A197:$AD197,MATCH(Lists!$B$14,Responses!$A$1:$AD$1,0))&amp;""),""))</f>
        <v/>
      </c>
      <c r="S197" s="17">
        <f>IF($A197="","",IFERROR(TRIM(INDEX(Responses!$A197:$AD197,MATCH(Lists!$B$15,Responses!$A$1:$AD$1,0))&amp;""),""))</f>
        <v/>
      </c>
    </row>
    <row r="198">
      <c r="A198" s="17">
        <f>IFERROR(TRIM(INDEX(Responses!$A198:$AD198,MATCH(Lists!$B$3,Responses!$A$1:$AD$1,0))&amp;""),"")</f>
        <v/>
      </c>
      <c r="B198" s="17">
        <f>IF($A198="","",IFERROR(TRIM(INDEX(Responses!$A198:$AD198,MATCH(Lists!$B$4,Responses!$A$1:$AD$1,0))&amp;""),""))</f>
        <v/>
      </c>
      <c r="C198" s="17">
        <f>IF($A198="","",IFERROR(TRIM(INDEX(Responses!$A198:$AD198,MATCH(Lists!$B$5,Responses!$A$1:$AD$1,0))&amp;""),""))</f>
        <v/>
      </c>
      <c r="D198" s="17">
        <f>IF($A198="","",IFERROR(TRIM(INDEX(Responses!$A198:$AD198,MATCH(Lists!$B$6,Responses!$A$1:$AD$1,0))&amp;""),""))</f>
        <v/>
      </c>
      <c r="E198" s="17">
        <f>IF($A198="","",IFERROR(TRIM(INDEX(Responses!$A198:$AD198,MATCH(Lists!$B$7,Responses!$A$1:$AD$1,0))&amp;""),""))</f>
        <v/>
      </c>
      <c r="F198" s="17">
        <f>IF($A198="","",IFERROR(TRIM(INDEX(Responses!$A198:$AD198,MATCH(Lists!$B$8,Responses!$A$1:$AD$1,0))&amp;""),""))</f>
        <v/>
      </c>
      <c r="G198" s="17">
        <f>IF($A198="","",IFERROR(TRIM(INDEX(Responses!$A198:$AD198,MATCH(Lists!$B$9,Responses!$A$1:$AD$1,0))&amp;""),""))</f>
        <v/>
      </c>
      <c r="H198" s="17">
        <f>IF($A198="","",IFERROR(TRIM(INDEX(Responses!$A198:$AD198,MATCH(Lists!$B$11,Responses!$A$1:$AD$1,0))&amp;""),""))</f>
        <v/>
      </c>
      <c r="I198" s="18">
        <f>IF($A198="","",IFERROR(VALUE(IFERROR(TRIM(INDEX(Responses!$A198:$AD198,MATCH(Lists!$B$12,Responses!$A$1:$AD$1,0))&amp;""),"")),IFERROR(DATEVALUE(IFERROR(TRIM(INDEX(Responses!$A198:$AD198,MATCH(Lists!$B$12,Responses!$A$1:$AD$1,0))&amp;""),"")),"")))</f>
        <v/>
      </c>
      <c r="J198" s="19">
        <f>IF($I198="","",IF($I198&lt;TODAY(),"Passed",$I198-TODAY()))</f>
        <v/>
      </c>
      <c r="K198" s="19">
        <f>IF(ISNUMBER($J198),IF($J198&lt;=Lists!$B$19,"Soon",""),"")</f>
        <v/>
      </c>
      <c r="L198" s="19">
        <f>IF($A198="","",COUNTIF('Sessions log'!$B$2:$B$501,$A198))</f>
        <v/>
      </c>
      <c r="M198" s="19">
        <f>IF($A198="","",SUMIF('Sessions log'!$B$2:$B$501,$A198,'Sessions log'!$D$2:$D$501))</f>
        <v/>
      </c>
      <c r="N198" s="19">
        <f>IF($A198="","",COUNTIFS('Sessions log'!$B$2:$B$501,$A198,'Sessions log'!$E$2:$E$501,"Y"))</f>
        <v/>
      </c>
      <c r="O198" s="19">
        <f>IF($A198="","",COUNTIFS('Sessions log'!$B$2:$B$501,$A198,'Sessions log'!$E$2:$E$501,"N"))</f>
        <v/>
      </c>
      <c r="P198" s="18">
        <f>IF($A198="","",IF($L198=0,"",SUMPRODUCT(MAX(('Sessions log'!$B$2:$B$501=$A198)*'Sessions log'!$A$2:$A$501))))</f>
        <v/>
      </c>
      <c r="Q198" s="17">
        <f>IF($A198="","",IFERROR(TRIM(INDEX(Responses!$A198:$AD198,MATCH(Lists!$B$13,Responses!$A$1:$AD$1,0))&amp;""),""))</f>
        <v/>
      </c>
      <c r="R198" s="17">
        <f>IF($A198="","",IFERROR(TRIM(INDEX(Responses!$A198:$AD198,MATCH(Lists!$B$14,Responses!$A$1:$AD$1,0))&amp;""),""))</f>
        <v/>
      </c>
      <c r="S198" s="17">
        <f>IF($A198="","",IFERROR(TRIM(INDEX(Responses!$A198:$AD198,MATCH(Lists!$B$15,Responses!$A$1:$AD$1,0))&amp;""),""))</f>
        <v/>
      </c>
    </row>
    <row r="199">
      <c r="A199" s="17">
        <f>IFERROR(TRIM(INDEX(Responses!$A199:$AD199,MATCH(Lists!$B$3,Responses!$A$1:$AD$1,0))&amp;""),"")</f>
        <v/>
      </c>
      <c r="B199" s="17">
        <f>IF($A199="","",IFERROR(TRIM(INDEX(Responses!$A199:$AD199,MATCH(Lists!$B$4,Responses!$A$1:$AD$1,0))&amp;""),""))</f>
        <v/>
      </c>
      <c r="C199" s="17">
        <f>IF($A199="","",IFERROR(TRIM(INDEX(Responses!$A199:$AD199,MATCH(Lists!$B$5,Responses!$A$1:$AD$1,0))&amp;""),""))</f>
        <v/>
      </c>
      <c r="D199" s="17">
        <f>IF($A199="","",IFERROR(TRIM(INDEX(Responses!$A199:$AD199,MATCH(Lists!$B$6,Responses!$A$1:$AD$1,0))&amp;""),""))</f>
        <v/>
      </c>
      <c r="E199" s="17">
        <f>IF($A199="","",IFERROR(TRIM(INDEX(Responses!$A199:$AD199,MATCH(Lists!$B$7,Responses!$A$1:$AD$1,0))&amp;""),""))</f>
        <v/>
      </c>
      <c r="F199" s="17">
        <f>IF($A199="","",IFERROR(TRIM(INDEX(Responses!$A199:$AD199,MATCH(Lists!$B$8,Responses!$A$1:$AD$1,0))&amp;""),""))</f>
        <v/>
      </c>
      <c r="G199" s="17">
        <f>IF($A199="","",IFERROR(TRIM(INDEX(Responses!$A199:$AD199,MATCH(Lists!$B$9,Responses!$A$1:$AD$1,0))&amp;""),""))</f>
        <v/>
      </c>
      <c r="H199" s="17">
        <f>IF($A199="","",IFERROR(TRIM(INDEX(Responses!$A199:$AD199,MATCH(Lists!$B$11,Responses!$A$1:$AD$1,0))&amp;""),""))</f>
        <v/>
      </c>
      <c r="I199" s="18">
        <f>IF($A199="","",IFERROR(VALUE(IFERROR(TRIM(INDEX(Responses!$A199:$AD199,MATCH(Lists!$B$12,Responses!$A$1:$AD$1,0))&amp;""),"")),IFERROR(DATEVALUE(IFERROR(TRIM(INDEX(Responses!$A199:$AD199,MATCH(Lists!$B$12,Responses!$A$1:$AD$1,0))&amp;""),"")),"")))</f>
        <v/>
      </c>
      <c r="J199" s="19">
        <f>IF($I199="","",IF($I199&lt;TODAY(),"Passed",$I199-TODAY()))</f>
        <v/>
      </c>
      <c r="K199" s="19">
        <f>IF(ISNUMBER($J199),IF($J199&lt;=Lists!$B$19,"Soon",""),"")</f>
        <v/>
      </c>
      <c r="L199" s="19">
        <f>IF($A199="","",COUNTIF('Sessions log'!$B$2:$B$501,$A199))</f>
        <v/>
      </c>
      <c r="M199" s="19">
        <f>IF($A199="","",SUMIF('Sessions log'!$B$2:$B$501,$A199,'Sessions log'!$D$2:$D$501))</f>
        <v/>
      </c>
      <c r="N199" s="19">
        <f>IF($A199="","",COUNTIFS('Sessions log'!$B$2:$B$501,$A199,'Sessions log'!$E$2:$E$501,"Y"))</f>
        <v/>
      </c>
      <c r="O199" s="19">
        <f>IF($A199="","",COUNTIFS('Sessions log'!$B$2:$B$501,$A199,'Sessions log'!$E$2:$E$501,"N"))</f>
        <v/>
      </c>
      <c r="P199" s="18">
        <f>IF($A199="","",IF($L199=0,"",SUMPRODUCT(MAX(('Sessions log'!$B$2:$B$501=$A199)*'Sessions log'!$A$2:$A$501))))</f>
        <v/>
      </c>
      <c r="Q199" s="17">
        <f>IF($A199="","",IFERROR(TRIM(INDEX(Responses!$A199:$AD199,MATCH(Lists!$B$13,Responses!$A$1:$AD$1,0))&amp;""),""))</f>
        <v/>
      </c>
      <c r="R199" s="17">
        <f>IF($A199="","",IFERROR(TRIM(INDEX(Responses!$A199:$AD199,MATCH(Lists!$B$14,Responses!$A$1:$AD$1,0))&amp;""),""))</f>
        <v/>
      </c>
      <c r="S199" s="17">
        <f>IF($A199="","",IFERROR(TRIM(INDEX(Responses!$A199:$AD199,MATCH(Lists!$B$15,Responses!$A$1:$AD$1,0))&amp;""),""))</f>
        <v/>
      </c>
    </row>
    <row r="200">
      <c r="A200" s="17">
        <f>IFERROR(TRIM(INDEX(Responses!$A200:$AD200,MATCH(Lists!$B$3,Responses!$A$1:$AD$1,0))&amp;""),"")</f>
        <v/>
      </c>
      <c r="B200" s="17">
        <f>IF($A200="","",IFERROR(TRIM(INDEX(Responses!$A200:$AD200,MATCH(Lists!$B$4,Responses!$A$1:$AD$1,0))&amp;""),""))</f>
        <v/>
      </c>
      <c r="C200" s="17">
        <f>IF($A200="","",IFERROR(TRIM(INDEX(Responses!$A200:$AD200,MATCH(Lists!$B$5,Responses!$A$1:$AD$1,0))&amp;""),""))</f>
        <v/>
      </c>
      <c r="D200" s="17">
        <f>IF($A200="","",IFERROR(TRIM(INDEX(Responses!$A200:$AD200,MATCH(Lists!$B$6,Responses!$A$1:$AD$1,0))&amp;""),""))</f>
        <v/>
      </c>
      <c r="E200" s="17">
        <f>IF($A200="","",IFERROR(TRIM(INDEX(Responses!$A200:$AD200,MATCH(Lists!$B$7,Responses!$A$1:$AD$1,0))&amp;""),""))</f>
        <v/>
      </c>
      <c r="F200" s="17">
        <f>IF($A200="","",IFERROR(TRIM(INDEX(Responses!$A200:$AD200,MATCH(Lists!$B$8,Responses!$A$1:$AD$1,0))&amp;""),""))</f>
        <v/>
      </c>
      <c r="G200" s="17">
        <f>IF($A200="","",IFERROR(TRIM(INDEX(Responses!$A200:$AD200,MATCH(Lists!$B$9,Responses!$A$1:$AD$1,0))&amp;""),""))</f>
        <v/>
      </c>
      <c r="H200" s="17">
        <f>IF($A200="","",IFERROR(TRIM(INDEX(Responses!$A200:$AD200,MATCH(Lists!$B$11,Responses!$A$1:$AD$1,0))&amp;""),""))</f>
        <v/>
      </c>
      <c r="I200" s="18">
        <f>IF($A200="","",IFERROR(VALUE(IFERROR(TRIM(INDEX(Responses!$A200:$AD200,MATCH(Lists!$B$12,Responses!$A$1:$AD$1,0))&amp;""),"")),IFERROR(DATEVALUE(IFERROR(TRIM(INDEX(Responses!$A200:$AD200,MATCH(Lists!$B$12,Responses!$A$1:$AD$1,0))&amp;""),"")),"")))</f>
        <v/>
      </c>
      <c r="J200" s="19">
        <f>IF($I200="","",IF($I200&lt;TODAY(),"Passed",$I200-TODAY()))</f>
        <v/>
      </c>
      <c r="K200" s="19">
        <f>IF(ISNUMBER($J200),IF($J200&lt;=Lists!$B$19,"Soon",""),"")</f>
        <v/>
      </c>
      <c r="L200" s="19">
        <f>IF($A200="","",COUNTIF('Sessions log'!$B$2:$B$501,$A200))</f>
        <v/>
      </c>
      <c r="M200" s="19">
        <f>IF($A200="","",SUMIF('Sessions log'!$B$2:$B$501,$A200,'Sessions log'!$D$2:$D$501))</f>
        <v/>
      </c>
      <c r="N200" s="19">
        <f>IF($A200="","",COUNTIFS('Sessions log'!$B$2:$B$501,$A200,'Sessions log'!$E$2:$E$501,"Y"))</f>
        <v/>
      </c>
      <c r="O200" s="19">
        <f>IF($A200="","",COUNTIFS('Sessions log'!$B$2:$B$501,$A200,'Sessions log'!$E$2:$E$501,"N"))</f>
        <v/>
      </c>
      <c r="P200" s="18">
        <f>IF($A200="","",IF($L200=0,"",SUMPRODUCT(MAX(('Sessions log'!$B$2:$B$501=$A200)*'Sessions log'!$A$2:$A$501))))</f>
        <v/>
      </c>
      <c r="Q200" s="17">
        <f>IF($A200="","",IFERROR(TRIM(INDEX(Responses!$A200:$AD200,MATCH(Lists!$B$13,Responses!$A$1:$AD$1,0))&amp;""),""))</f>
        <v/>
      </c>
      <c r="R200" s="17">
        <f>IF($A200="","",IFERROR(TRIM(INDEX(Responses!$A200:$AD200,MATCH(Lists!$B$14,Responses!$A$1:$AD$1,0))&amp;""),""))</f>
        <v/>
      </c>
      <c r="S200" s="17">
        <f>IF($A200="","",IFERROR(TRIM(INDEX(Responses!$A200:$AD200,MATCH(Lists!$B$15,Responses!$A$1:$AD$1,0))&amp;""),""))</f>
        <v/>
      </c>
    </row>
    <row r="201">
      <c r="A201" s="17">
        <f>IFERROR(TRIM(INDEX(Responses!$A201:$AD201,MATCH(Lists!$B$3,Responses!$A$1:$AD$1,0))&amp;""),"")</f>
        <v/>
      </c>
      <c r="B201" s="17">
        <f>IF($A201="","",IFERROR(TRIM(INDEX(Responses!$A201:$AD201,MATCH(Lists!$B$4,Responses!$A$1:$AD$1,0))&amp;""),""))</f>
        <v/>
      </c>
      <c r="C201" s="17">
        <f>IF($A201="","",IFERROR(TRIM(INDEX(Responses!$A201:$AD201,MATCH(Lists!$B$5,Responses!$A$1:$AD$1,0))&amp;""),""))</f>
        <v/>
      </c>
      <c r="D201" s="17">
        <f>IF($A201="","",IFERROR(TRIM(INDEX(Responses!$A201:$AD201,MATCH(Lists!$B$6,Responses!$A$1:$AD$1,0))&amp;""),""))</f>
        <v/>
      </c>
      <c r="E201" s="17">
        <f>IF($A201="","",IFERROR(TRIM(INDEX(Responses!$A201:$AD201,MATCH(Lists!$B$7,Responses!$A$1:$AD$1,0))&amp;""),""))</f>
        <v/>
      </c>
      <c r="F201" s="17">
        <f>IF($A201="","",IFERROR(TRIM(INDEX(Responses!$A201:$AD201,MATCH(Lists!$B$8,Responses!$A$1:$AD$1,0))&amp;""),""))</f>
        <v/>
      </c>
      <c r="G201" s="17">
        <f>IF($A201="","",IFERROR(TRIM(INDEX(Responses!$A201:$AD201,MATCH(Lists!$B$9,Responses!$A$1:$AD$1,0))&amp;""),""))</f>
        <v/>
      </c>
      <c r="H201" s="17">
        <f>IF($A201="","",IFERROR(TRIM(INDEX(Responses!$A201:$AD201,MATCH(Lists!$B$11,Responses!$A$1:$AD$1,0))&amp;""),""))</f>
        <v/>
      </c>
      <c r="I201" s="18">
        <f>IF($A201="","",IFERROR(VALUE(IFERROR(TRIM(INDEX(Responses!$A201:$AD201,MATCH(Lists!$B$12,Responses!$A$1:$AD$1,0))&amp;""),"")),IFERROR(DATEVALUE(IFERROR(TRIM(INDEX(Responses!$A201:$AD201,MATCH(Lists!$B$12,Responses!$A$1:$AD$1,0))&amp;""),"")),"")))</f>
        <v/>
      </c>
      <c r="J201" s="19">
        <f>IF($I201="","",IF($I201&lt;TODAY(),"Passed",$I201-TODAY()))</f>
        <v/>
      </c>
      <c r="K201" s="19">
        <f>IF(ISNUMBER($J201),IF($J201&lt;=Lists!$B$19,"Soon",""),"")</f>
        <v/>
      </c>
      <c r="L201" s="19">
        <f>IF($A201="","",COUNTIF('Sessions log'!$B$2:$B$501,$A201))</f>
        <v/>
      </c>
      <c r="M201" s="19">
        <f>IF($A201="","",SUMIF('Sessions log'!$B$2:$B$501,$A201,'Sessions log'!$D$2:$D$501))</f>
        <v/>
      </c>
      <c r="N201" s="19">
        <f>IF($A201="","",COUNTIFS('Sessions log'!$B$2:$B$501,$A201,'Sessions log'!$E$2:$E$501,"Y"))</f>
        <v/>
      </c>
      <c r="O201" s="19">
        <f>IF($A201="","",COUNTIFS('Sessions log'!$B$2:$B$501,$A201,'Sessions log'!$E$2:$E$501,"N"))</f>
        <v/>
      </c>
      <c r="P201" s="18">
        <f>IF($A201="","",IF($L201=0,"",SUMPRODUCT(MAX(('Sessions log'!$B$2:$B$501=$A201)*'Sessions log'!$A$2:$A$501))))</f>
        <v/>
      </c>
      <c r="Q201" s="17">
        <f>IF($A201="","",IFERROR(TRIM(INDEX(Responses!$A201:$AD201,MATCH(Lists!$B$13,Responses!$A$1:$AD$1,0))&amp;""),""))</f>
        <v/>
      </c>
      <c r="R201" s="17">
        <f>IF($A201="","",IFERROR(TRIM(INDEX(Responses!$A201:$AD201,MATCH(Lists!$B$14,Responses!$A$1:$AD$1,0))&amp;""),""))</f>
        <v/>
      </c>
      <c r="S201" s="17">
        <f>IF($A201="","",IFERROR(TRIM(INDEX(Responses!$A201:$AD201,MATCH(Lists!$B$15,Responses!$A$1:$AD$1,0))&amp;""),""))</f>
        <v/>
      </c>
    </row>
    <row r="202">
      <c r="A202" s="17">
        <f>IFERROR(TRIM(INDEX(Responses!$A202:$AD202,MATCH(Lists!$B$3,Responses!$A$1:$AD$1,0))&amp;""),"")</f>
        <v/>
      </c>
      <c r="B202" s="17">
        <f>IF($A202="","",IFERROR(TRIM(INDEX(Responses!$A202:$AD202,MATCH(Lists!$B$4,Responses!$A$1:$AD$1,0))&amp;""),""))</f>
        <v/>
      </c>
      <c r="C202" s="17">
        <f>IF($A202="","",IFERROR(TRIM(INDEX(Responses!$A202:$AD202,MATCH(Lists!$B$5,Responses!$A$1:$AD$1,0))&amp;""),""))</f>
        <v/>
      </c>
      <c r="D202" s="17">
        <f>IF($A202="","",IFERROR(TRIM(INDEX(Responses!$A202:$AD202,MATCH(Lists!$B$6,Responses!$A$1:$AD$1,0))&amp;""),""))</f>
        <v/>
      </c>
      <c r="E202" s="17">
        <f>IF($A202="","",IFERROR(TRIM(INDEX(Responses!$A202:$AD202,MATCH(Lists!$B$7,Responses!$A$1:$AD$1,0))&amp;""),""))</f>
        <v/>
      </c>
      <c r="F202" s="17">
        <f>IF($A202="","",IFERROR(TRIM(INDEX(Responses!$A202:$AD202,MATCH(Lists!$B$8,Responses!$A$1:$AD$1,0))&amp;""),""))</f>
        <v/>
      </c>
      <c r="G202" s="17">
        <f>IF($A202="","",IFERROR(TRIM(INDEX(Responses!$A202:$AD202,MATCH(Lists!$B$9,Responses!$A$1:$AD$1,0))&amp;""),""))</f>
        <v/>
      </c>
      <c r="H202" s="17">
        <f>IF($A202="","",IFERROR(TRIM(INDEX(Responses!$A202:$AD202,MATCH(Lists!$B$11,Responses!$A$1:$AD$1,0))&amp;""),""))</f>
        <v/>
      </c>
      <c r="I202" s="18">
        <f>IF($A202="","",IFERROR(VALUE(IFERROR(TRIM(INDEX(Responses!$A202:$AD202,MATCH(Lists!$B$12,Responses!$A$1:$AD$1,0))&amp;""),"")),IFERROR(DATEVALUE(IFERROR(TRIM(INDEX(Responses!$A202:$AD202,MATCH(Lists!$B$12,Responses!$A$1:$AD$1,0))&amp;""),"")),"")))</f>
        <v/>
      </c>
      <c r="J202" s="19">
        <f>IF($I202="","",IF($I202&lt;TODAY(),"Passed",$I202-TODAY()))</f>
        <v/>
      </c>
      <c r="K202" s="19">
        <f>IF(ISNUMBER($J202),IF($J202&lt;=Lists!$B$19,"Soon",""),"")</f>
        <v/>
      </c>
      <c r="L202" s="19">
        <f>IF($A202="","",COUNTIF('Sessions log'!$B$2:$B$501,$A202))</f>
        <v/>
      </c>
      <c r="M202" s="19">
        <f>IF($A202="","",SUMIF('Sessions log'!$B$2:$B$501,$A202,'Sessions log'!$D$2:$D$501))</f>
        <v/>
      </c>
      <c r="N202" s="19">
        <f>IF($A202="","",COUNTIFS('Sessions log'!$B$2:$B$501,$A202,'Sessions log'!$E$2:$E$501,"Y"))</f>
        <v/>
      </c>
      <c r="O202" s="19">
        <f>IF($A202="","",COUNTIFS('Sessions log'!$B$2:$B$501,$A202,'Sessions log'!$E$2:$E$501,"N"))</f>
        <v/>
      </c>
      <c r="P202" s="18">
        <f>IF($A202="","",IF($L202=0,"",SUMPRODUCT(MAX(('Sessions log'!$B$2:$B$501=$A202)*'Sessions log'!$A$2:$A$501))))</f>
        <v/>
      </c>
      <c r="Q202" s="17">
        <f>IF($A202="","",IFERROR(TRIM(INDEX(Responses!$A202:$AD202,MATCH(Lists!$B$13,Responses!$A$1:$AD$1,0))&amp;""),""))</f>
        <v/>
      </c>
      <c r="R202" s="17">
        <f>IF($A202="","",IFERROR(TRIM(INDEX(Responses!$A202:$AD202,MATCH(Lists!$B$14,Responses!$A$1:$AD$1,0))&amp;""),""))</f>
        <v/>
      </c>
      <c r="S202" s="17">
        <f>IF($A202="","",IFERROR(TRIM(INDEX(Responses!$A202:$AD202,MATCH(Lists!$B$15,Responses!$A$1:$AD$1,0))&amp;""),""))</f>
        <v/>
      </c>
    </row>
    <row r="203">
      <c r="A203" s="17">
        <f>IFERROR(TRIM(INDEX(Responses!$A203:$AD203,MATCH(Lists!$B$3,Responses!$A$1:$AD$1,0))&amp;""),"")</f>
        <v/>
      </c>
      <c r="B203" s="17">
        <f>IF($A203="","",IFERROR(TRIM(INDEX(Responses!$A203:$AD203,MATCH(Lists!$B$4,Responses!$A$1:$AD$1,0))&amp;""),""))</f>
        <v/>
      </c>
      <c r="C203" s="17">
        <f>IF($A203="","",IFERROR(TRIM(INDEX(Responses!$A203:$AD203,MATCH(Lists!$B$5,Responses!$A$1:$AD$1,0))&amp;""),""))</f>
        <v/>
      </c>
      <c r="D203" s="17">
        <f>IF($A203="","",IFERROR(TRIM(INDEX(Responses!$A203:$AD203,MATCH(Lists!$B$6,Responses!$A$1:$AD$1,0))&amp;""),""))</f>
        <v/>
      </c>
      <c r="E203" s="17">
        <f>IF($A203="","",IFERROR(TRIM(INDEX(Responses!$A203:$AD203,MATCH(Lists!$B$7,Responses!$A$1:$AD$1,0))&amp;""),""))</f>
        <v/>
      </c>
      <c r="F203" s="17">
        <f>IF($A203="","",IFERROR(TRIM(INDEX(Responses!$A203:$AD203,MATCH(Lists!$B$8,Responses!$A$1:$AD$1,0))&amp;""),""))</f>
        <v/>
      </c>
      <c r="G203" s="17">
        <f>IF($A203="","",IFERROR(TRIM(INDEX(Responses!$A203:$AD203,MATCH(Lists!$B$9,Responses!$A$1:$AD$1,0))&amp;""),""))</f>
        <v/>
      </c>
      <c r="H203" s="17">
        <f>IF($A203="","",IFERROR(TRIM(INDEX(Responses!$A203:$AD203,MATCH(Lists!$B$11,Responses!$A$1:$AD$1,0))&amp;""),""))</f>
        <v/>
      </c>
      <c r="I203" s="18">
        <f>IF($A203="","",IFERROR(VALUE(IFERROR(TRIM(INDEX(Responses!$A203:$AD203,MATCH(Lists!$B$12,Responses!$A$1:$AD$1,0))&amp;""),"")),IFERROR(DATEVALUE(IFERROR(TRIM(INDEX(Responses!$A203:$AD203,MATCH(Lists!$B$12,Responses!$A$1:$AD$1,0))&amp;""),"")),"")))</f>
        <v/>
      </c>
      <c r="J203" s="19">
        <f>IF($I203="","",IF($I203&lt;TODAY(),"Passed",$I203-TODAY()))</f>
        <v/>
      </c>
      <c r="K203" s="19">
        <f>IF(ISNUMBER($J203),IF($J203&lt;=Lists!$B$19,"Soon",""),"")</f>
        <v/>
      </c>
      <c r="L203" s="19">
        <f>IF($A203="","",COUNTIF('Sessions log'!$B$2:$B$501,$A203))</f>
        <v/>
      </c>
      <c r="M203" s="19">
        <f>IF($A203="","",SUMIF('Sessions log'!$B$2:$B$501,$A203,'Sessions log'!$D$2:$D$501))</f>
        <v/>
      </c>
      <c r="N203" s="19">
        <f>IF($A203="","",COUNTIFS('Sessions log'!$B$2:$B$501,$A203,'Sessions log'!$E$2:$E$501,"Y"))</f>
        <v/>
      </c>
      <c r="O203" s="19">
        <f>IF($A203="","",COUNTIFS('Sessions log'!$B$2:$B$501,$A203,'Sessions log'!$E$2:$E$501,"N"))</f>
        <v/>
      </c>
      <c r="P203" s="18">
        <f>IF($A203="","",IF($L203=0,"",SUMPRODUCT(MAX(('Sessions log'!$B$2:$B$501=$A203)*'Sessions log'!$A$2:$A$501))))</f>
        <v/>
      </c>
      <c r="Q203" s="17">
        <f>IF($A203="","",IFERROR(TRIM(INDEX(Responses!$A203:$AD203,MATCH(Lists!$B$13,Responses!$A$1:$AD$1,0))&amp;""),""))</f>
        <v/>
      </c>
      <c r="R203" s="17">
        <f>IF($A203="","",IFERROR(TRIM(INDEX(Responses!$A203:$AD203,MATCH(Lists!$B$14,Responses!$A$1:$AD$1,0))&amp;""),""))</f>
        <v/>
      </c>
      <c r="S203" s="17">
        <f>IF($A203="","",IFERROR(TRIM(INDEX(Responses!$A203:$AD203,MATCH(Lists!$B$15,Responses!$A$1:$AD$1,0))&amp;""),""))</f>
        <v/>
      </c>
    </row>
    <row r="204">
      <c r="A204" s="17">
        <f>IFERROR(TRIM(INDEX(Responses!$A204:$AD204,MATCH(Lists!$B$3,Responses!$A$1:$AD$1,0))&amp;""),"")</f>
        <v/>
      </c>
      <c r="B204" s="17">
        <f>IF($A204="","",IFERROR(TRIM(INDEX(Responses!$A204:$AD204,MATCH(Lists!$B$4,Responses!$A$1:$AD$1,0))&amp;""),""))</f>
        <v/>
      </c>
      <c r="C204" s="17">
        <f>IF($A204="","",IFERROR(TRIM(INDEX(Responses!$A204:$AD204,MATCH(Lists!$B$5,Responses!$A$1:$AD$1,0))&amp;""),""))</f>
        <v/>
      </c>
      <c r="D204" s="17">
        <f>IF($A204="","",IFERROR(TRIM(INDEX(Responses!$A204:$AD204,MATCH(Lists!$B$6,Responses!$A$1:$AD$1,0))&amp;""),""))</f>
        <v/>
      </c>
      <c r="E204" s="17">
        <f>IF($A204="","",IFERROR(TRIM(INDEX(Responses!$A204:$AD204,MATCH(Lists!$B$7,Responses!$A$1:$AD$1,0))&amp;""),""))</f>
        <v/>
      </c>
      <c r="F204" s="17">
        <f>IF($A204="","",IFERROR(TRIM(INDEX(Responses!$A204:$AD204,MATCH(Lists!$B$8,Responses!$A$1:$AD$1,0))&amp;""),""))</f>
        <v/>
      </c>
      <c r="G204" s="17">
        <f>IF($A204="","",IFERROR(TRIM(INDEX(Responses!$A204:$AD204,MATCH(Lists!$B$9,Responses!$A$1:$AD$1,0))&amp;""),""))</f>
        <v/>
      </c>
      <c r="H204" s="17">
        <f>IF($A204="","",IFERROR(TRIM(INDEX(Responses!$A204:$AD204,MATCH(Lists!$B$11,Responses!$A$1:$AD$1,0))&amp;""),""))</f>
        <v/>
      </c>
      <c r="I204" s="18">
        <f>IF($A204="","",IFERROR(VALUE(IFERROR(TRIM(INDEX(Responses!$A204:$AD204,MATCH(Lists!$B$12,Responses!$A$1:$AD$1,0))&amp;""),"")),IFERROR(DATEVALUE(IFERROR(TRIM(INDEX(Responses!$A204:$AD204,MATCH(Lists!$B$12,Responses!$A$1:$AD$1,0))&amp;""),"")),"")))</f>
        <v/>
      </c>
      <c r="J204" s="19">
        <f>IF($I204="","",IF($I204&lt;TODAY(),"Passed",$I204-TODAY()))</f>
        <v/>
      </c>
      <c r="K204" s="19">
        <f>IF(ISNUMBER($J204),IF($J204&lt;=Lists!$B$19,"Soon",""),"")</f>
        <v/>
      </c>
      <c r="L204" s="19">
        <f>IF($A204="","",COUNTIF('Sessions log'!$B$2:$B$501,$A204))</f>
        <v/>
      </c>
      <c r="M204" s="19">
        <f>IF($A204="","",SUMIF('Sessions log'!$B$2:$B$501,$A204,'Sessions log'!$D$2:$D$501))</f>
        <v/>
      </c>
      <c r="N204" s="19">
        <f>IF($A204="","",COUNTIFS('Sessions log'!$B$2:$B$501,$A204,'Sessions log'!$E$2:$E$501,"Y"))</f>
        <v/>
      </c>
      <c r="O204" s="19">
        <f>IF($A204="","",COUNTIFS('Sessions log'!$B$2:$B$501,$A204,'Sessions log'!$E$2:$E$501,"N"))</f>
        <v/>
      </c>
      <c r="P204" s="18">
        <f>IF($A204="","",IF($L204=0,"",SUMPRODUCT(MAX(('Sessions log'!$B$2:$B$501=$A204)*'Sessions log'!$A$2:$A$501))))</f>
        <v/>
      </c>
      <c r="Q204" s="17">
        <f>IF($A204="","",IFERROR(TRIM(INDEX(Responses!$A204:$AD204,MATCH(Lists!$B$13,Responses!$A$1:$AD$1,0))&amp;""),""))</f>
        <v/>
      </c>
      <c r="R204" s="17">
        <f>IF($A204="","",IFERROR(TRIM(INDEX(Responses!$A204:$AD204,MATCH(Lists!$B$14,Responses!$A$1:$AD$1,0))&amp;""),""))</f>
        <v/>
      </c>
      <c r="S204" s="17">
        <f>IF($A204="","",IFERROR(TRIM(INDEX(Responses!$A204:$AD204,MATCH(Lists!$B$15,Responses!$A$1:$AD$1,0))&amp;""),""))</f>
        <v/>
      </c>
    </row>
    <row r="205">
      <c r="A205" s="17">
        <f>IFERROR(TRIM(INDEX(Responses!$A205:$AD205,MATCH(Lists!$B$3,Responses!$A$1:$AD$1,0))&amp;""),"")</f>
        <v/>
      </c>
      <c r="B205" s="17">
        <f>IF($A205="","",IFERROR(TRIM(INDEX(Responses!$A205:$AD205,MATCH(Lists!$B$4,Responses!$A$1:$AD$1,0))&amp;""),""))</f>
        <v/>
      </c>
      <c r="C205" s="17">
        <f>IF($A205="","",IFERROR(TRIM(INDEX(Responses!$A205:$AD205,MATCH(Lists!$B$5,Responses!$A$1:$AD$1,0))&amp;""),""))</f>
        <v/>
      </c>
      <c r="D205" s="17">
        <f>IF($A205="","",IFERROR(TRIM(INDEX(Responses!$A205:$AD205,MATCH(Lists!$B$6,Responses!$A$1:$AD$1,0))&amp;""),""))</f>
        <v/>
      </c>
      <c r="E205" s="17">
        <f>IF($A205="","",IFERROR(TRIM(INDEX(Responses!$A205:$AD205,MATCH(Lists!$B$7,Responses!$A$1:$AD$1,0))&amp;""),""))</f>
        <v/>
      </c>
      <c r="F205" s="17">
        <f>IF($A205="","",IFERROR(TRIM(INDEX(Responses!$A205:$AD205,MATCH(Lists!$B$8,Responses!$A$1:$AD$1,0))&amp;""),""))</f>
        <v/>
      </c>
      <c r="G205" s="17">
        <f>IF($A205="","",IFERROR(TRIM(INDEX(Responses!$A205:$AD205,MATCH(Lists!$B$9,Responses!$A$1:$AD$1,0))&amp;""),""))</f>
        <v/>
      </c>
      <c r="H205" s="17">
        <f>IF($A205="","",IFERROR(TRIM(INDEX(Responses!$A205:$AD205,MATCH(Lists!$B$11,Responses!$A$1:$AD$1,0))&amp;""),""))</f>
        <v/>
      </c>
      <c r="I205" s="18">
        <f>IF($A205="","",IFERROR(VALUE(IFERROR(TRIM(INDEX(Responses!$A205:$AD205,MATCH(Lists!$B$12,Responses!$A$1:$AD$1,0))&amp;""),"")),IFERROR(DATEVALUE(IFERROR(TRIM(INDEX(Responses!$A205:$AD205,MATCH(Lists!$B$12,Responses!$A$1:$AD$1,0))&amp;""),"")),"")))</f>
        <v/>
      </c>
      <c r="J205" s="19">
        <f>IF($I205="","",IF($I205&lt;TODAY(),"Passed",$I205-TODAY()))</f>
        <v/>
      </c>
      <c r="K205" s="19">
        <f>IF(ISNUMBER($J205),IF($J205&lt;=Lists!$B$19,"Soon",""),"")</f>
        <v/>
      </c>
      <c r="L205" s="19">
        <f>IF($A205="","",COUNTIF('Sessions log'!$B$2:$B$501,$A205))</f>
        <v/>
      </c>
      <c r="M205" s="19">
        <f>IF($A205="","",SUMIF('Sessions log'!$B$2:$B$501,$A205,'Sessions log'!$D$2:$D$501))</f>
        <v/>
      </c>
      <c r="N205" s="19">
        <f>IF($A205="","",COUNTIFS('Sessions log'!$B$2:$B$501,$A205,'Sessions log'!$E$2:$E$501,"Y"))</f>
        <v/>
      </c>
      <c r="O205" s="19">
        <f>IF($A205="","",COUNTIFS('Sessions log'!$B$2:$B$501,$A205,'Sessions log'!$E$2:$E$501,"N"))</f>
        <v/>
      </c>
      <c r="P205" s="18">
        <f>IF($A205="","",IF($L205=0,"",SUMPRODUCT(MAX(('Sessions log'!$B$2:$B$501=$A205)*'Sessions log'!$A$2:$A$501))))</f>
        <v/>
      </c>
      <c r="Q205" s="17">
        <f>IF($A205="","",IFERROR(TRIM(INDEX(Responses!$A205:$AD205,MATCH(Lists!$B$13,Responses!$A$1:$AD$1,0))&amp;""),""))</f>
        <v/>
      </c>
      <c r="R205" s="17">
        <f>IF($A205="","",IFERROR(TRIM(INDEX(Responses!$A205:$AD205,MATCH(Lists!$B$14,Responses!$A$1:$AD$1,0))&amp;""),""))</f>
        <v/>
      </c>
      <c r="S205" s="17">
        <f>IF($A205="","",IFERROR(TRIM(INDEX(Responses!$A205:$AD205,MATCH(Lists!$B$15,Responses!$A$1:$AD$1,0))&amp;""),""))</f>
        <v/>
      </c>
    </row>
    <row r="206">
      <c r="A206" s="17">
        <f>IFERROR(TRIM(INDEX(Responses!$A206:$AD206,MATCH(Lists!$B$3,Responses!$A$1:$AD$1,0))&amp;""),"")</f>
        <v/>
      </c>
      <c r="B206" s="17">
        <f>IF($A206="","",IFERROR(TRIM(INDEX(Responses!$A206:$AD206,MATCH(Lists!$B$4,Responses!$A$1:$AD$1,0))&amp;""),""))</f>
        <v/>
      </c>
      <c r="C206" s="17">
        <f>IF($A206="","",IFERROR(TRIM(INDEX(Responses!$A206:$AD206,MATCH(Lists!$B$5,Responses!$A$1:$AD$1,0))&amp;""),""))</f>
        <v/>
      </c>
      <c r="D206" s="17">
        <f>IF($A206="","",IFERROR(TRIM(INDEX(Responses!$A206:$AD206,MATCH(Lists!$B$6,Responses!$A$1:$AD$1,0))&amp;""),""))</f>
        <v/>
      </c>
      <c r="E206" s="17">
        <f>IF($A206="","",IFERROR(TRIM(INDEX(Responses!$A206:$AD206,MATCH(Lists!$B$7,Responses!$A$1:$AD$1,0))&amp;""),""))</f>
        <v/>
      </c>
      <c r="F206" s="17">
        <f>IF($A206="","",IFERROR(TRIM(INDEX(Responses!$A206:$AD206,MATCH(Lists!$B$8,Responses!$A$1:$AD$1,0))&amp;""),""))</f>
        <v/>
      </c>
      <c r="G206" s="17">
        <f>IF($A206="","",IFERROR(TRIM(INDEX(Responses!$A206:$AD206,MATCH(Lists!$B$9,Responses!$A$1:$AD$1,0))&amp;""),""))</f>
        <v/>
      </c>
      <c r="H206" s="17">
        <f>IF($A206="","",IFERROR(TRIM(INDEX(Responses!$A206:$AD206,MATCH(Lists!$B$11,Responses!$A$1:$AD$1,0))&amp;""),""))</f>
        <v/>
      </c>
      <c r="I206" s="18">
        <f>IF($A206="","",IFERROR(VALUE(IFERROR(TRIM(INDEX(Responses!$A206:$AD206,MATCH(Lists!$B$12,Responses!$A$1:$AD$1,0))&amp;""),"")),IFERROR(DATEVALUE(IFERROR(TRIM(INDEX(Responses!$A206:$AD206,MATCH(Lists!$B$12,Responses!$A$1:$AD$1,0))&amp;""),"")),"")))</f>
        <v/>
      </c>
      <c r="J206" s="19">
        <f>IF($I206="","",IF($I206&lt;TODAY(),"Passed",$I206-TODAY()))</f>
        <v/>
      </c>
      <c r="K206" s="19">
        <f>IF(ISNUMBER($J206),IF($J206&lt;=Lists!$B$19,"Soon",""),"")</f>
        <v/>
      </c>
      <c r="L206" s="19">
        <f>IF($A206="","",COUNTIF('Sessions log'!$B$2:$B$501,$A206))</f>
        <v/>
      </c>
      <c r="M206" s="19">
        <f>IF($A206="","",SUMIF('Sessions log'!$B$2:$B$501,$A206,'Sessions log'!$D$2:$D$501))</f>
        <v/>
      </c>
      <c r="N206" s="19">
        <f>IF($A206="","",COUNTIFS('Sessions log'!$B$2:$B$501,$A206,'Sessions log'!$E$2:$E$501,"Y"))</f>
        <v/>
      </c>
      <c r="O206" s="19">
        <f>IF($A206="","",COUNTIFS('Sessions log'!$B$2:$B$501,$A206,'Sessions log'!$E$2:$E$501,"N"))</f>
        <v/>
      </c>
      <c r="P206" s="18">
        <f>IF($A206="","",IF($L206=0,"",SUMPRODUCT(MAX(('Sessions log'!$B$2:$B$501=$A206)*'Sessions log'!$A$2:$A$501))))</f>
        <v/>
      </c>
      <c r="Q206" s="17">
        <f>IF($A206="","",IFERROR(TRIM(INDEX(Responses!$A206:$AD206,MATCH(Lists!$B$13,Responses!$A$1:$AD$1,0))&amp;""),""))</f>
        <v/>
      </c>
      <c r="R206" s="17">
        <f>IF($A206="","",IFERROR(TRIM(INDEX(Responses!$A206:$AD206,MATCH(Lists!$B$14,Responses!$A$1:$AD$1,0))&amp;""),""))</f>
        <v/>
      </c>
      <c r="S206" s="17">
        <f>IF($A206="","",IFERROR(TRIM(INDEX(Responses!$A206:$AD206,MATCH(Lists!$B$15,Responses!$A$1:$AD$1,0))&amp;""),""))</f>
        <v/>
      </c>
    </row>
    <row r="207">
      <c r="A207" s="17">
        <f>IFERROR(TRIM(INDEX(Responses!$A207:$AD207,MATCH(Lists!$B$3,Responses!$A$1:$AD$1,0))&amp;""),"")</f>
        <v/>
      </c>
      <c r="B207" s="17">
        <f>IF($A207="","",IFERROR(TRIM(INDEX(Responses!$A207:$AD207,MATCH(Lists!$B$4,Responses!$A$1:$AD$1,0))&amp;""),""))</f>
        <v/>
      </c>
      <c r="C207" s="17">
        <f>IF($A207="","",IFERROR(TRIM(INDEX(Responses!$A207:$AD207,MATCH(Lists!$B$5,Responses!$A$1:$AD$1,0))&amp;""),""))</f>
        <v/>
      </c>
      <c r="D207" s="17">
        <f>IF($A207="","",IFERROR(TRIM(INDEX(Responses!$A207:$AD207,MATCH(Lists!$B$6,Responses!$A$1:$AD$1,0))&amp;""),""))</f>
        <v/>
      </c>
      <c r="E207" s="17">
        <f>IF($A207="","",IFERROR(TRIM(INDEX(Responses!$A207:$AD207,MATCH(Lists!$B$7,Responses!$A$1:$AD$1,0))&amp;""),""))</f>
        <v/>
      </c>
      <c r="F207" s="17">
        <f>IF($A207="","",IFERROR(TRIM(INDEX(Responses!$A207:$AD207,MATCH(Lists!$B$8,Responses!$A$1:$AD$1,0))&amp;""),""))</f>
        <v/>
      </c>
      <c r="G207" s="17">
        <f>IF($A207="","",IFERROR(TRIM(INDEX(Responses!$A207:$AD207,MATCH(Lists!$B$9,Responses!$A$1:$AD$1,0))&amp;""),""))</f>
        <v/>
      </c>
      <c r="H207" s="17">
        <f>IF($A207="","",IFERROR(TRIM(INDEX(Responses!$A207:$AD207,MATCH(Lists!$B$11,Responses!$A$1:$AD$1,0))&amp;""),""))</f>
        <v/>
      </c>
      <c r="I207" s="18">
        <f>IF($A207="","",IFERROR(VALUE(IFERROR(TRIM(INDEX(Responses!$A207:$AD207,MATCH(Lists!$B$12,Responses!$A$1:$AD$1,0))&amp;""),"")),IFERROR(DATEVALUE(IFERROR(TRIM(INDEX(Responses!$A207:$AD207,MATCH(Lists!$B$12,Responses!$A$1:$AD$1,0))&amp;""),"")),"")))</f>
        <v/>
      </c>
      <c r="J207" s="19">
        <f>IF($I207="","",IF($I207&lt;TODAY(),"Passed",$I207-TODAY()))</f>
        <v/>
      </c>
      <c r="K207" s="19">
        <f>IF(ISNUMBER($J207),IF($J207&lt;=Lists!$B$19,"Soon",""),"")</f>
        <v/>
      </c>
      <c r="L207" s="19">
        <f>IF($A207="","",COUNTIF('Sessions log'!$B$2:$B$501,$A207))</f>
        <v/>
      </c>
      <c r="M207" s="19">
        <f>IF($A207="","",SUMIF('Sessions log'!$B$2:$B$501,$A207,'Sessions log'!$D$2:$D$501))</f>
        <v/>
      </c>
      <c r="N207" s="19">
        <f>IF($A207="","",COUNTIFS('Sessions log'!$B$2:$B$501,$A207,'Sessions log'!$E$2:$E$501,"Y"))</f>
        <v/>
      </c>
      <c r="O207" s="19">
        <f>IF($A207="","",COUNTIFS('Sessions log'!$B$2:$B$501,$A207,'Sessions log'!$E$2:$E$501,"N"))</f>
        <v/>
      </c>
      <c r="P207" s="18">
        <f>IF($A207="","",IF($L207=0,"",SUMPRODUCT(MAX(('Sessions log'!$B$2:$B$501=$A207)*'Sessions log'!$A$2:$A$501))))</f>
        <v/>
      </c>
      <c r="Q207" s="17">
        <f>IF($A207="","",IFERROR(TRIM(INDEX(Responses!$A207:$AD207,MATCH(Lists!$B$13,Responses!$A$1:$AD$1,0))&amp;""),""))</f>
        <v/>
      </c>
      <c r="R207" s="17">
        <f>IF($A207="","",IFERROR(TRIM(INDEX(Responses!$A207:$AD207,MATCH(Lists!$B$14,Responses!$A$1:$AD$1,0))&amp;""),""))</f>
        <v/>
      </c>
      <c r="S207" s="17">
        <f>IF($A207="","",IFERROR(TRIM(INDEX(Responses!$A207:$AD207,MATCH(Lists!$B$15,Responses!$A$1:$AD$1,0))&amp;""),""))</f>
        <v/>
      </c>
    </row>
    <row r="208">
      <c r="A208" s="17">
        <f>IFERROR(TRIM(INDEX(Responses!$A208:$AD208,MATCH(Lists!$B$3,Responses!$A$1:$AD$1,0))&amp;""),"")</f>
        <v/>
      </c>
      <c r="B208" s="17">
        <f>IF($A208="","",IFERROR(TRIM(INDEX(Responses!$A208:$AD208,MATCH(Lists!$B$4,Responses!$A$1:$AD$1,0))&amp;""),""))</f>
        <v/>
      </c>
      <c r="C208" s="17">
        <f>IF($A208="","",IFERROR(TRIM(INDEX(Responses!$A208:$AD208,MATCH(Lists!$B$5,Responses!$A$1:$AD$1,0))&amp;""),""))</f>
        <v/>
      </c>
      <c r="D208" s="17">
        <f>IF($A208="","",IFERROR(TRIM(INDEX(Responses!$A208:$AD208,MATCH(Lists!$B$6,Responses!$A$1:$AD$1,0))&amp;""),""))</f>
        <v/>
      </c>
      <c r="E208" s="17">
        <f>IF($A208="","",IFERROR(TRIM(INDEX(Responses!$A208:$AD208,MATCH(Lists!$B$7,Responses!$A$1:$AD$1,0))&amp;""),""))</f>
        <v/>
      </c>
      <c r="F208" s="17">
        <f>IF($A208="","",IFERROR(TRIM(INDEX(Responses!$A208:$AD208,MATCH(Lists!$B$8,Responses!$A$1:$AD$1,0))&amp;""),""))</f>
        <v/>
      </c>
      <c r="G208" s="17">
        <f>IF($A208="","",IFERROR(TRIM(INDEX(Responses!$A208:$AD208,MATCH(Lists!$B$9,Responses!$A$1:$AD$1,0))&amp;""),""))</f>
        <v/>
      </c>
      <c r="H208" s="17">
        <f>IF($A208="","",IFERROR(TRIM(INDEX(Responses!$A208:$AD208,MATCH(Lists!$B$11,Responses!$A$1:$AD$1,0))&amp;""),""))</f>
        <v/>
      </c>
      <c r="I208" s="18">
        <f>IF($A208="","",IFERROR(VALUE(IFERROR(TRIM(INDEX(Responses!$A208:$AD208,MATCH(Lists!$B$12,Responses!$A$1:$AD$1,0))&amp;""),"")),IFERROR(DATEVALUE(IFERROR(TRIM(INDEX(Responses!$A208:$AD208,MATCH(Lists!$B$12,Responses!$A$1:$AD$1,0))&amp;""),"")),"")))</f>
        <v/>
      </c>
      <c r="J208" s="19">
        <f>IF($I208="","",IF($I208&lt;TODAY(),"Passed",$I208-TODAY()))</f>
        <v/>
      </c>
      <c r="K208" s="19">
        <f>IF(ISNUMBER($J208),IF($J208&lt;=Lists!$B$19,"Soon",""),"")</f>
        <v/>
      </c>
      <c r="L208" s="19">
        <f>IF($A208="","",COUNTIF('Sessions log'!$B$2:$B$501,$A208))</f>
        <v/>
      </c>
      <c r="M208" s="19">
        <f>IF($A208="","",SUMIF('Sessions log'!$B$2:$B$501,$A208,'Sessions log'!$D$2:$D$501))</f>
        <v/>
      </c>
      <c r="N208" s="19">
        <f>IF($A208="","",COUNTIFS('Sessions log'!$B$2:$B$501,$A208,'Sessions log'!$E$2:$E$501,"Y"))</f>
        <v/>
      </c>
      <c r="O208" s="19">
        <f>IF($A208="","",COUNTIFS('Sessions log'!$B$2:$B$501,$A208,'Sessions log'!$E$2:$E$501,"N"))</f>
        <v/>
      </c>
      <c r="P208" s="18">
        <f>IF($A208="","",IF($L208=0,"",SUMPRODUCT(MAX(('Sessions log'!$B$2:$B$501=$A208)*'Sessions log'!$A$2:$A$501))))</f>
        <v/>
      </c>
      <c r="Q208" s="17">
        <f>IF($A208="","",IFERROR(TRIM(INDEX(Responses!$A208:$AD208,MATCH(Lists!$B$13,Responses!$A$1:$AD$1,0))&amp;""),""))</f>
        <v/>
      </c>
      <c r="R208" s="17">
        <f>IF($A208="","",IFERROR(TRIM(INDEX(Responses!$A208:$AD208,MATCH(Lists!$B$14,Responses!$A$1:$AD$1,0))&amp;""),""))</f>
        <v/>
      </c>
      <c r="S208" s="17">
        <f>IF($A208="","",IFERROR(TRIM(INDEX(Responses!$A208:$AD208,MATCH(Lists!$B$15,Responses!$A$1:$AD$1,0))&amp;""),""))</f>
        <v/>
      </c>
    </row>
    <row r="209">
      <c r="A209" s="17">
        <f>IFERROR(TRIM(INDEX(Responses!$A209:$AD209,MATCH(Lists!$B$3,Responses!$A$1:$AD$1,0))&amp;""),"")</f>
        <v/>
      </c>
      <c r="B209" s="17">
        <f>IF($A209="","",IFERROR(TRIM(INDEX(Responses!$A209:$AD209,MATCH(Lists!$B$4,Responses!$A$1:$AD$1,0))&amp;""),""))</f>
        <v/>
      </c>
      <c r="C209" s="17">
        <f>IF($A209="","",IFERROR(TRIM(INDEX(Responses!$A209:$AD209,MATCH(Lists!$B$5,Responses!$A$1:$AD$1,0))&amp;""),""))</f>
        <v/>
      </c>
      <c r="D209" s="17">
        <f>IF($A209="","",IFERROR(TRIM(INDEX(Responses!$A209:$AD209,MATCH(Lists!$B$6,Responses!$A$1:$AD$1,0))&amp;""),""))</f>
        <v/>
      </c>
      <c r="E209" s="17">
        <f>IF($A209="","",IFERROR(TRIM(INDEX(Responses!$A209:$AD209,MATCH(Lists!$B$7,Responses!$A$1:$AD$1,0))&amp;""),""))</f>
        <v/>
      </c>
      <c r="F209" s="17">
        <f>IF($A209="","",IFERROR(TRIM(INDEX(Responses!$A209:$AD209,MATCH(Lists!$B$8,Responses!$A$1:$AD$1,0))&amp;""),""))</f>
        <v/>
      </c>
      <c r="G209" s="17">
        <f>IF($A209="","",IFERROR(TRIM(INDEX(Responses!$A209:$AD209,MATCH(Lists!$B$9,Responses!$A$1:$AD$1,0))&amp;""),""))</f>
        <v/>
      </c>
      <c r="H209" s="17">
        <f>IF($A209="","",IFERROR(TRIM(INDEX(Responses!$A209:$AD209,MATCH(Lists!$B$11,Responses!$A$1:$AD$1,0))&amp;""),""))</f>
        <v/>
      </c>
      <c r="I209" s="18">
        <f>IF($A209="","",IFERROR(VALUE(IFERROR(TRIM(INDEX(Responses!$A209:$AD209,MATCH(Lists!$B$12,Responses!$A$1:$AD$1,0))&amp;""),"")),IFERROR(DATEVALUE(IFERROR(TRIM(INDEX(Responses!$A209:$AD209,MATCH(Lists!$B$12,Responses!$A$1:$AD$1,0))&amp;""),"")),"")))</f>
        <v/>
      </c>
      <c r="J209" s="19">
        <f>IF($I209="","",IF($I209&lt;TODAY(),"Passed",$I209-TODAY()))</f>
        <v/>
      </c>
      <c r="K209" s="19">
        <f>IF(ISNUMBER($J209),IF($J209&lt;=Lists!$B$19,"Soon",""),"")</f>
        <v/>
      </c>
      <c r="L209" s="19">
        <f>IF($A209="","",COUNTIF('Sessions log'!$B$2:$B$501,$A209))</f>
        <v/>
      </c>
      <c r="M209" s="19">
        <f>IF($A209="","",SUMIF('Sessions log'!$B$2:$B$501,$A209,'Sessions log'!$D$2:$D$501))</f>
        <v/>
      </c>
      <c r="N209" s="19">
        <f>IF($A209="","",COUNTIFS('Sessions log'!$B$2:$B$501,$A209,'Sessions log'!$E$2:$E$501,"Y"))</f>
        <v/>
      </c>
      <c r="O209" s="19">
        <f>IF($A209="","",COUNTIFS('Sessions log'!$B$2:$B$501,$A209,'Sessions log'!$E$2:$E$501,"N"))</f>
        <v/>
      </c>
      <c r="P209" s="18">
        <f>IF($A209="","",IF($L209=0,"",SUMPRODUCT(MAX(('Sessions log'!$B$2:$B$501=$A209)*'Sessions log'!$A$2:$A$501))))</f>
        <v/>
      </c>
      <c r="Q209" s="17">
        <f>IF($A209="","",IFERROR(TRIM(INDEX(Responses!$A209:$AD209,MATCH(Lists!$B$13,Responses!$A$1:$AD$1,0))&amp;""),""))</f>
        <v/>
      </c>
      <c r="R209" s="17">
        <f>IF($A209="","",IFERROR(TRIM(INDEX(Responses!$A209:$AD209,MATCH(Lists!$B$14,Responses!$A$1:$AD$1,0))&amp;""),""))</f>
        <v/>
      </c>
      <c r="S209" s="17">
        <f>IF($A209="","",IFERROR(TRIM(INDEX(Responses!$A209:$AD209,MATCH(Lists!$B$15,Responses!$A$1:$AD$1,0))&amp;""),""))</f>
        <v/>
      </c>
    </row>
    <row r="210">
      <c r="A210" s="17">
        <f>IFERROR(TRIM(INDEX(Responses!$A210:$AD210,MATCH(Lists!$B$3,Responses!$A$1:$AD$1,0))&amp;""),"")</f>
        <v/>
      </c>
      <c r="B210" s="17">
        <f>IF($A210="","",IFERROR(TRIM(INDEX(Responses!$A210:$AD210,MATCH(Lists!$B$4,Responses!$A$1:$AD$1,0))&amp;""),""))</f>
        <v/>
      </c>
      <c r="C210" s="17">
        <f>IF($A210="","",IFERROR(TRIM(INDEX(Responses!$A210:$AD210,MATCH(Lists!$B$5,Responses!$A$1:$AD$1,0))&amp;""),""))</f>
        <v/>
      </c>
      <c r="D210" s="17">
        <f>IF($A210="","",IFERROR(TRIM(INDEX(Responses!$A210:$AD210,MATCH(Lists!$B$6,Responses!$A$1:$AD$1,0))&amp;""),""))</f>
        <v/>
      </c>
      <c r="E210" s="17">
        <f>IF($A210="","",IFERROR(TRIM(INDEX(Responses!$A210:$AD210,MATCH(Lists!$B$7,Responses!$A$1:$AD$1,0))&amp;""),""))</f>
        <v/>
      </c>
      <c r="F210" s="17">
        <f>IF($A210="","",IFERROR(TRIM(INDEX(Responses!$A210:$AD210,MATCH(Lists!$B$8,Responses!$A$1:$AD$1,0))&amp;""),""))</f>
        <v/>
      </c>
      <c r="G210" s="17">
        <f>IF($A210="","",IFERROR(TRIM(INDEX(Responses!$A210:$AD210,MATCH(Lists!$B$9,Responses!$A$1:$AD$1,0))&amp;""),""))</f>
        <v/>
      </c>
      <c r="H210" s="17">
        <f>IF($A210="","",IFERROR(TRIM(INDEX(Responses!$A210:$AD210,MATCH(Lists!$B$11,Responses!$A$1:$AD$1,0))&amp;""),""))</f>
        <v/>
      </c>
      <c r="I210" s="18">
        <f>IF($A210="","",IFERROR(VALUE(IFERROR(TRIM(INDEX(Responses!$A210:$AD210,MATCH(Lists!$B$12,Responses!$A$1:$AD$1,0))&amp;""),"")),IFERROR(DATEVALUE(IFERROR(TRIM(INDEX(Responses!$A210:$AD210,MATCH(Lists!$B$12,Responses!$A$1:$AD$1,0))&amp;""),"")),"")))</f>
        <v/>
      </c>
      <c r="J210" s="19">
        <f>IF($I210="","",IF($I210&lt;TODAY(),"Passed",$I210-TODAY()))</f>
        <v/>
      </c>
      <c r="K210" s="19">
        <f>IF(ISNUMBER($J210),IF($J210&lt;=Lists!$B$19,"Soon",""),"")</f>
        <v/>
      </c>
      <c r="L210" s="19">
        <f>IF($A210="","",COUNTIF('Sessions log'!$B$2:$B$501,$A210))</f>
        <v/>
      </c>
      <c r="M210" s="19">
        <f>IF($A210="","",SUMIF('Sessions log'!$B$2:$B$501,$A210,'Sessions log'!$D$2:$D$501))</f>
        <v/>
      </c>
      <c r="N210" s="19">
        <f>IF($A210="","",COUNTIFS('Sessions log'!$B$2:$B$501,$A210,'Sessions log'!$E$2:$E$501,"Y"))</f>
        <v/>
      </c>
      <c r="O210" s="19">
        <f>IF($A210="","",COUNTIFS('Sessions log'!$B$2:$B$501,$A210,'Sessions log'!$E$2:$E$501,"N"))</f>
        <v/>
      </c>
      <c r="P210" s="18">
        <f>IF($A210="","",IF($L210=0,"",SUMPRODUCT(MAX(('Sessions log'!$B$2:$B$501=$A210)*'Sessions log'!$A$2:$A$501))))</f>
        <v/>
      </c>
      <c r="Q210" s="17">
        <f>IF($A210="","",IFERROR(TRIM(INDEX(Responses!$A210:$AD210,MATCH(Lists!$B$13,Responses!$A$1:$AD$1,0))&amp;""),""))</f>
        <v/>
      </c>
      <c r="R210" s="17">
        <f>IF($A210="","",IFERROR(TRIM(INDEX(Responses!$A210:$AD210,MATCH(Lists!$B$14,Responses!$A$1:$AD$1,0))&amp;""),""))</f>
        <v/>
      </c>
      <c r="S210" s="17">
        <f>IF($A210="","",IFERROR(TRIM(INDEX(Responses!$A210:$AD210,MATCH(Lists!$B$15,Responses!$A$1:$AD$1,0))&amp;""),""))</f>
        <v/>
      </c>
    </row>
    <row r="211">
      <c r="A211" s="17">
        <f>IFERROR(TRIM(INDEX(Responses!$A211:$AD211,MATCH(Lists!$B$3,Responses!$A$1:$AD$1,0))&amp;""),"")</f>
        <v/>
      </c>
      <c r="B211" s="17">
        <f>IF($A211="","",IFERROR(TRIM(INDEX(Responses!$A211:$AD211,MATCH(Lists!$B$4,Responses!$A$1:$AD$1,0))&amp;""),""))</f>
        <v/>
      </c>
      <c r="C211" s="17">
        <f>IF($A211="","",IFERROR(TRIM(INDEX(Responses!$A211:$AD211,MATCH(Lists!$B$5,Responses!$A$1:$AD$1,0))&amp;""),""))</f>
        <v/>
      </c>
      <c r="D211" s="17">
        <f>IF($A211="","",IFERROR(TRIM(INDEX(Responses!$A211:$AD211,MATCH(Lists!$B$6,Responses!$A$1:$AD$1,0))&amp;""),""))</f>
        <v/>
      </c>
      <c r="E211" s="17">
        <f>IF($A211="","",IFERROR(TRIM(INDEX(Responses!$A211:$AD211,MATCH(Lists!$B$7,Responses!$A$1:$AD$1,0))&amp;""),""))</f>
        <v/>
      </c>
      <c r="F211" s="17">
        <f>IF($A211="","",IFERROR(TRIM(INDEX(Responses!$A211:$AD211,MATCH(Lists!$B$8,Responses!$A$1:$AD$1,0))&amp;""),""))</f>
        <v/>
      </c>
      <c r="G211" s="17">
        <f>IF($A211="","",IFERROR(TRIM(INDEX(Responses!$A211:$AD211,MATCH(Lists!$B$9,Responses!$A$1:$AD$1,0))&amp;""),""))</f>
        <v/>
      </c>
      <c r="H211" s="17">
        <f>IF($A211="","",IFERROR(TRIM(INDEX(Responses!$A211:$AD211,MATCH(Lists!$B$11,Responses!$A$1:$AD$1,0))&amp;""),""))</f>
        <v/>
      </c>
      <c r="I211" s="18">
        <f>IF($A211="","",IFERROR(VALUE(IFERROR(TRIM(INDEX(Responses!$A211:$AD211,MATCH(Lists!$B$12,Responses!$A$1:$AD$1,0))&amp;""),"")),IFERROR(DATEVALUE(IFERROR(TRIM(INDEX(Responses!$A211:$AD211,MATCH(Lists!$B$12,Responses!$A$1:$AD$1,0))&amp;""),"")),"")))</f>
        <v/>
      </c>
      <c r="J211" s="19">
        <f>IF($I211="","",IF($I211&lt;TODAY(),"Passed",$I211-TODAY()))</f>
        <v/>
      </c>
      <c r="K211" s="19">
        <f>IF(ISNUMBER($J211),IF($J211&lt;=Lists!$B$19,"Soon",""),"")</f>
        <v/>
      </c>
      <c r="L211" s="19">
        <f>IF($A211="","",COUNTIF('Sessions log'!$B$2:$B$501,$A211))</f>
        <v/>
      </c>
      <c r="M211" s="19">
        <f>IF($A211="","",SUMIF('Sessions log'!$B$2:$B$501,$A211,'Sessions log'!$D$2:$D$501))</f>
        <v/>
      </c>
      <c r="N211" s="19">
        <f>IF($A211="","",COUNTIFS('Sessions log'!$B$2:$B$501,$A211,'Sessions log'!$E$2:$E$501,"Y"))</f>
        <v/>
      </c>
      <c r="O211" s="19">
        <f>IF($A211="","",COUNTIFS('Sessions log'!$B$2:$B$501,$A211,'Sessions log'!$E$2:$E$501,"N"))</f>
        <v/>
      </c>
      <c r="P211" s="18">
        <f>IF($A211="","",IF($L211=0,"",SUMPRODUCT(MAX(('Sessions log'!$B$2:$B$501=$A211)*'Sessions log'!$A$2:$A$501))))</f>
        <v/>
      </c>
      <c r="Q211" s="17">
        <f>IF($A211="","",IFERROR(TRIM(INDEX(Responses!$A211:$AD211,MATCH(Lists!$B$13,Responses!$A$1:$AD$1,0))&amp;""),""))</f>
        <v/>
      </c>
      <c r="R211" s="17">
        <f>IF($A211="","",IFERROR(TRIM(INDEX(Responses!$A211:$AD211,MATCH(Lists!$B$14,Responses!$A$1:$AD$1,0))&amp;""),""))</f>
        <v/>
      </c>
      <c r="S211" s="17">
        <f>IF($A211="","",IFERROR(TRIM(INDEX(Responses!$A211:$AD211,MATCH(Lists!$B$15,Responses!$A$1:$AD$1,0))&amp;""),""))</f>
        <v/>
      </c>
    </row>
    <row r="212">
      <c r="A212" s="17">
        <f>IFERROR(TRIM(INDEX(Responses!$A212:$AD212,MATCH(Lists!$B$3,Responses!$A$1:$AD$1,0))&amp;""),"")</f>
        <v/>
      </c>
      <c r="B212" s="17">
        <f>IF($A212="","",IFERROR(TRIM(INDEX(Responses!$A212:$AD212,MATCH(Lists!$B$4,Responses!$A$1:$AD$1,0))&amp;""),""))</f>
        <v/>
      </c>
      <c r="C212" s="17">
        <f>IF($A212="","",IFERROR(TRIM(INDEX(Responses!$A212:$AD212,MATCH(Lists!$B$5,Responses!$A$1:$AD$1,0))&amp;""),""))</f>
        <v/>
      </c>
      <c r="D212" s="17">
        <f>IF($A212="","",IFERROR(TRIM(INDEX(Responses!$A212:$AD212,MATCH(Lists!$B$6,Responses!$A$1:$AD$1,0))&amp;""),""))</f>
        <v/>
      </c>
      <c r="E212" s="17">
        <f>IF($A212="","",IFERROR(TRIM(INDEX(Responses!$A212:$AD212,MATCH(Lists!$B$7,Responses!$A$1:$AD$1,0))&amp;""),""))</f>
        <v/>
      </c>
      <c r="F212" s="17">
        <f>IF($A212="","",IFERROR(TRIM(INDEX(Responses!$A212:$AD212,MATCH(Lists!$B$8,Responses!$A$1:$AD$1,0))&amp;""),""))</f>
        <v/>
      </c>
      <c r="G212" s="17">
        <f>IF($A212="","",IFERROR(TRIM(INDEX(Responses!$A212:$AD212,MATCH(Lists!$B$9,Responses!$A$1:$AD$1,0))&amp;""),""))</f>
        <v/>
      </c>
      <c r="H212" s="17">
        <f>IF($A212="","",IFERROR(TRIM(INDEX(Responses!$A212:$AD212,MATCH(Lists!$B$11,Responses!$A$1:$AD$1,0))&amp;""),""))</f>
        <v/>
      </c>
      <c r="I212" s="18">
        <f>IF($A212="","",IFERROR(VALUE(IFERROR(TRIM(INDEX(Responses!$A212:$AD212,MATCH(Lists!$B$12,Responses!$A$1:$AD$1,0))&amp;""),"")),IFERROR(DATEVALUE(IFERROR(TRIM(INDEX(Responses!$A212:$AD212,MATCH(Lists!$B$12,Responses!$A$1:$AD$1,0))&amp;""),"")),"")))</f>
        <v/>
      </c>
      <c r="J212" s="19">
        <f>IF($I212="","",IF($I212&lt;TODAY(),"Passed",$I212-TODAY()))</f>
        <v/>
      </c>
      <c r="K212" s="19">
        <f>IF(ISNUMBER($J212),IF($J212&lt;=Lists!$B$19,"Soon",""),"")</f>
        <v/>
      </c>
      <c r="L212" s="19">
        <f>IF($A212="","",COUNTIF('Sessions log'!$B$2:$B$501,$A212))</f>
        <v/>
      </c>
      <c r="M212" s="19">
        <f>IF($A212="","",SUMIF('Sessions log'!$B$2:$B$501,$A212,'Sessions log'!$D$2:$D$501))</f>
        <v/>
      </c>
      <c r="N212" s="19">
        <f>IF($A212="","",COUNTIFS('Sessions log'!$B$2:$B$501,$A212,'Sessions log'!$E$2:$E$501,"Y"))</f>
        <v/>
      </c>
      <c r="O212" s="19">
        <f>IF($A212="","",COUNTIFS('Sessions log'!$B$2:$B$501,$A212,'Sessions log'!$E$2:$E$501,"N"))</f>
        <v/>
      </c>
      <c r="P212" s="18">
        <f>IF($A212="","",IF($L212=0,"",SUMPRODUCT(MAX(('Sessions log'!$B$2:$B$501=$A212)*'Sessions log'!$A$2:$A$501))))</f>
        <v/>
      </c>
      <c r="Q212" s="17">
        <f>IF($A212="","",IFERROR(TRIM(INDEX(Responses!$A212:$AD212,MATCH(Lists!$B$13,Responses!$A$1:$AD$1,0))&amp;""),""))</f>
        <v/>
      </c>
      <c r="R212" s="17">
        <f>IF($A212="","",IFERROR(TRIM(INDEX(Responses!$A212:$AD212,MATCH(Lists!$B$14,Responses!$A$1:$AD$1,0))&amp;""),""))</f>
        <v/>
      </c>
      <c r="S212" s="17">
        <f>IF($A212="","",IFERROR(TRIM(INDEX(Responses!$A212:$AD212,MATCH(Lists!$B$15,Responses!$A$1:$AD$1,0))&amp;""),""))</f>
        <v/>
      </c>
    </row>
    <row r="213">
      <c r="A213" s="17">
        <f>IFERROR(TRIM(INDEX(Responses!$A213:$AD213,MATCH(Lists!$B$3,Responses!$A$1:$AD$1,0))&amp;""),"")</f>
        <v/>
      </c>
      <c r="B213" s="17">
        <f>IF($A213="","",IFERROR(TRIM(INDEX(Responses!$A213:$AD213,MATCH(Lists!$B$4,Responses!$A$1:$AD$1,0))&amp;""),""))</f>
        <v/>
      </c>
      <c r="C213" s="17">
        <f>IF($A213="","",IFERROR(TRIM(INDEX(Responses!$A213:$AD213,MATCH(Lists!$B$5,Responses!$A$1:$AD$1,0))&amp;""),""))</f>
        <v/>
      </c>
      <c r="D213" s="17">
        <f>IF($A213="","",IFERROR(TRIM(INDEX(Responses!$A213:$AD213,MATCH(Lists!$B$6,Responses!$A$1:$AD$1,0))&amp;""),""))</f>
        <v/>
      </c>
      <c r="E213" s="17">
        <f>IF($A213="","",IFERROR(TRIM(INDEX(Responses!$A213:$AD213,MATCH(Lists!$B$7,Responses!$A$1:$AD$1,0))&amp;""),""))</f>
        <v/>
      </c>
      <c r="F213" s="17">
        <f>IF($A213="","",IFERROR(TRIM(INDEX(Responses!$A213:$AD213,MATCH(Lists!$B$8,Responses!$A$1:$AD$1,0))&amp;""),""))</f>
        <v/>
      </c>
      <c r="G213" s="17">
        <f>IF($A213="","",IFERROR(TRIM(INDEX(Responses!$A213:$AD213,MATCH(Lists!$B$9,Responses!$A$1:$AD$1,0))&amp;""),""))</f>
        <v/>
      </c>
      <c r="H213" s="17">
        <f>IF($A213="","",IFERROR(TRIM(INDEX(Responses!$A213:$AD213,MATCH(Lists!$B$11,Responses!$A$1:$AD$1,0))&amp;""),""))</f>
        <v/>
      </c>
      <c r="I213" s="18">
        <f>IF($A213="","",IFERROR(VALUE(IFERROR(TRIM(INDEX(Responses!$A213:$AD213,MATCH(Lists!$B$12,Responses!$A$1:$AD$1,0))&amp;""),"")),IFERROR(DATEVALUE(IFERROR(TRIM(INDEX(Responses!$A213:$AD213,MATCH(Lists!$B$12,Responses!$A$1:$AD$1,0))&amp;""),"")),"")))</f>
        <v/>
      </c>
      <c r="J213" s="19">
        <f>IF($I213="","",IF($I213&lt;TODAY(),"Passed",$I213-TODAY()))</f>
        <v/>
      </c>
      <c r="K213" s="19">
        <f>IF(ISNUMBER($J213),IF($J213&lt;=Lists!$B$19,"Soon",""),"")</f>
        <v/>
      </c>
      <c r="L213" s="19">
        <f>IF($A213="","",COUNTIF('Sessions log'!$B$2:$B$501,$A213))</f>
        <v/>
      </c>
      <c r="M213" s="19">
        <f>IF($A213="","",SUMIF('Sessions log'!$B$2:$B$501,$A213,'Sessions log'!$D$2:$D$501))</f>
        <v/>
      </c>
      <c r="N213" s="19">
        <f>IF($A213="","",COUNTIFS('Sessions log'!$B$2:$B$501,$A213,'Sessions log'!$E$2:$E$501,"Y"))</f>
        <v/>
      </c>
      <c r="O213" s="19">
        <f>IF($A213="","",COUNTIFS('Sessions log'!$B$2:$B$501,$A213,'Sessions log'!$E$2:$E$501,"N"))</f>
        <v/>
      </c>
      <c r="P213" s="18">
        <f>IF($A213="","",IF($L213=0,"",SUMPRODUCT(MAX(('Sessions log'!$B$2:$B$501=$A213)*'Sessions log'!$A$2:$A$501))))</f>
        <v/>
      </c>
      <c r="Q213" s="17">
        <f>IF($A213="","",IFERROR(TRIM(INDEX(Responses!$A213:$AD213,MATCH(Lists!$B$13,Responses!$A$1:$AD$1,0))&amp;""),""))</f>
        <v/>
      </c>
      <c r="R213" s="17">
        <f>IF($A213="","",IFERROR(TRIM(INDEX(Responses!$A213:$AD213,MATCH(Lists!$B$14,Responses!$A$1:$AD$1,0))&amp;""),""))</f>
        <v/>
      </c>
      <c r="S213" s="17">
        <f>IF($A213="","",IFERROR(TRIM(INDEX(Responses!$A213:$AD213,MATCH(Lists!$B$15,Responses!$A$1:$AD$1,0))&amp;""),""))</f>
        <v/>
      </c>
    </row>
    <row r="214">
      <c r="A214" s="17">
        <f>IFERROR(TRIM(INDEX(Responses!$A214:$AD214,MATCH(Lists!$B$3,Responses!$A$1:$AD$1,0))&amp;""),"")</f>
        <v/>
      </c>
      <c r="B214" s="17">
        <f>IF($A214="","",IFERROR(TRIM(INDEX(Responses!$A214:$AD214,MATCH(Lists!$B$4,Responses!$A$1:$AD$1,0))&amp;""),""))</f>
        <v/>
      </c>
      <c r="C214" s="17">
        <f>IF($A214="","",IFERROR(TRIM(INDEX(Responses!$A214:$AD214,MATCH(Lists!$B$5,Responses!$A$1:$AD$1,0))&amp;""),""))</f>
        <v/>
      </c>
      <c r="D214" s="17">
        <f>IF($A214="","",IFERROR(TRIM(INDEX(Responses!$A214:$AD214,MATCH(Lists!$B$6,Responses!$A$1:$AD$1,0))&amp;""),""))</f>
        <v/>
      </c>
      <c r="E214" s="17">
        <f>IF($A214="","",IFERROR(TRIM(INDEX(Responses!$A214:$AD214,MATCH(Lists!$B$7,Responses!$A$1:$AD$1,0))&amp;""),""))</f>
        <v/>
      </c>
      <c r="F214" s="17">
        <f>IF($A214="","",IFERROR(TRIM(INDEX(Responses!$A214:$AD214,MATCH(Lists!$B$8,Responses!$A$1:$AD$1,0))&amp;""),""))</f>
        <v/>
      </c>
      <c r="G214" s="17">
        <f>IF($A214="","",IFERROR(TRIM(INDEX(Responses!$A214:$AD214,MATCH(Lists!$B$9,Responses!$A$1:$AD$1,0))&amp;""),""))</f>
        <v/>
      </c>
      <c r="H214" s="17">
        <f>IF($A214="","",IFERROR(TRIM(INDEX(Responses!$A214:$AD214,MATCH(Lists!$B$11,Responses!$A$1:$AD$1,0))&amp;""),""))</f>
        <v/>
      </c>
      <c r="I214" s="18">
        <f>IF($A214="","",IFERROR(VALUE(IFERROR(TRIM(INDEX(Responses!$A214:$AD214,MATCH(Lists!$B$12,Responses!$A$1:$AD$1,0))&amp;""),"")),IFERROR(DATEVALUE(IFERROR(TRIM(INDEX(Responses!$A214:$AD214,MATCH(Lists!$B$12,Responses!$A$1:$AD$1,0))&amp;""),"")),"")))</f>
        <v/>
      </c>
      <c r="J214" s="19">
        <f>IF($I214="","",IF($I214&lt;TODAY(),"Passed",$I214-TODAY()))</f>
        <v/>
      </c>
      <c r="K214" s="19">
        <f>IF(ISNUMBER($J214),IF($J214&lt;=Lists!$B$19,"Soon",""),"")</f>
        <v/>
      </c>
      <c r="L214" s="19">
        <f>IF($A214="","",COUNTIF('Sessions log'!$B$2:$B$501,$A214))</f>
        <v/>
      </c>
      <c r="M214" s="19">
        <f>IF($A214="","",SUMIF('Sessions log'!$B$2:$B$501,$A214,'Sessions log'!$D$2:$D$501))</f>
        <v/>
      </c>
      <c r="N214" s="19">
        <f>IF($A214="","",COUNTIFS('Sessions log'!$B$2:$B$501,$A214,'Sessions log'!$E$2:$E$501,"Y"))</f>
        <v/>
      </c>
      <c r="O214" s="19">
        <f>IF($A214="","",COUNTIFS('Sessions log'!$B$2:$B$501,$A214,'Sessions log'!$E$2:$E$501,"N"))</f>
        <v/>
      </c>
      <c r="P214" s="18">
        <f>IF($A214="","",IF($L214=0,"",SUMPRODUCT(MAX(('Sessions log'!$B$2:$B$501=$A214)*'Sessions log'!$A$2:$A$501))))</f>
        <v/>
      </c>
      <c r="Q214" s="17">
        <f>IF($A214="","",IFERROR(TRIM(INDEX(Responses!$A214:$AD214,MATCH(Lists!$B$13,Responses!$A$1:$AD$1,0))&amp;""),""))</f>
        <v/>
      </c>
      <c r="R214" s="17">
        <f>IF($A214="","",IFERROR(TRIM(INDEX(Responses!$A214:$AD214,MATCH(Lists!$B$14,Responses!$A$1:$AD$1,0))&amp;""),""))</f>
        <v/>
      </c>
      <c r="S214" s="17">
        <f>IF($A214="","",IFERROR(TRIM(INDEX(Responses!$A214:$AD214,MATCH(Lists!$B$15,Responses!$A$1:$AD$1,0))&amp;""),""))</f>
        <v/>
      </c>
    </row>
    <row r="215">
      <c r="A215" s="17">
        <f>IFERROR(TRIM(INDEX(Responses!$A215:$AD215,MATCH(Lists!$B$3,Responses!$A$1:$AD$1,0))&amp;""),"")</f>
        <v/>
      </c>
      <c r="B215" s="17">
        <f>IF($A215="","",IFERROR(TRIM(INDEX(Responses!$A215:$AD215,MATCH(Lists!$B$4,Responses!$A$1:$AD$1,0))&amp;""),""))</f>
        <v/>
      </c>
      <c r="C215" s="17">
        <f>IF($A215="","",IFERROR(TRIM(INDEX(Responses!$A215:$AD215,MATCH(Lists!$B$5,Responses!$A$1:$AD$1,0))&amp;""),""))</f>
        <v/>
      </c>
      <c r="D215" s="17">
        <f>IF($A215="","",IFERROR(TRIM(INDEX(Responses!$A215:$AD215,MATCH(Lists!$B$6,Responses!$A$1:$AD$1,0))&amp;""),""))</f>
        <v/>
      </c>
      <c r="E215" s="17">
        <f>IF($A215="","",IFERROR(TRIM(INDEX(Responses!$A215:$AD215,MATCH(Lists!$B$7,Responses!$A$1:$AD$1,0))&amp;""),""))</f>
        <v/>
      </c>
      <c r="F215" s="17">
        <f>IF($A215="","",IFERROR(TRIM(INDEX(Responses!$A215:$AD215,MATCH(Lists!$B$8,Responses!$A$1:$AD$1,0))&amp;""),""))</f>
        <v/>
      </c>
      <c r="G215" s="17">
        <f>IF($A215="","",IFERROR(TRIM(INDEX(Responses!$A215:$AD215,MATCH(Lists!$B$9,Responses!$A$1:$AD$1,0))&amp;""),""))</f>
        <v/>
      </c>
      <c r="H215" s="17">
        <f>IF($A215="","",IFERROR(TRIM(INDEX(Responses!$A215:$AD215,MATCH(Lists!$B$11,Responses!$A$1:$AD$1,0))&amp;""),""))</f>
        <v/>
      </c>
      <c r="I215" s="18">
        <f>IF($A215="","",IFERROR(VALUE(IFERROR(TRIM(INDEX(Responses!$A215:$AD215,MATCH(Lists!$B$12,Responses!$A$1:$AD$1,0))&amp;""),"")),IFERROR(DATEVALUE(IFERROR(TRIM(INDEX(Responses!$A215:$AD215,MATCH(Lists!$B$12,Responses!$A$1:$AD$1,0))&amp;""),"")),"")))</f>
        <v/>
      </c>
      <c r="J215" s="19">
        <f>IF($I215="","",IF($I215&lt;TODAY(),"Passed",$I215-TODAY()))</f>
        <v/>
      </c>
      <c r="K215" s="19">
        <f>IF(ISNUMBER($J215),IF($J215&lt;=Lists!$B$19,"Soon",""),"")</f>
        <v/>
      </c>
      <c r="L215" s="19">
        <f>IF($A215="","",COUNTIF('Sessions log'!$B$2:$B$501,$A215))</f>
        <v/>
      </c>
      <c r="M215" s="19">
        <f>IF($A215="","",SUMIF('Sessions log'!$B$2:$B$501,$A215,'Sessions log'!$D$2:$D$501))</f>
        <v/>
      </c>
      <c r="N215" s="19">
        <f>IF($A215="","",COUNTIFS('Sessions log'!$B$2:$B$501,$A215,'Sessions log'!$E$2:$E$501,"Y"))</f>
        <v/>
      </c>
      <c r="O215" s="19">
        <f>IF($A215="","",COUNTIFS('Sessions log'!$B$2:$B$501,$A215,'Sessions log'!$E$2:$E$501,"N"))</f>
        <v/>
      </c>
      <c r="P215" s="18">
        <f>IF($A215="","",IF($L215=0,"",SUMPRODUCT(MAX(('Sessions log'!$B$2:$B$501=$A215)*'Sessions log'!$A$2:$A$501))))</f>
        <v/>
      </c>
      <c r="Q215" s="17">
        <f>IF($A215="","",IFERROR(TRIM(INDEX(Responses!$A215:$AD215,MATCH(Lists!$B$13,Responses!$A$1:$AD$1,0))&amp;""),""))</f>
        <v/>
      </c>
      <c r="R215" s="17">
        <f>IF($A215="","",IFERROR(TRIM(INDEX(Responses!$A215:$AD215,MATCH(Lists!$B$14,Responses!$A$1:$AD$1,0))&amp;""),""))</f>
        <v/>
      </c>
      <c r="S215" s="17">
        <f>IF($A215="","",IFERROR(TRIM(INDEX(Responses!$A215:$AD215,MATCH(Lists!$B$15,Responses!$A$1:$AD$1,0))&amp;""),""))</f>
        <v/>
      </c>
    </row>
    <row r="216">
      <c r="A216" s="17">
        <f>IFERROR(TRIM(INDEX(Responses!$A216:$AD216,MATCH(Lists!$B$3,Responses!$A$1:$AD$1,0))&amp;""),"")</f>
        <v/>
      </c>
      <c r="B216" s="17">
        <f>IF($A216="","",IFERROR(TRIM(INDEX(Responses!$A216:$AD216,MATCH(Lists!$B$4,Responses!$A$1:$AD$1,0))&amp;""),""))</f>
        <v/>
      </c>
      <c r="C216" s="17">
        <f>IF($A216="","",IFERROR(TRIM(INDEX(Responses!$A216:$AD216,MATCH(Lists!$B$5,Responses!$A$1:$AD$1,0))&amp;""),""))</f>
        <v/>
      </c>
      <c r="D216" s="17">
        <f>IF($A216="","",IFERROR(TRIM(INDEX(Responses!$A216:$AD216,MATCH(Lists!$B$6,Responses!$A$1:$AD$1,0))&amp;""),""))</f>
        <v/>
      </c>
      <c r="E216" s="17">
        <f>IF($A216="","",IFERROR(TRIM(INDEX(Responses!$A216:$AD216,MATCH(Lists!$B$7,Responses!$A$1:$AD$1,0))&amp;""),""))</f>
        <v/>
      </c>
      <c r="F216" s="17">
        <f>IF($A216="","",IFERROR(TRIM(INDEX(Responses!$A216:$AD216,MATCH(Lists!$B$8,Responses!$A$1:$AD$1,0))&amp;""),""))</f>
        <v/>
      </c>
      <c r="G216" s="17">
        <f>IF($A216="","",IFERROR(TRIM(INDEX(Responses!$A216:$AD216,MATCH(Lists!$B$9,Responses!$A$1:$AD$1,0))&amp;""),""))</f>
        <v/>
      </c>
      <c r="H216" s="17">
        <f>IF($A216="","",IFERROR(TRIM(INDEX(Responses!$A216:$AD216,MATCH(Lists!$B$11,Responses!$A$1:$AD$1,0))&amp;""),""))</f>
        <v/>
      </c>
      <c r="I216" s="18">
        <f>IF($A216="","",IFERROR(VALUE(IFERROR(TRIM(INDEX(Responses!$A216:$AD216,MATCH(Lists!$B$12,Responses!$A$1:$AD$1,0))&amp;""),"")),IFERROR(DATEVALUE(IFERROR(TRIM(INDEX(Responses!$A216:$AD216,MATCH(Lists!$B$12,Responses!$A$1:$AD$1,0))&amp;""),"")),"")))</f>
        <v/>
      </c>
      <c r="J216" s="19">
        <f>IF($I216="","",IF($I216&lt;TODAY(),"Passed",$I216-TODAY()))</f>
        <v/>
      </c>
      <c r="K216" s="19">
        <f>IF(ISNUMBER($J216),IF($J216&lt;=Lists!$B$19,"Soon",""),"")</f>
        <v/>
      </c>
      <c r="L216" s="19">
        <f>IF($A216="","",COUNTIF('Sessions log'!$B$2:$B$501,$A216))</f>
        <v/>
      </c>
      <c r="M216" s="19">
        <f>IF($A216="","",SUMIF('Sessions log'!$B$2:$B$501,$A216,'Sessions log'!$D$2:$D$501))</f>
        <v/>
      </c>
      <c r="N216" s="19">
        <f>IF($A216="","",COUNTIFS('Sessions log'!$B$2:$B$501,$A216,'Sessions log'!$E$2:$E$501,"Y"))</f>
        <v/>
      </c>
      <c r="O216" s="19">
        <f>IF($A216="","",COUNTIFS('Sessions log'!$B$2:$B$501,$A216,'Sessions log'!$E$2:$E$501,"N"))</f>
        <v/>
      </c>
      <c r="P216" s="18">
        <f>IF($A216="","",IF($L216=0,"",SUMPRODUCT(MAX(('Sessions log'!$B$2:$B$501=$A216)*'Sessions log'!$A$2:$A$501))))</f>
        <v/>
      </c>
      <c r="Q216" s="17">
        <f>IF($A216="","",IFERROR(TRIM(INDEX(Responses!$A216:$AD216,MATCH(Lists!$B$13,Responses!$A$1:$AD$1,0))&amp;""),""))</f>
        <v/>
      </c>
      <c r="R216" s="17">
        <f>IF($A216="","",IFERROR(TRIM(INDEX(Responses!$A216:$AD216,MATCH(Lists!$B$14,Responses!$A$1:$AD$1,0))&amp;""),""))</f>
        <v/>
      </c>
      <c r="S216" s="17">
        <f>IF($A216="","",IFERROR(TRIM(INDEX(Responses!$A216:$AD216,MATCH(Lists!$B$15,Responses!$A$1:$AD$1,0))&amp;""),""))</f>
        <v/>
      </c>
    </row>
    <row r="217">
      <c r="A217" s="17">
        <f>IFERROR(TRIM(INDEX(Responses!$A217:$AD217,MATCH(Lists!$B$3,Responses!$A$1:$AD$1,0))&amp;""),"")</f>
        <v/>
      </c>
      <c r="B217" s="17">
        <f>IF($A217="","",IFERROR(TRIM(INDEX(Responses!$A217:$AD217,MATCH(Lists!$B$4,Responses!$A$1:$AD$1,0))&amp;""),""))</f>
        <v/>
      </c>
      <c r="C217" s="17">
        <f>IF($A217="","",IFERROR(TRIM(INDEX(Responses!$A217:$AD217,MATCH(Lists!$B$5,Responses!$A$1:$AD$1,0))&amp;""),""))</f>
        <v/>
      </c>
      <c r="D217" s="17">
        <f>IF($A217="","",IFERROR(TRIM(INDEX(Responses!$A217:$AD217,MATCH(Lists!$B$6,Responses!$A$1:$AD$1,0))&amp;""),""))</f>
        <v/>
      </c>
      <c r="E217" s="17">
        <f>IF($A217="","",IFERROR(TRIM(INDEX(Responses!$A217:$AD217,MATCH(Lists!$B$7,Responses!$A$1:$AD$1,0))&amp;""),""))</f>
        <v/>
      </c>
      <c r="F217" s="17">
        <f>IF($A217="","",IFERROR(TRIM(INDEX(Responses!$A217:$AD217,MATCH(Lists!$B$8,Responses!$A$1:$AD$1,0))&amp;""),""))</f>
        <v/>
      </c>
      <c r="G217" s="17">
        <f>IF($A217="","",IFERROR(TRIM(INDEX(Responses!$A217:$AD217,MATCH(Lists!$B$9,Responses!$A$1:$AD$1,0))&amp;""),""))</f>
        <v/>
      </c>
      <c r="H217" s="17">
        <f>IF($A217="","",IFERROR(TRIM(INDEX(Responses!$A217:$AD217,MATCH(Lists!$B$11,Responses!$A$1:$AD$1,0))&amp;""),""))</f>
        <v/>
      </c>
      <c r="I217" s="18">
        <f>IF($A217="","",IFERROR(VALUE(IFERROR(TRIM(INDEX(Responses!$A217:$AD217,MATCH(Lists!$B$12,Responses!$A$1:$AD$1,0))&amp;""),"")),IFERROR(DATEVALUE(IFERROR(TRIM(INDEX(Responses!$A217:$AD217,MATCH(Lists!$B$12,Responses!$A$1:$AD$1,0))&amp;""),"")),"")))</f>
        <v/>
      </c>
      <c r="J217" s="19">
        <f>IF($I217="","",IF($I217&lt;TODAY(),"Passed",$I217-TODAY()))</f>
        <v/>
      </c>
      <c r="K217" s="19">
        <f>IF(ISNUMBER($J217),IF($J217&lt;=Lists!$B$19,"Soon",""),"")</f>
        <v/>
      </c>
      <c r="L217" s="19">
        <f>IF($A217="","",COUNTIF('Sessions log'!$B$2:$B$501,$A217))</f>
        <v/>
      </c>
      <c r="M217" s="19">
        <f>IF($A217="","",SUMIF('Sessions log'!$B$2:$B$501,$A217,'Sessions log'!$D$2:$D$501))</f>
        <v/>
      </c>
      <c r="N217" s="19">
        <f>IF($A217="","",COUNTIFS('Sessions log'!$B$2:$B$501,$A217,'Sessions log'!$E$2:$E$501,"Y"))</f>
        <v/>
      </c>
      <c r="O217" s="19">
        <f>IF($A217="","",COUNTIFS('Sessions log'!$B$2:$B$501,$A217,'Sessions log'!$E$2:$E$501,"N"))</f>
        <v/>
      </c>
      <c r="P217" s="18">
        <f>IF($A217="","",IF($L217=0,"",SUMPRODUCT(MAX(('Sessions log'!$B$2:$B$501=$A217)*'Sessions log'!$A$2:$A$501))))</f>
        <v/>
      </c>
      <c r="Q217" s="17">
        <f>IF($A217="","",IFERROR(TRIM(INDEX(Responses!$A217:$AD217,MATCH(Lists!$B$13,Responses!$A$1:$AD$1,0))&amp;""),""))</f>
        <v/>
      </c>
      <c r="R217" s="17">
        <f>IF($A217="","",IFERROR(TRIM(INDEX(Responses!$A217:$AD217,MATCH(Lists!$B$14,Responses!$A$1:$AD$1,0))&amp;""),""))</f>
        <v/>
      </c>
      <c r="S217" s="17">
        <f>IF($A217="","",IFERROR(TRIM(INDEX(Responses!$A217:$AD217,MATCH(Lists!$B$15,Responses!$A$1:$AD$1,0))&amp;""),""))</f>
        <v/>
      </c>
    </row>
    <row r="218">
      <c r="A218" s="17">
        <f>IFERROR(TRIM(INDEX(Responses!$A218:$AD218,MATCH(Lists!$B$3,Responses!$A$1:$AD$1,0))&amp;""),"")</f>
        <v/>
      </c>
      <c r="B218" s="17">
        <f>IF($A218="","",IFERROR(TRIM(INDEX(Responses!$A218:$AD218,MATCH(Lists!$B$4,Responses!$A$1:$AD$1,0))&amp;""),""))</f>
        <v/>
      </c>
      <c r="C218" s="17">
        <f>IF($A218="","",IFERROR(TRIM(INDEX(Responses!$A218:$AD218,MATCH(Lists!$B$5,Responses!$A$1:$AD$1,0))&amp;""),""))</f>
        <v/>
      </c>
      <c r="D218" s="17">
        <f>IF($A218="","",IFERROR(TRIM(INDEX(Responses!$A218:$AD218,MATCH(Lists!$B$6,Responses!$A$1:$AD$1,0))&amp;""),""))</f>
        <v/>
      </c>
      <c r="E218" s="17">
        <f>IF($A218="","",IFERROR(TRIM(INDEX(Responses!$A218:$AD218,MATCH(Lists!$B$7,Responses!$A$1:$AD$1,0))&amp;""),""))</f>
        <v/>
      </c>
      <c r="F218" s="17">
        <f>IF($A218="","",IFERROR(TRIM(INDEX(Responses!$A218:$AD218,MATCH(Lists!$B$8,Responses!$A$1:$AD$1,0))&amp;""),""))</f>
        <v/>
      </c>
      <c r="G218" s="17">
        <f>IF($A218="","",IFERROR(TRIM(INDEX(Responses!$A218:$AD218,MATCH(Lists!$B$9,Responses!$A$1:$AD$1,0))&amp;""),""))</f>
        <v/>
      </c>
      <c r="H218" s="17">
        <f>IF($A218="","",IFERROR(TRIM(INDEX(Responses!$A218:$AD218,MATCH(Lists!$B$11,Responses!$A$1:$AD$1,0))&amp;""),""))</f>
        <v/>
      </c>
      <c r="I218" s="18">
        <f>IF($A218="","",IFERROR(VALUE(IFERROR(TRIM(INDEX(Responses!$A218:$AD218,MATCH(Lists!$B$12,Responses!$A$1:$AD$1,0))&amp;""),"")),IFERROR(DATEVALUE(IFERROR(TRIM(INDEX(Responses!$A218:$AD218,MATCH(Lists!$B$12,Responses!$A$1:$AD$1,0))&amp;""),"")),"")))</f>
        <v/>
      </c>
      <c r="J218" s="19">
        <f>IF($I218="","",IF($I218&lt;TODAY(),"Passed",$I218-TODAY()))</f>
        <v/>
      </c>
      <c r="K218" s="19">
        <f>IF(ISNUMBER($J218),IF($J218&lt;=Lists!$B$19,"Soon",""),"")</f>
        <v/>
      </c>
      <c r="L218" s="19">
        <f>IF($A218="","",COUNTIF('Sessions log'!$B$2:$B$501,$A218))</f>
        <v/>
      </c>
      <c r="M218" s="19">
        <f>IF($A218="","",SUMIF('Sessions log'!$B$2:$B$501,$A218,'Sessions log'!$D$2:$D$501))</f>
        <v/>
      </c>
      <c r="N218" s="19">
        <f>IF($A218="","",COUNTIFS('Sessions log'!$B$2:$B$501,$A218,'Sessions log'!$E$2:$E$501,"Y"))</f>
        <v/>
      </c>
      <c r="O218" s="19">
        <f>IF($A218="","",COUNTIFS('Sessions log'!$B$2:$B$501,$A218,'Sessions log'!$E$2:$E$501,"N"))</f>
        <v/>
      </c>
      <c r="P218" s="18">
        <f>IF($A218="","",IF($L218=0,"",SUMPRODUCT(MAX(('Sessions log'!$B$2:$B$501=$A218)*'Sessions log'!$A$2:$A$501))))</f>
        <v/>
      </c>
      <c r="Q218" s="17">
        <f>IF($A218="","",IFERROR(TRIM(INDEX(Responses!$A218:$AD218,MATCH(Lists!$B$13,Responses!$A$1:$AD$1,0))&amp;""),""))</f>
        <v/>
      </c>
      <c r="R218" s="17">
        <f>IF($A218="","",IFERROR(TRIM(INDEX(Responses!$A218:$AD218,MATCH(Lists!$B$14,Responses!$A$1:$AD$1,0))&amp;""),""))</f>
        <v/>
      </c>
      <c r="S218" s="17">
        <f>IF($A218="","",IFERROR(TRIM(INDEX(Responses!$A218:$AD218,MATCH(Lists!$B$15,Responses!$A$1:$AD$1,0))&amp;""),""))</f>
        <v/>
      </c>
    </row>
    <row r="219">
      <c r="A219" s="17">
        <f>IFERROR(TRIM(INDEX(Responses!$A219:$AD219,MATCH(Lists!$B$3,Responses!$A$1:$AD$1,0))&amp;""),"")</f>
        <v/>
      </c>
      <c r="B219" s="17">
        <f>IF($A219="","",IFERROR(TRIM(INDEX(Responses!$A219:$AD219,MATCH(Lists!$B$4,Responses!$A$1:$AD$1,0))&amp;""),""))</f>
        <v/>
      </c>
      <c r="C219" s="17">
        <f>IF($A219="","",IFERROR(TRIM(INDEX(Responses!$A219:$AD219,MATCH(Lists!$B$5,Responses!$A$1:$AD$1,0))&amp;""),""))</f>
        <v/>
      </c>
      <c r="D219" s="17">
        <f>IF($A219="","",IFERROR(TRIM(INDEX(Responses!$A219:$AD219,MATCH(Lists!$B$6,Responses!$A$1:$AD$1,0))&amp;""),""))</f>
        <v/>
      </c>
      <c r="E219" s="17">
        <f>IF($A219="","",IFERROR(TRIM(INDEX(Responses!$A219:$AD219,MATCH(Lists!$B$7,Responses!$A$1:$AD$1,0))&amp;""),""))</f>
        <v/>
      </c>
      <c r="F219" s="17">
        <f>IF($A219="","",IFERROR(TRIM(INDEX(Responses!$A219:$AD219,MATCH(Lists!$B$8,Responses!$A$1:$AD$1,0))&amp;""),""))</f>
        <v/>
      </c>
      <c r="G219" s="17">
        <f>IF($A219="","",IFERROR(TRIM(INDEX(Responses!$A219:$AD219,MATCH(Lists!$B$9,Responses!$A$1:$AD$1,0))&amp;""),""))</f>
        <v/>
      </c>
      <c r="H219" s="17">
        <f>IF($A219="","",IFERROR(TRIM(INDEX(Responses!$A219:$AD219,MATCH(Lists!$B$11,Responses!$A$1:$AD$1,0))&amp;""),""))</f>
        <v/>
      </c>
      <c r="I219" s="18">
        <f>IF($A219="","",IFERROR(VALUE(IFERROR(TRIM(INDEX(Responses!$A219:$AD219,MATCH(Lists!$B$12,Responses!$A$1:$AD$1,0))&amp;""),"")),IFERROR(DATEVALUE(IFERROR(TRIM(INDEX(Responses!$A219:$AD219,MATCH(Lists!$B$12,Responses!$A$1:$AD$1,0))&amp;""),"")),"")))</f>
        <v/>
      </c>
      <c r="J219" s="19">
        <f>IF($I219="","",IF($I219&lt;TODAY(),"Passed",$I219-TODAY()))</f>
        <v/>
      </c>
      <c r="K219" s="19">
        <f>IF(ISNUMBER($J219),IF($J219&lt;=Lists!$B$19,"Soon",""),"")</f>
        <v/>
      </c>
      <c r="L219" s="19">
        <f>IF($A219="","",COUNTIF('Sessions log'!$B$2:$B$501,$A219))</f>
        <v/>
      </c>
      <c r="M219" s="19">
        <f>IF($A219="","",SUMIF('Sessions log'!$B$2:$B$501,$A219,'Sessions log'!$D$2:$D$501))</f>
        <v/>
      </c>
      <c r="N219" s="19">
        <f>IF($A219="","",COUNTIFS('Sessions log'!$B$2:$B$501,$A219,'Sessions log'!$E$2:$E$501,"Y"))</f>
        <v/>
      </c>
      <c r="O219" s="19">
        <f>IF($A219="","",COUNTIFS('Sessions log'!$B$2:$B$501,$A219,'Sessions log'!$E$2:$E$501,"N"))</f>
        <v/>
      </c>
      <c r="P219" s="18">
        <f>IF($A219="","",IF($L219=0,"",SUMPRODUCT(MAX(('Sessions log'!$B$2:$B$501=$A219)*'Sessions log'!$A$2:$A$501))))</f>
        <v/>
      </c>
      <c r="Q219" s="17">
        <f>IF($A219="","",IFERROR(TRIM(INDEX(Responses!$A219:$AD219,MATCH(Lists!$B$13,Responses!$A$1:$AD$1,0))&amp;""),""))</f>
        <v/>
      </c>
      <c r="R219" s="17">
        <f>IF($A219="","",IFERROR(TRIM(INDEX(Responses!$A219:$AD219,MATCH(Lists!$B$14,Responses!$A$1:$AD$1,0))&amp;""),""))</f>
        <v/>
      </c>
      <c r="S219" s="17">
        <f>IF($A219="","",IFERROR(TRIM(INDEX(Responses!$A219:$AD219,MATCH(Lists!$B$15,Responses!$A$1:$AD$1,0))&amp;""),""))</f>
        <v/>
      </c>
    </row>
    <row r="220">
      <c r="A220" s="17">
        <f>IFERROR(TRIM(INDEX(Responses!$A220:$AD220,MATCH(Lists!$B$3,Responses!$A$1:$AD$1,0))&amp;""),"")</f>
        <v/>
      </c>
      <c r="B220" s="17">
        <f>IF($A220="","",IFERROR(TRIM(INDEX(Responses!$A220:$AD220,MATCH(Lists!$B$4,Responses!$A$1:$AD$1,0))&amp;""),""))</f>
        <v/>
      </c>
      <c r="C220" s="17">
        <f>IF($A220="","",IFERROR(TRIM(INDEX(Responses!$A220:$AD220,MATCH(Lists!$B$5,Responses!$A$1:$AD$1,0))&amp;""),""))</f>
        <v/>
      </c>
      <c r="D220" s="17">
        <f>IF($A220="","",IFERROR(TRIM(INDEX(Responses!$A220:$AD220,MATCH(Lists!$B$6,Responses!$A$1:$AD$1,0))&amp;""),""))</f>
        <v/>
      </c>
      <c r="E220" s="17">
        <f>IF($A220="","",IFERROR(TRIM(INDEX(Responses!$A220:$AD220,MATCH(Lists!$B$7,Responses!$A$1:$AD$1,0))&amp;""),""))</f>
        <v/>
      </c>
      <c r="F220" s="17">
        <f>IF($A220="","",IFERROR(TRIM(INDEX(Responses!$A220:$AD220,MATCH(Lists!$B$8,Responses!$A$1:$AD$1,0))&amp;""),""))</f>
        <v/>
      </c>
      <c r="G220" s="17">
        <f>IF($A220="","",IFERROR(TRIM(INDEX(Responses!$A220:$AD220,MATCH(Lists!$B$9,Responses!$A$1:$AD$1,0))&amp;""),""))</f>
        <v/>
      </c>
      <c r="H220" s="17">
        <f>IF($A220="","",IFERROR(TRIM(INDEX(Responses!$A220:$AD220,MATCH(Lists!$B$11,Responses!$A$1:$AD$1,0))&amp;""),""))</f>
        <v/>
      </c>
      <c r="I220" s="18">
        <f>IF($A220="","",IFERROR(VALUE(IFERROR(TRIM(INDEX(Responses!$A220:$AD220,MATCH(Lists!$B$12,Responses!$A$1:$AD$1,0))&amp;""),"")),IFERROR(DATEVALUE(IFERROR(TRIM(INDEX(Responses!$A220:$AD220,MATCH(Lists!$B$12,Responses!$A$1:$AD$1,0))&amp;""),"")),"")))</f>
        <v/>
      </c>
      <c r="J220" s="19">
        <f>IF($I220="","",IF($I220&lt;TODAY(),"Passed",$I220-TODAY()))</f>
        <v/>
      </c>
      <c r="K220" s="19">
        <f>IF(ISNUMBER($J220),IF($J220&lt;=Lists!$B$19,"Soon",""),"")</f>
        <v/>
      </c>
      <c r="L220" s="19">
        <f>IF($A220="","",COUNTIF('Sessions log'!$B$2:$B$501,$A220))</f>
        <v/>
      </c>
      <c r="M220" s="19">
        <f>IF($A220="","",SUMIF('Sessions log'!$B$2:$B$501,$A220,'Sessions log'!$D$2:$D$501))</f>
        <v/>
      </c>
      <c r="N220" s="19">
        <f>IF($A220="","",COUNTIFS('Sessions log'!$B$2:$B$501,$A220,'Sessions log'!$E$2:$E$501,"Y"))</f>
        <v/>
      </c>
      <c r="O220" s="19">
        <f>IF($A220="","",COUNTIFS('Sessions log'!$B$2:$B$501,$A220,'Sessions log'!$E$2:$E$501,"N"))</f>
        <v/>
      </c>
      <c r="P220" s="18">
        <f>IF($A220="","",IF($L220=0,"",SUMPRODUCT(MAX(('Sessions log'!$B$2:$B$501=$A220)*'Sessions log'!$A$2:$A$501))))</f>
        <v/>
      </c>
      <c r="Q220" s="17">
        <f>IF($A220="","",IFERROR(TRIM(INDEX(Responses!$A220:$AD220,MATCH(Lists!$B$13,Responses!$A$1:$AD$1,0))&amp;""),""))</f>
        <v/>
      </c>
      <c r="R220" s="17">
        <f>IF($A220="","",IFERROR(TRIM(INDEX(Responses!$A220:$AD220,MATCH(Lists!$B$14,Responses!$A$1:$AD$1,0))&amp;""),""))</f>
        <v/>
      </c>
      <c r="S220" s="17">
        <f>IF($A220="","",IFERROR(TRIM(INDEX(Responses!$A220:$AD220,MATCH(Lists!$B$15,Responses!$A$1:$AD$1,0))&amp;""),""))</f>
        <v/>
      </c>
    </row>
    <row r="221">
      <c r="A221" s="17">
        <f>IFERROR(TRIM(INDEX(Responses!$A221:$AD221,MATCH(Lists!$B$3,Responses!$A$1:$AD$1,0))&amp;""),"")</f>
        <v/>
      </c>
      <c r="B221" s="17">
        <f>IF($A221="","",IFERROR(TRIM(INDEX(Responses!$A221:$AD221,MATCH(Lists!$B$4,Responses!$A$1:$AD$1,0))&amp;""),""))</f>
        <v/>
      </c>
      <c r="C221" s="17">
        <f>IF($A221="","",IFERROR(TRIM(INDEX(Responses!$A221:$AD221,MATCH(Lists!$B$5,Responses!$A$1:$AD$1,0))&amp;""),""))</f>
        <v/>
      </c>
      <c r="D221" s="17">
        <f>IF($A221="","",IFERROR(TRIM(INDEX(Responses!$A221:$AD221,MATCH(Lists!$B$6,Responses!$A$1:$AD$1,0))&amp;""),""))</f>
        <v/>
      </c>
      <c r="E221" s="17">
        <f>IF($A221="","",IFERROR(TRIM(INDEX(Responses!$A221:$AD221,MATCH(Lists!$B$7,Responses!$A$1:$AD$1,0))&amp;""),""))</f>
        <v/>
      </c>
      <c r="F221" s="17">
        <f>IF($A221="","",IFERROR(TRIM(INDEX(Responses!$A221:$AD221,MATCH(Lists!$B$8,Responses!$A$1:$AD$1,0))&amp;""),""))</f>
        <v/>
      </c>
      <c r="G221" s="17">
        <f>IF($A221="","",IFERROR(TRIM(INDEX(Responses!$A221:$AD221,MATCH(Lists!$B$9,Responses!$A$1:$AD$1,0))&amp;""),""))</f>
        <v/>
      </c>
      <c r="H221" s="17">
        <f>IF($A221="","",IFERROR(TRIM(INDEX(Responses!$A221:$AD221,MATCH(Lists!$B$11,Responses!$A$1:$AD$1,0))&amp;""),""))</f>
        <v/>
      </c>
      <c r="I221" s="18">
        <f>IF($A221="","",IFERROR(VALUE(IFERROR(TRIM(INDEX(Responses!$A221:$AD221,MATCH(Lists!$B$12,Responses!$A$1:$AD$1,0))&amp;""),"")),IFERROR(DATEVALUE(IFERROR(TRIM(INDEX(Responses!$A221:$AD221,MATCH(Lists!$B$12,Responses!$A$1:$AD$1,0))&amp;""),"")),"")))</f>
        <v/>
      </c>
      <c r="J221" s="19">
        <f>IF($I221="","",IF($I221&lt;TODAY(),"Passed",$I221-TODAY()))</f>
        <v/>
      </c>
      <c r="K221" s="19">
        <f>IF(ISNUMBER($J221),IF($J221&lt;=Lists!$B$19,"Soon",""),"")</f>
        <v/>
      </c>
      <c r="L221" s="19">
        <f>IF($A221="","",COUNTIF('Sessions log'!$B$2:$B$501,$A221))</f>
        <v/>
      </c>
      <c r="M221" s="19">
        <f>IF($A221="","",SUMIF('Sessions log'!$B$2:$B$501,$A221,'Sessions log'!$D$2:$D$501))</f>
        <v/>
      </c>
      <c r="N221" s="19">
        <f>IF($A221="","",COUNTIFS('Sessions log'!$B$2:$B$501,$A221,'Sessions log'!$E$2:$E$501,"Y"))</f>
        <v/>
      </c>
      <c r="O221" s="19">
        <f>IF($A221="","",COUNTIFS('Sessions log'!$B$2:$B$501,$A221,'Sessions log'!$E$2:$E$501,"N"))</f>
        <v/>
      </c>
      <c r="P221" s="18">
        <f>IF($A221="","",IF($L221=0,"",SUMPRODUCT(MAX(('Sessions log'!$B$2:$B$501=$A221)*'Sessions log'!$A$2:$A$501))))</f>
        <v/>
      </c>
      <c r="Q221" s="17">
        <f>IF($A221="","",IFERROR(TRIM(INDEX(Responses!$A221:$AD221,MATCH(Lists!$B$13,Responses!$A$1:$AD$1,0))&amp;""),""))</f>
        <v/>
      </c>
      <c r="R221" s="17">
        <f>IF($A221="","",IFERROR(TRIM(INDEX(Responses!$A221:$AD221,MATCH(Lists!$B$14,Responses!$A$1:$AD$1,0))&amp;""),""))</f>
        <v/>
      </c>
      <c r="S221" s="17">
        <f>IF($A221="","",IFERROR(TRIM(INDEX(Responses!$A221:$AD221,MATCH(Lists!$B$15,Responses!$A$1:$AD$1,0))&amp;""),""))</f>
        <v/>
      </c>
    </row>
    <row r="222">
      <c r="A222" s="17">
        <f>IFERROR(TRIM(INDEX(Responses!$A222:$AD222,MATCH(Lists!$B$3,Responses!$A$1:$AD$1,0))&amp;""),"")</f>
        <v/>
      </c>
      <c r="B222" s="17">
        <f>IF($A222="","",IFERROR(TRIM(INDEX(Responses!$A222:$AD222,MATCH(Lists!$B$4,Responses!$A$1:$AD$1,0))&amp;""),""))</f>
        <v/>
      </c>
      <c r="C222" s="17">
        <f>IF($A222="","",IFERROR(TRIM(INDEX(Responses!$A222:$AD222,MATCH(Lists!$B$5,Responses!$A$1:$AD$1,0))&amp;""),""))</f>
        <v/>
      </c>
      <c r="D222" s="17">
        <f>IF($A222="","",IFERROR(TRIM(INDEX(Responses!$A222:$AD222,MATCH(Lists!$B$6,Responses!$A$1:$AD$1,0))&amp;""),""))</f>
        <v/>
      </c>
      <c r="E222" s="17">
        <f>IF($A222="","",IFERROR(TRIM(INDEX(Responses!$A222:$AD222,MATCH(Lists!$B$7,Responses!$A$1:$AD$1,0))&amp;""),""))</f>
        <v/>
      </c>
      <c r="F222" s="17">
        <f>IF($A222="","",IFERROR(TRIM(INDEX(Responses!$A222:$AD222,MATCH(Lists!$B$8,Responses!$A$1:$AD$1,0))&amp;""),""))</f>
        <v/>
      </c>
      <c r="G222" s="17">
        <f>IF($A222="","",IFERROR(TRIM(INDEX(Responses!$A222:$AD222,MATCH(Lists!$B$9,Responses!$A$1:$AD$1,0))&amp;""),""))</f>
        <v/>
      </c>
      <c r="H222" s="17">
        <f>IF($A222="","",IFERROR(TRIM(INDEX(Responses!$A222:$AD222,MATCH(Lists!$B$11,Responses!$A$1:$AD$1,0))&amp;""),""))</f>
        <v/>
      </c>
      <c r="I222" s="18">
        <f>IF($A222="","",IFERROR(VALUE(IFERROR(TRIM(INDEX(Responses!$A222:$AD222,MATCH(Lists!$B$12,Responses!$A$1:$AD$1,0))&amp;""),"")),IFERROR(DATEVALUE(IFERROR(TRIM(INDEX(Responses!$A222:$AD222,MATCH(Lists!$B$12,Responses!$A$1:$AD$1,0))&amp;""),"")),"")))</f>
        <v/>
      </c>
      <c r="J222" s="19">
        <f>IF($I222="","",IF($I222&lt;TODAY(),"Passed",$I222-TODAY()))</f>
        <v/>
      </c>
      <c r="K222" s="19">
        <f>IF(ISNUMBER($J222),IF($J222&lt;=Lists!$B$19,"Soon",""),"")</f>
        <v/>
      </c>
      <c r="L222" s="19">
        <f>IF($A222="","",COUNTIF('Sessions log'!$B$2:$B$501,$A222))</f>
        <v/>
      </c>
      <c r="M222" s="19">
        <f>IF($A222="","",SUMIF('Sessions log'!$B$2:$B$501,$A222,'Sessions log'!$D$2:$D$501))</f>
        <v/>
      </c>
      <c r="N222" s="19">
        <f>IF($A222="","",COUNTIFS('Sessions log'!$B$2:$B$501,$A222,'Sessions log'!$E$2:$E$501,"Y"))</f>
        <v/>
      </c>
      <c r="O222" s="19">
        <f>IF($A222="","",COUNTIFS('Sessions log'!$B$2:$B$501,$A222,'Sessions log'!$E$2:$E$501,"N"))</f>
        <v/>
      </c>
      <c r="P222" s="18">
        <f>IF($A222="","",IF($L222=0,"",SUMPRODUCT(MAX(('Sessions log'!$B$2:$B$501=$A222)*'Sessions log'!$A$2:$A$501))))</f>
        <v/>
      </c>
      <c r="Q222" s="17">
        <f>IF($A222="","",IFERROR(TRIM(INDEX(Responses!$A222:$AD222,MATCH(Lists!$B$13,Responses!$A$1:$AD$1,0))&amp;""),""))</f>
        <v/>
      </c>
      <c r="R222" s="17">
        <f>IF($A222="","",IFERROR(TRIM(INDEX(Responses!$A222:$AD222,MATCH(Lists!$B$14,Responses!$A$1:$AD$1,0))&amp;""),""))</f>
        <v/>
      </c>
      <c r="S222" s="17">
        <f>IF($A222="","",IFERROR(TRIM(INDEX(Responses!$A222:$AD222,MATCH(Lists!$B$15,Responses!$A$1:$AD$1,0))&amp;""),""))</f>
        <v/>
      </c>
    </row>
    <row r="223">
      <c r="A223" s="17">
        <f>IFERROR(TRIM(INDEX(Responses!$A223:$AD223,MATCH(Lists!$B$3,Responses!$A$1:$AD$1,0))&amp;""),"")</f>
        <v/>
      </c>
      <c r="B223" s="17">
        <f>IF($A223="","",IFERROR(TRIM(INDEX(Responses!$A223:$AD223,MATCH(Lists!$B$4,Responses!$A$1:$AD$1,0))&amp;""),""))</f>
        <v/>
      </c>
      <c r="C223" s="17">
        <f>IF($A223="","",IFERROR(TRIM(INDEX(Responses!$A223:$AD223,MATCH(Lists!$B$5,Responses!$A$1:$AD$1,0))&amp;""),""))</f>
        <v/>
      </c>
      <c r="D223" s="17">
        <f>IF($A223="","",IFERROR(TRIM(INDEX(Responses!$A223:$AD223,MATCH(Lists!$B$6,Responses!$A$1:$AD$1,0))&amp;""),""))</f>
        <v/>
      </c>
      <c r="E223" s="17">
        <f>IF($A223="","",IFERROR(TRIM(INDEX(Responses!$A223:$AD223,MATCH(Lists!$B$7,Responses!$A$1:$AD$1,0))&amp;""),""))</f>
        <v/>
      </c>
      <c r="F223" s="17">
        <f>IF($A223="","",IFERROR(TRIM(INDEX(Responses!$A223:$AD223,MATCH(Lists!$B$8,Responses!$A$1:$AD$1,0))&amp;""),""))</f>
        <v/>
      </c>
      <c r="G223" s="17">
        <f>IF($A223="","",IFERROR(TRIM(INDEX(Responses!$A223:$AD223,MATCH(Lists!$B$9,Responses!$A$1:$AD$1,0))&amp;""),""))</f>
        <v/>
      </c>
      <c r="H223" s="17">
        <f>IF($A223="","",IFERROR(TRIM(INDEX(Responses!$A223:$AD223,MATCH(Lists!$B$11,Responses!$A$1:$AD$1,0))&amp;""),""))</f>
        <v/>
      </c>
      <c r="I223" s="18">
        <f>IF($A223="","",IFERROR(VALUE(IFERROR(TRIM(INDEX(Responses!$A223:$AD223,MATCH(Lists!$B$12,Responses!$A$1:$AD$1,0))&amp;""),"")),IFERROR(DATEVALUE(IFERROR(TRIM(INDEX(Responses!$A223:$AD223,MATCH(Lists!$B$12,Responses!$A$1:$AD$1,0))&amp;""),"")),"")))</f>
        <v/>
      </c>
      <c r="J223" s="19">
        <f>IF($I223="","",IF($I223&lt;TODAY(),"Passed",$I223-TODAY()))</f>
        <v/>
      </c>
      <c r="K223" s="19">
        <f>IF(ISNUMBER($J223),IF($J223&lt;=Lists!$B$19,"Soon",""),"")</f>
        <v/>
      </c>
      <c r="L223" s="19">
        <f>IF($A223="","",COUNTIF('Sessions log'!$B$2:$B$501,$A223))</f>
        <v/>
      </c>
      <c r="M223" s="19">
        <f>IF($A223="","",SUMIF('Sessions log'!$B$2:$B$501,$A223,'Sessions log'!$D$2:$D$501))</f>
        <v/>
      </c>
      <c r="N223" s="19">
        <f>IF($A223="","",COUNTIFS('Sessions log'!$B$2:$B$501,$A223,'Sessions log'!$E$2:$E$501,"Y"))</f>
        <v/>
      </c>
      <c r="O223" s="19">
        <f>IF($A223="","",COUNTIFS('Sessions log'!$B$2:$B$501,$A223,'Sessions log'!$E$2:$E$501,"N"))</f>
        <v/>
      </c>
      <c r="P223" s="18">
        <f>IF($A223="","",IF($L223=0,"",SUMPRODUCT(MAX(('Sessions log'!$B$2:$B$501=$A223)*'Sessions log'!$A$2:$A$501))))</f>
        <v/>
      </c>
      <c r="Q223" s="17">
        <f>IF($A223="","",IFERROR(TRIM(INDEX(Responses!$A223:$AD223,MATCH(Lists!$B$13,Responses!$A$1:$AD$1,0))&amp;""),""))</f>
        <v/>
      </c>
      <c r="R223" s="17">
        <f>IF($A223="","",IFERROR(TRIM(INDEX(Responses!$A223:$AD223,MATCH(Lists!$B$14,Responses!$A$1:$AD$1,0))&amp;""),""))</f>
        <v/>
      </c>
      <c r="S223" s="17">
        <f>IF($A223="","",IFERROR(TRIM(INDEX(Responses!$A223:$AD223,MATCH(Lists!$B$15,Responses!$A$1:$AD$1,0))&amp;""),""))</f>
        <v/>
      </c>
    </row>
    <row r="224">
      <c r="A224" s="17">
        <f>IFERROR(TRIM(INDEX(Responses!$A224:$AD224,MATCH(Lists!$B$3,Responses!$A$1:$AD$1,0))&amp;""),"")</f>
        <v/>
      </c>
      <c r="B224" s="17">
        <f>IF($A224="","",IFERROR(TRIM(INDEX(Responses!$A224:$AD224,MATCH(Lists!$B$4,Responses!$A$1:$AD$1,0))&amp;""),""))</f>
        <v/>
      </c>
      <c r="C224" s="17">
        <f>IF($A224="","",IFERROR(TRIM(INDEX(Responses!$A224:$AD224,MATCH(Lists!$B$5,Responses!$A$1:$AD$1,0))&amp;""),""))</f>
        <v/>
      </c>
      <c r="D224" s="17">
        <f>IF($A224="","",IFERROR(TRIM(INDEX(Responses!$A224:$AD224,MATCH(Lists!$B$6,Responses!$A$1:$AD$1,0))&amp;""),""))</f>
        <v/>
      </c>
      <c r="E224" s="17">
        <f>IF($A224="","",IFERROR(TRIM(INDEX(Responses!$A224:$AD224,MATCH(Lists!$B$7,Responses!$A$1:$AD$1,0))&amp;""),""))</f>
        <v/>
      </c>
      <c r="F224" s="17">
        <f>IF($A224="","",IFERROR(TRIM(INDEX(Responses!$A224:$AD224,MATCH(Lists!$B$8,Responses!$A$1:$AD$1,0))&amp;""),""))</f>
        <v/>
      </c>
      <c r="G224" s="17">
        <f>IF($A224="","",IFERROR(TRIM(INDEX(Responses!$A224:$AD224,MATCH(Lists!$B$9,Responses!$A$1:$AD$1,0))&amp;""),""))</f>
        <v/>
      </c>
      <c r="H224" s="17">
        <f>IF($A224="","",IFERROR(TRIM(INDEX(Responses!$A224:$AD224,MATCH(Lists!$B$11,Responses!$A$1:$AD$1,0))&amp;""),""))</f>
        <v/>
      </c>
      <c r="I224" s="18">
        <f>IF($A224="","",IFERROR(VALUE(IFERROR(TRIM(INDEX(Responses!$A224:$AD224,MATCH(Lists!$B$12,Responses!$A$1:$AD$1,0))&amp;""),"")),IFERROR(DATEVALUE(IFERROR(TRIM(INDEX(Responses!$A224:$AD224,MATCH(Lists!$B$12,Responses!$A$1:$AD$1,0))&amp;""),"")),"")))</f>
        <v/>
      </c>
      <c r="J224" s="19">
        <f>IF($I224="","",IF($I224&lt;TODAY(),"Passed",$I224-TODAY()))</f>
        <v/>
      </c>
      <c r="K224" s="19">
        <f>IF(ISNUMBER($J224),IF($J224&lt;=Lists!$B$19,"Soon",""),"")</f>
        <v/>
      </c>
      <c r="L224" s="19">
        <f>IF($A224="","",COUNTIF('Sessions log'!$B$2:$B$501,$A224))</f>
        <v/>
      </c>
      <c r="M224" s="19">
        <f>IF($A224="","",SUMIF('Sessions log'!$B$2:$B$501,$A224,'Sessions log'!$D$2:$D$501))</f>
        <v/>
      </c>
      <c r="N224" s="19">
        <f>IF($A224="","",COUNTIFS('Sessions log'!$B$2:$B$501,$A224,'Sessions log'!$E$2:$E$501,"Y"))</f>
        <v/>
      </c>
      <c r="O224" s="19">
        <f>IF($A224="","",COUNTIFS('Sessions log'!$B$2:$B$501,$A224,'Sessions log'!$E$2:$E$501,"N"))</f>
        <v/>
      </c>
      <c r="P224" s="18">
        <f>IF($A224="","",IF($L224=0,"",SUMPRODUCT(MAX(('Sessions log'!$B$2:$B$501=$A224)*'Sessions log'!$A$2:$A$501))))</f>
        <v/>
      </c>
      <c r="Q224" s="17">
        <f>IF($A224="","",IFERROR(TRIM(INDEX(Responses!$A224:$AD224,MATCH(Lists!$B$13,Responses!$A$1:$AD$1,0))&amp;""),""))</f>
        <v/>
      </c>
      <c r="R224" s="17">
        <f>IF($A224="","",IFERROR(TRIM(INDEX(Responses!$A224:$AD224,MATCH(Lists!$B$14,Responses!$A$1:$AD$1,0))&amp;""),""))</f>
        <v/>
      </c>
      <c r="S224" s="17">
        <f>IF($A224="","",IFERROR(TRIM(INDEX(Responses!$A224:$AD224,MATCH(Lists!$B$15,Responses!$A$1:$AD$1,0))&amp;""),""))</f>
        <v/>
      </c>
    </row>
    <row r="225">
      <c r="A225" s="17">
        <f>IFERROR(TRIM(INDEX(Responses!$A225:$AD225,MATCH(Lists!$B$3,Responses!$A$1:$AD$1,0))&amp;""),"")</f>
        <v/>
      </c>
      <c r="B225" s="17">
        <f>IF($A225="","",IFERROR(TRIM(INDEX(Responses!$A225:$AD225,MATCH(Lists!$B$4,Responses!$A$1:$AD$1,0))&amp;""),""))</f>
        <v/>
      </c>
      <c r="C225" s="17">
        <f>IF($A225="","",IFERROR(TRIM(INDEX(Responses!$A225:$AD225,MATCH(Lists!$B$5,Responses!$A$1:$AD$1,0))&amp;""),""))</f>
        <v/>
      </c>
      <c r="D225" s="17">
        <f>IF($A225="","",IFERROR(TRIM(INDEX(Responses!$A225:$AD225,MATCH(Lists!$B$6,Responses!$A$1:$AD$1,0))&amp;""),""))</f>
        <v/>
      </c>
      <c r="E225" s="17">
        <f>IF($A225="","",IFERROR(TRIM(INDEX(Responses!$A225:$AD225,MATCH(Lists!$B$7,Responses!$A$1:$AD$1,0))&amp;""),""))</f>
        <v/>
      </c>
      <c r="F225" s="17">
        <f>IF($A225="","",IFERROR(TRIM(INDEX(Responses!$A225:$AD225,MATCH(Lists!$B$8,Responses!$A$1:$AD$1,0))&amp;""),""))</f>
        <v/>
      </c>
      <c r="G225" s="17">
        <f>IF($A225="","",IFERROR(TRIM(INDEX(Responses!$A225:$AD225,MATCH(Lists!$B$9,Responses!$A$1:$AD$1,0))&amp;""),""))</f>
        <v/>
      </c>
      <c r="H225" s="17">
        <f>IF($A225="","",IFERROR(TRIM(INDEX(Responses!$A225:$AD225,MATCH(Lists!$B$11,Responses!$A$1:$AD$1,0))&amp;""),""))</f>
        <v/>
      </c>
      <c r="I225" s="18">
        <f>IF($A225="","",IFERROR(VALUE(IFERROR(TRIM(INDEX(Responses!$A225:$AD225,MATCH(Lists!$B$12,Responses!$A$1:$AD$1,0))&amp;""),"")),IFERROR(DATEVALUE(IFERROR(TRIM(INDEX(Responses!$A225:$AD225,MATCH(Lists!$B$12,Responses!$A$1:$AD$1,0))&amp;""),"")),"")))</f>
        <v/>
      </c>
      <c r="J225" s="19">
        <f>IF($I225="","",IF($I225&lt;TODAY(),"Passed",$I225-TODAY()))</f>
        <v/>
      </c>
      <c r="K225" s="19">
        <f>IF(ISNUMBER($J225),IF($J225&lt;=Lists!$B$19,"Soon",""),"")</f>
        <v/>
      </c>
      <c r="L225" s="19">
        <f>IF($A225="","",COUNTIF('Sessions log'!$B$2:$B$501,$A225))</f>
        <v/>
      </c>
      <c r="M225" s="19">
        <f>IF($A225="","",SUMIF('Sessions log'!$B$2:$B$501,$A225,'Sessions log'!$D$2:$D$501))</f>
        <v/>
      </c>
      <c r="N225" s="19">
        <f>IF($A225="","",COUNTIFS('Sessions log'!$B$2:$B$501,$A225,'Sessions log'!$E$2:$E$501,"Y"))</f>
        <v/>
      </c>
      <c r="O225" s="19">
        <f>IF($A225="","",COUNTIFS('Sessions log'!$B$2:$B$501,$A225,'Sessions log'!$E$2:$E$501,"N"))</f>
        <v/>
      </c>
      <c r="P225" s="18">
        <f>IF($A225="","",IF($L225=0,"",SUMPRODUCT(MAX(('Sessions log'!$B$2:$B$501=$A225)*'Sessions log'!$A$2:$A$501))))</f>
        <v/>
      </c>
      <c r="Q225" s="17">
        <f>IF($A225="","",IFERROR(TRIM(INDEX(Responses!$A225:$AD225,MATCH(Lists!$B$13,Responses!$A$1:$AD$1,0))&amp;""),""))</f>
        <v/>
      </c>
      <c r="R225" s="17">
        <f>IF($A225="","",IFERROR(TRIM(INDEX(Responses!$A225:$AD225,MATCH(Lists!$B$14,Responses!$A$1:$AD$1,0))&amp;""),""))</f>
        <v/>
      </c>
      <c r="S225" s="17">
        <f>IF($A225="","",IFERROR(TRIM(INDEX(Responses!$A225:$AD225,MATCH(Lists!$B$15,Responses!$A$1:$AD$1,0))&amp;""),""))</f>
        <v/>
      </c>
    </row>
    <row r="226">
      <c r="A226" s="17">
        <f>IFERROR(TRIM(INDEX(Responses!$A226:$AD226,MATCH(Lists!$B$3,Responses!$A$1:$AD$1,0))&amp;""),"")</f>
        <v/>
      </c>
      <c r="B226" s="17">
        <f>IF($A226="","",IFERROR(TRIM(INDEX(Responses!$A226:$AD226,MATCH(Lists!$B$4,Responses!$A$1:$AD$1,0))&amp;""),""))</f>
        <v/>
      </c>
      <c r="C226" s="17">
        <f>IF($A226="","",IFERROR(TRIM(INDEX(Responses!$A226:$AD226,MATCH(Lists!$B$5,Responses!$A$1:$AD$1,0))&amp;""),""))</f>
        <v/>
      </c>
      <c r="D226" s="17">
        <f>IF($A226="","",IFERROR(TRIM(INDEX(Responses!$A226:$AD226,MATCH(Lists!$B$6,Responses!$A$1:$AD$1,0))&amp;""),""))</f>
        <v/>
      </c>
      <c r="E226" s="17">
        <f>IF($A226="","",IFERROR(TRIM(INDEX(Responses!$A226:$AD226,MATCH(Lists!$B$7,Responses!$A$1:$AD$1,0))&amp;""),""))</f>
        <v/>
      </c>
      <c r="F226" s="17">
        <f>IF($A226="","",IFERROR(TRIM(INDEX(Responses!$A226:$AD226,MATCH(Lists!$B$8,Responses!$A$1:$AD$1,0))&amp;""),""))</f>
        <v/>
      </c>
      <c r="G226" s="17">
        <f>IF($A226="","",IFERROR(TRIM(INDEX(Responses!$A226:$AD226,MATCH(Lists!$B$9,Responses!$A$1:$AD$1,0))&amp;""),""))</f>
        <v/>
      </c>
      <c r="H226" s="17">
        <f>IF($A226="","",IFERROR(TRIM(INDEX(Responses!$A226:$AD226,MATCH(Lists!$B$11,Responses!$A$1:$AD$1,0))&amp;""),""))</f>
        <v/>
      </c>
      <c r="I226" s="18">
        <f>IF($A226="","",IFERROR(VALUE(IFERROR(TRIM(INDEX(Responses!$A226:$AD226,MATCH(Lists!$B$12,Responses!$A$1:$AD$1,0))&amp;""),"")),IFERROR(DATEVALUE(IFERROR(TRIM(INDEX(Responses!$A226:$AD226,MATCH(Lists!$B$12,Responses!$A$1:$AD$1,0))&amp;""),"")),"")))</f>
        <v/>
      </c>
      <c r="J226" s="19">
        <f>IF($I226="","",IF($I226&lt;TODAY(),"Passed",$I226-TODAY()))</f>
        <v/>
      </c>
      <c r="K226" s="19">
        <f>IF(ISNUMBER($J226),IF($J226&lt;=Lists!$B$19,"Soon",""),"")</f>
        <v/>
      </c>
      <c r="L226" s="19">
        <f>IF($A226="","",COUNTIF('Sessions log'!$B$2:$B$501,$A226))</f>
        <v/>
      </c>
      <c r="M226" s="19">
        <f>IF($A226="","",SUMIF('Sessions log'!$B$2:$B$501,$A226,'Sessions log'!$D$2:$D$501))</f>
        <v/>
      </c>
      <c r="N226" s="19">
        <f>IF($A226="","",COUNTIFS('Sessions log'!$B$2:$B$501,$A226,'Sessions log'!$E$2:$E$501,"Y"))</f>
        <v/>
      </c>
      <c r="O226" s="19">
        <f>IF($A226="","",COUNTIFS('Sessions log'!$B$2:$B$501,$A226,'Sessions log'!$E$2:$E$501,"N"))</f>
        <v/>
      </c>
      <c r="P226" s="18">
        <f>IF($A226="","",IF($L226=0,"",SUMPRODUCT(MAX(('Sessions log'!$B$2:$B$501=$A226)*'Sessions log'!$A$2:$A$501))))</f>
        <v/>
      </c>
      <c r="Q226" s="17">
        <f>IF($A226="","",IFERROR(TRIM(INDEX(Responses!$A226:$AD226,MATCH(Lists!$B$13,Responses!$A$1:$AD$1,0))&amp;""),""))</f>
        <v/>
      </c>
      <c r="R226" s="17">
        <f>IF($A226="","",IFERROR(TRIM(INDEX(Responses!$A226:$AD226,MATCH(Lists!$B$14,Responses!$A$1:$AD$1,0))&amp;""),""))</f>
        <v/>
      </c>
      <c r="S226" s="17">
        <f>IF($A226="","",IFERROR(TRIM(INDEX(Responses!$A226:$AD226,MATCH(Lists!$B$15,Responses!$A$1:$AD$1,0))&amp;""),""))</f>
        <v/>
      </c>
    </row>
    <row r="227">
      <c r="A227" s="17">
        <f>IFERROR(TRIM(INDEX(Responses!$A227:$AD227,MATCH(Lists!$B$3,Responses!$A$1:$AD$1,0))&amp;""),"")</f>
        <v/>
      </c>
      <c r="B227" s="17">
        <f>IF($A227="","",IFERROR(TRIM(INDEX(Responses!$A227:$AD227,MATCH(Lists!$B$4,Responses!$A$1:$AD$1,0))&amp;""),""))</f>
        <v/>
      </c>
      <c r="C227" s="17">
        <f>IF($A227="","",IFERROR(TRIM(INDEX(Responses!$A227:$AD227,MATCH(Lists!$B$5,Responses!$A$1:$AD$1,0))&amp;""),""))</f>
        <v/>
      </c>
      <c r="D227" s="17">
        <f>IF($A227="","",IFERROR(TRIM(INDEX(Responses!$A227:$AD227,MATCH(Lists!$B$6,Responses!$A$1:$AD$1,0))&amp;""),""))</f>
        <v/>
      </c>
      <c r="E227" s="17">
        <f>IF($A227="","",IFERROR(TRIM(INDEX(Responses!$A227:$AD227,MATCH(Lists!$B$7,Responses!$A$1:$AD$1,0))&amp;""),""))</f>
        <v/>
      </c>
      <c r="F227" s="17">
        <f>IF($A227="","",IFERROR(TRIM(INDEX(Responses!$A227:$AD227,MATCH(Lists!$B$8,Responses!$A$1:$AD$1,0))&amp;""),""))</f>
        <v/>
      </c>
      <c r="G227" s="17">
        <f>IF($A227="","",IFERROR(TRIM(INDEX(Responses!$A227:$AD227,MATCH(Lists!$B$9,Responses!$A$1:$AD$1,0))&amp;""),""))</f>
        <v/>
      </c>
      <c r="H227" s="17">
        <f>IF($A227="","",IFERROR(TRIM(INDEX(Responses!$A227:$AD227,MATCH(Lists!$B$11,Responses!$A$1:$AD$1,0))&amp;""),""))</f>
        <v/>
      </c>
      <c r="I227" s="18">
        <f>IF($A227="","",IFERROR(VALUE(IFERROR(TRIM(INDEX(Responses!$A227:$AD227,MATCH(Lists!$B$12,Responses!$A$1:$AD$1,0))&amp;""),"")),IFERROR(DATEVALUE(IFERROR(TRIM(INDEX(Responses!$A227:$AD227,MATCH(Lists!$B$12,Responses!$A$1:$AD$1,0))&amp;""),"")),"")))</f>
        <v/>
      </c>
      <c r="J227" s="19">
        <f>IF($I227="","",IF($I227&lt;TODAY(),"Passed",$I227-TODAY()))</f>
        <v/>
      </c>
      <c r="K227" s="19">
        <f>IF(ISNUMBER($J227),IF($J227&lt;=Lists!$B$19,"Soon",""),"")</f>
        <v/>
      </c>
      <c r="L227" s="19">
        <f>IF($A227="","",COUNTIF('Sessions log'!$B$2:$B$501,$A227))</f>
        <v/>
      </c>
      <c r="M227" s="19">
        <f>IF($A227="","",SUMIF('Sessions log'!$B$2:$B$501,$A227,'Sessions log'!$D$2:$D$501))</f>
        <v/>
      </c>
      <c r="N227" s="19">
        <f>IF($A227="","",COUNTIFS('Sessions log'!$B$2:$B$501,$A227,'Sessions log'!$E$2:$E$501,"Y"))</f>
        <v/>
      </c>
      <c r="O227" s="19">
        <f>IF($A227="","",COUNTIFS('Sessions log'!$B$2:$B$501,$A227,'Sessions log'!$E$2:$E$501,"N"))</f>
        <v/>
      </c>
      <c r="P227" s="18">
        <f>IF($A227="","",IF($L227=0,"",SUMPRODUCT(MAX(('Sessions log'!$B$2:$B$501=$A227)*'Sessions log'!$A$2:$A$501))))</f>
        <v/>
      </c>
      <c r="Q227" s="17">
        <f>IF($A227="","",IFERROR(TRIM(INDEX(Responses!$A227:$AD227,MATCH(Lists!$B$13,Responses!$A$1:$AD$1,0))&amp;""),""))</f>
        <v/>
      </c>
      <c r="R227" s="17">
        <f>IF($A227="","",IFERROR(TRIM(INDEX(Responses!$A227:$AD227,MATCH(Lists!$B$14,Responses!$A$1:$AD$1,0))&amp;""),""))</f>
        <v/>
      </c>
      <c r="S227" s="17">
        <f>IF($A227="","",IFERROR(TRIM(INDEX(Responses!$A227:$AD227,MATCH(Lists!$B$15,Responses!$A$1:$AD$1,0))&amp;""),""))</f>
        <v/>
      </c>
    </row>
    <row r="228">
      <c r="A228" s="17">
        <f>IFERROR(TRIM(INDEX(Responses!$A228:$AD228,MATCH(Lists!$B$3,Responses!$A$1:$AD$1,0))&amp;""),"")</f>
        <v/>
      </c>
      <c r="B228" s="17">
        <f>IF($A228="","",IFERROR(TRIM(INDEX(Responses!$A228:$AD228,MATCH(Lists!$B$4,Responses!$A$1:$AD$1,0))&amp;""),""))</f>
        <v/>
      </c>
      <c r="C228" s="17">
        <f>IF($A228="","",IFERROR(TRIM(INDEX(Responses!$A228:$AD228,MATCH(Lists!$B$5,Responses!$A$1:$AD$1,0))&amp;""),""))</f>
        <v/>
      </c>
      <c r="D228" s="17">
        <f>IF($A228="","",IFERROR(TRIM(INDEX(Responses!$A228:$AD228,MATCH(Lists!$B$6,Responses!$A$1:$AD$1,0))&amp;""),""))</f>
        <v/>
      </c>
      <c r="E228" s="17">
        <f>IF($A228="","",IFERROR(TRIM(INDEX(Responses!$A228:$AD228,MATCH(Lists!$B$7,Responses!$A$1:$AD$1,0))&amp;""),""))</f>
        <v/>
      </c>
      <c r="F228" s="17">
        <f>IF($A228="","",IFERROR(TRIM(INDEX(Responses!$A228:$AD228,MATCH(Lists!$B$8,Responses!$A$1:$AD$1,0))&amp;""),""))</f>
        <v/>
      </c>
      <c r="G228" s="17">
        <f>IF($A228="","",IFERROR(TRIM(INDEX(Responses!$A228:$AD228,MATCH(Lists!$B$9,Responses!$A$1:$AD$1,0))&amp;""),""))</f>
        <v/>
      </c>
      <c r="H228" s="17">
        <f>IF($A228="","",IFERROR(TRIM(INDEX(Responses!$A228:$AD228,MATCH(Lists!$B$11,Responses!$A$1:$AD$1,0))&amp;""),""))</f>
        <v/>
      </c>
      <c r="I228" s="18">
        <f>IF($A228="","",IFERROR(VALUE(IFERROR(TRIM(INDEX(Responses!$A228:$AD228,MATCH(Lists!$B$12,Responses!$A$1:$AD$1,0))&amp;""),"")),IFERROR(DATEVALUE(IFERROR(TRIM(INDEX(Responses!$A228:$AD228,MATCH(Lists!$B$12,Responses!$A$1:$AD$1,0))&amp;""),"")),"")))</f>
        <v/>
      </c>
      <c r="J228" s="19">
        <f>IF($I228="","",IF($I228&lt;TODAY(),"Passed",$I228-TODAY()))</f>
        <v/>
      </c>
      <c r="K228" s="19">
        <f>IF(ISNUMBER($J228),IF($J228&lt;=Lists!$B$19,"Soon",""),"")</f>
        <v/>
      </c>
      <c r="L228" s="19">
        <f>IF($A228="","",COUNTIF('Sessions log'!$B$2:$B$501,$A228))</f>
        <v/>
      </c>
      <c r="M228" s="19">
        <f>IF($A228="","",SUMIF('Sessions log'!$B$2:$B$501,$A228,'Sessions log'!$D$2:$D$501))</f>
        <v/>
      </c>
      <c r="N228" s="19">
        <f>IF($A228="","",COUNTIFS('Sessions log'!$B$2:$B$501,$A228,'Sessions log'!$E$2:$E$501,"Y"))</f>
        <v/>
      </c>
      <c r="O228" s="19">
        <f>IF($A228="","",COUNTIFS('Sessions log'!$B$2:$B$501,$A228,'Sessions log'!$E$2:$E$501,"N"))</f>
        <v/>
      </c>
      <c r="P228" s="18">
        <f>IF($A228="","",IF($L228=0,"",SUMPRODUCT(MAX(('Sessions log'!$B$2:$B$501=$A228)*'Sessions log'!$A$2:$A$501))))</f>
        <v/>
      </c>
      <c r="Q228" s="17">
        <f>IF($A228="","",IFERROR(TRIM(INDEX(Responses!$A228:$AD228,MATCH(Lists!$B$13,Responses!$A$1:$AD$1,0))&amp;""),""))</f>
        <v/>
      </c>
      <c r="R228" s="17">
        <f>IF($A228="","",IFERROR(TRIM(INDEX(Responses!$A228:$AD228,MATCH(Lists!$B$14,Responses!$A$1:$AD$1,0))&amp;""),""))</f>
        <v/>
      </c>
      <c r="S228" s="17">
        <f>IF($A228="","",IFERROR(TRIM(INDEX(Responses!$A228:$AD228,MATCH(Lists!$B$15,Responses!$A$1:$AD$1,0))&amp;""),""))</f>
        <v/>
      </c>
    </row>
    <row r="229">
      <c r="A229" s="17">
        <f>IFERROR(TRIM(INDEX(Responses!$A229:$AD229,MATCH(Lists!$B$3,Responses!$A$1:$AD$1,0))&amp;""),"")</f>
        <v/>
      </c>
      <c r="B229" s="17">
        <f>IF($A229="","",IFERROR(TRIM(INDEX(Responses!$A229:$AD229,MATCH(Lists!$B$4,Responses!$A$1:$AD$1,0))&amp;""),""))</f>
        <v/>
      </c>
      <c r="C229" s="17">
        <f>IF($A229="","",IFERROR(TRIM(INDEX(Responses!$A229:$AD229,MATCH(Lists!$B$5,Responses!$A$1:$AD$1,0))&amp;""),""))</f>
        <v/>
      </c>
      <c r="D229" s="17">
        <f>IF($A229="","",IFERROR(TRIM(INDEX(Responses!$A229:$AD229,MATCH(Lists!$B$6,Responses!$A$1:$AD$1,0))&amp;""),""))</f>
        <v/>
      </c>
      <c r="E229" s="17">
        <f>IF($A229="","",IFERROR(TRIM(INDEX(Responses!$A229:$AD229,MATCH(Lists!$B$7,Responses!$A$1:$AD$1,0))&amp;""),""))</f>
        <v/>
      </c>
      <c r="F229" s="17">
        <f>IF($A229="","",IFERROR(TRIM(INDEX(Responses!$A229:$AD229,MATCH(Lists!$B$8,Responses!$A$1:$AD$1,0))&amp;""),""))</f>
        <v/>
      </c>
      <c r="G229" s="17">
        <f>IF($A229="","",IFERROR(TRIM(INDEX(Responses!$A229:$AD229,MATCH(Lists!$B$9,Responses!$A$1:$AD$1,0))&amp;""),""))</f>
        <v/>
      </c>
      <c r="H229" s="17">
        <f>IF($A229="","",IFERROR(TRIM(INDEX(Responses!$A229:$AD229,MATCH(Lists!$B$11,Responses!$A$1:$AD$1,0))&amp;""),""))</f>
        <v/>
      </c>
      <c r="I229" s="18">
        <f>IF($A229="","",IFERROR(VALUE(IFERROR(TRIM(INDEX(Responses!$A229:$AD229,MATCH(Lists!$B$12,Responses!$A$1:$AD$1,0))&amp;""),"")),IFERROR(DATEVALUE(IFERROR(TRIM(INDEX(Responses!$A229:$AD229,MATCH(Lists!$B$12,Responses!$A$1:$AD$1,0))&amp;""),"")),"")))</f>
        <v/>
      </c>
      <c r="J229" s="19">
        <f>IF($I229="","",IF($I229&lt;TODAY(),"Passed",$I229-TODAY()))</f>
        <v/>
      </c>
      <c r="K229" s="19">
        <f>IF(ISNUMBER($J229),IF($J229&lt;=Lists!$B$19,"Soon",""),"")</f>
        <v/>
      </c>
      <c r="L229" s="19">
        <f>IF($A229="","",COUNTIF('Sessions log'!$B$2:$B$501,$A229))</f>
        <v/>
      </c>
      <c r="M229" s="19">
        <f>IF($A229="","",SUMIF('Sessions log'!$B$2:$B$501,$A229,'Sessions log'!$D$2:$D$501))</f>
        <v/>
      </c>
      <c r="N229" s="19">
        <f>IF($A229="","",COUNTIFS('Sessions log'!$B$2:$B$501,$A229,'Sessions log'!$E$2:$E$501,"Y"))</f>
        <v/>
      </c>
      <c r="O229" s="19">
        <f>IF($A229="","",COUNTIFS('Sessions log'!$B$2:$B$501,$A229,'Sessions log'!$E$2:$E$501,"N"))</f>
        <v/>
      </c>
      <c r="P229" s="18">
        <f>IF($A229="","",IF($L229=0,"",SUMPRODUCT(MAX(('Sessions log'!$B$2:$B$501=$A229)*'Sessions log'!$A$2:$A$501))))</f>
        <v/>
      </c>
      <c r="Q229" s="17">
        <f>IF($A229="","",IFERROR(TRIM(INDEX(Responses!$A229:$AD229,MATCH(Lists!$B$13,Responses!$A$1:$AD$1,0))&amp;""),""))</f>
        <v/>
      </c>
      <c r="R229" s="17">
        <f>IF($A229="","",IFERROR(TRIM(INDEX(Responses!$A229:$AD229,MATCH(Lists!$B$14,Responses!$A$1:$AD$1,0))&amp;""),""))</f>
        <v/>
      </c>
      <c r="S229" s="17">
        <f>IF($A229="","",IFERROR(TRIM(INDEX(Responses!$A229:$AD229,MATCH(Lists!$B$15,Responses!$A$1:$AD$1,0))&amp;""),""))</f>
        <v/>
      </c>
    </row>
    <row r="230">
      <c r="A230" s="17">
        <f>IFERROR(TRIM(INDEX(Responses!$A230:$AD230,MATCH(Lists!$B$3,Responses!$A$1:$AD$1,0))&amp;""),"")</f>
        <v/>
      </c>
      <c r="B230" s="17">
        <f>IF($A230="","",IFERROR(TRIM(INDEX(Responses!$A230:$AD230,MATCH(Lists!$B$4,Responses!$A$1:$AD$1,0))&amp;""),""))</f>
        <v/>
      </c>
      <c r="C230" s="17">
        <f>IF($A230="","",IFERROR(TRIM(INDEX(Responses!$A230:$AD230,MATCH(Lists!$B$5,Responses!$A$1:$AD$1,0))&amp;""),""))</f>
        <v/>
      </c>
      <c r="D230" s="17">
        <f>IF($A230="","",IFERROR(TRIM(INDEX(Responses!$A230:$AD230,MATCH(Lists!$B$6,Responses!$A$1:$AD$1,0))&amp;""),""))</f>
        <v/>
      </c>
      <c r="E230" s="17">
        <f>IF($A230="","",IFERROR(TRIM(INDEX(Responses!$A230:$AD230,MATCH(Lists!$B$7,Responses!$A$1:$AD$1,0))&amp;""),""))</f>
        <v/>
      </c>
      <c r="F230" s="17">
        <f>IF($A230="","",IFERROR(TRIM(INDEX(Responses!$A230:$AD230,MATCH(Lists!$B$8,Responses!$A$1:$AD$1,0))&amp;""),""))</f>
        <v/>
      </c>
      <c r="G230" s="17">
        <f>IF($A230="","",IFERROR(TRIM(INDEX(Responses!$A230:$AD230,MATCH(Lists!$B$9,Responses!$A$1:$AD$1,0))&amp;""),""))</f>
        <v/>
      </c>
      <c r="H230" s="17">
        <f>IF($A230="","",IFERROR(TRIM(INDEX(Responses!$A230:$AD230,MATCH(Lists!$B$11,Responses!$A$1:$AD$1,0))&amp;""),""))</f>
        <v/>
      </c>
      <c r="I230" s="18">
        <f>IF($A230="","",IFERROR(VALUE(IFERROR(TRIM(INDEX(Responses!$A230:$AD230,MATCH(Lists!$B$12,Responses!$A$1:$AD$1,0))&amp;""),"")),IFERROR(DATEVALUE(IFERROR(TRIM(INDEX(Responses!$A230:$AD230,MATCH(Lists!$B$12,Responses!$A$1:$AD$1,0))&amp;""),"")),"")))</f>
        <v/>
      </c>
      <c r="J230" s="19">
        <f>IF($I230="","",IF($I230&lt;TODAY(),"Passed",$I230-TODAY()))</f>
        <v/>
      </c>
      <c r="K230" s="19">
        <f>IF(ISNUMBER($J230),IF($J230&lt;=Lists!$B$19,"Soon",""),"")</f>
        <v/>
      </c>
      <c r="L230" s="19">
        <f>IF($A230="","",COUNTIF('Sessions log'!$B$2:$B$501,$A230))</f>
        <v/>
      </c>
      <c r="M230" s="19">
        <f>IF($A230="","",SUMIF('Sessions log'!$B$2:$B$501,$A230,'Sessions log'!$D$2:$D$501))</f>
        <v/>
      </c>
      <c r="N230" s="19">
        <f>IF($A230="","",COUNTIFS('Sessions log'!$B$2:$B$501,$A230,'Sessions log'!$E$2:$E$501,"Y"))</f>
        <v/>
      </c>
      <c r="O230" s="19">
        <f>IF($A230="","",COUNTIFS('Sessions log'!$B$2:$B$501,$A230,'Sessions log'!$E$2:$E$501,"N"))</f>
        <v/>
      </c>
      <c r="P230" s="18">
        <f>IF($A230="","",IF($L230=0,"",SUMPRODUCT(MAX(('Sessions log'!$B$2:$B$501=$A230)*'Sessions log'!$A$2:$A$501))))</f>
        <v/>
      </c>
      <c r="Q230" s="17">
        <f>IF($A230="","",IFERROR(TRIM(INDEX(Responses!$A230:$AD230,MATCH(Lists!$B$13,Responses!$A$1:$AD$1,0))&amp;""),""))</f>
        <v/>
      </c>
      <c r="R230" s="17">
        <f>IF($A230="","",IFERROR(TRIM(INDEX(Responses!$A230:$AD230,MATCH(Lists!$B$14,Responses!$A$1:$AD$1,0))&amp;""),""))</f>
        <v/>
      </c>
      <c r="S230" s="17">
        <f>IF($A230="","",IFERROR(TRIM(INDEX(Responses!$A230:$AD230,MATCH(Lists!$B$15,Responses!$A$1:$AD$1,0))&amp;""),""))</f>
        <v/>
      </c>
    </row>
    <row r="231">
      <c r="A231" s="17">
        <f>IFERROR(TRIM(INDEX(Responses!$A231:$AD231,MATCH(Lists!$B$3,Responses!$A$1:$AD$1,0))&amp;""),"")</f>
        <v/>
      </c>
      <c r="B231" s="17">
        <f>IF($A231="","",IFERROR(TRIM(INDEX(Responses!$A231:$AD231,MATCH(Lists!$B$4,Responses!$A$1:$AD$1,0))&amp;""),""))</f>
        <v/>
      </c>
      <c r="C231" s="17">
        <f>IF($A231="","",IFERROR(TRIM(INDEX(Responses!$A231:$AD231,MATCH(Lists!$B$5,Responses!$A$1:$AD$1,0))&amp;""),""))</f>
        <v/>
      </c>
      <c r="D231" s="17">
        <f>IF($A231="","",IFERROR(TRIM(INDEX(Responses!$A231:$AD231,MATCH(Lists!$B$6,Responses!$A$1:$AD$1,0))&amp;""),""))</f>
        <v/>
      </c>
      <c r="E231" s="17">
        <f>IF($A231="","",IFERROR(TRIM(INDEX(Responses!$A231:$AD231,MATCH(Lists!$B$7,Responses!$A$1:$AD$1,0))&amp;""),""))</f>
        <v/>
      </c>
      <c r="F231" s="17">
        <f>IF($A231="","",IFERROR(TRIM(INDEX(Responses!$A231:$AD231,MATCH(Lists!$B$8,Responses!$A$1:$AD$1,0))&amp;""),""))</f>
        <v/>
      </c>
      <c r="G231" s="17">
        <f>IF($A231="","",IFERROR(TRIM(INDEX(Responses!$A231:$AD231,MATCH(Lists!$B$9,Responses!$A$1:$AD$1,0))&amp;""),""))</f>
        <v/>
      </c>
      <c r="H231" s="17">
        <f>IF($A231="","",IFERROR(TRIM(INDEX(Responses!$A231:$AD231,MATCH(Lists!$B$11,Responses!$A$1:$AD$1,0))&amp;""),""))</f>
        <v/>
      </c>
      <c r="I231" s="18">
        <f>IF($A231="","",IFERROR(VALUE(IFERROR(TRIM(INDEX(Responses!$A231:$AD231,MATCH(Lists!$B$12,Responses!$A$1:$AD$1,0))&amp;""),"")),IFERROR(DATEVALUE(IFERROR(TRIM(INDEX(Responses!$A231:$AD231,MATCH(Lists!$B$12,Responses!$A$1:$AD$1,0))&amp;""),"")),"")))</f>
        <v/>
      </c>
      <c r="J231" s="19">
        <f>IF($I231="","",IF($I231&lt;TODAY(),"Passed",$I231-TODAY()))</f>
        <v/>
      </c>
      <c r="K231" s="19">
        <f>IF(ISNUMBER($J231),IF($J231&lt;=Lists!$B$19,"Soon",""),"")</f>
        <v/>
      </c>
      <c r="L231" s="19">
        <f>IF($A231="","",COUNTIF('Sessions log'!$B$2:$B$501,$A231))</f>
        <v/>
      </c>
      <c r="M231" s="19">
        <f>IF($A231="","",SUMIF('Sessions log'!$B$2:$B$501,$A231,'Sessions log'!$D$2:$D$501))</f>
        <v/>
      </c>
      <c r="N231" s="19">
        <f>IF($A231="","",COUNTIFS('Sessions log'!$B$2:$B$501,$A231,'Sessions log'!$E$2:$E$501,"Y"))</f>
        <v/>
      </c>
      <c r="O231" s="19">
        <f>IF($A231="","",COUNTIFS('Sessions log'!$B$2:$B$501,$A231,'Sessions log'!$E$2:$E$501,"N"))</f>
        <v/>
      </c>
      <c r="P231" s="18">
        <f>IF($A231="","",IF($L231=0,"",SUMPRODUCT(MAX(('Sessions log'!$B$2:$B$501=$A231)*'Sessions log'!$A$2:$A$501))))</f>
        <v/>
      </c>
      <c r="Q231" s="17">
        <f>IF($A231="","",IFERROR(TRIM(INDEX(Responses!$A231:$AD231,MATCH(Lists!$B$13,Responses!$A$1:$AD$1,0))&amp;""),""))</f>
        <v/>
      </c>
      <c r="R231" s="17">
        <f>IF($A231="","",IFERROR(TRIM(INDEX(Responses!$A231:$AD231,MATCH(Lists!$B$14,Responses!$A$1:$AD$1,0))&amp;""),""))</f>
        <v/>
      </c>
      <c r="S231" s="17">
        <f>IF($A231="","",IFERROR(TRIM(INDEX(Responses!$A231:$AD231,MATCH(Lists!$B$15,Responses!$A$1:$AD$1,0))&amp;""),""))</f>
        <v/>
      </c>
    </row>
    <row r="232">
      <c r="A232" s="17">
        <f>IFERROR(TRIM(INDEX(Responses!$A232:$AD232,MATCH(Lists!$B$3,Responses!$A$1:$AD$1,0))&amp;""),"")</f>
        <v/>
      </c>
      <c r="B232" s="17">
        <f>IF($A232="","",IFERROR(TRIM(INDEX(Responses!$A232:$AD232,MATCH(Lists!$B$4,Responses!$A$1:$AD$1,0))&amp;""),""))</f>
        <v/>
      </c>
      <c r="C232" s="17">
        <f>IF($A232="","",IFERROR(TRIM(INDEX(Responses!$A232:$AD232,MATCH(Lists!$B$5,Responses!$A$1:$AD$1,0))&amp;""),""))</f>
        <v/>
      </c>
      <c r="D232" s="17">
        <f>IF($A232="","",IFERROR(TRIM(INDEX(Responses!$A232:$AD232,MATCH(Lists!$B$6,Responses!$A$1:$AD$1,0))&amp;""),""))</f>
        <v/>
      </c>
      <c r="E232" s="17">
        <f>IF($A232="","",IFERROR(TRIM(INDEX(Responses!$A232:$AD232,MATCH(Lists!$B$7,Responses!$A$1:$AD$1,0))&amp;""),""))</f>
        <v/>
      </c>
      <c r="F232" s="17">
        <f>IF($A232="","",IFERROR(TRIM(INDEX(Responses!$A232:$AD232,MATCH(Lists!$B$8,Responses!$A$1:$AD$1,0))&amp;""),""))</f>
        <v/>
      </c>
      <c r="G232" s="17">
        <f>IF($A232="","",IFERROR(TRIM(INDEX(Responses!$A232:$AD232,MATCH(Lists!$B$9,Responses!$A$1:$AD$1,0))&amp;""),""))</f>
        <v/>
      </c>
      <c r="H232" s="17">
        <f>IF($A232="","",IFERROR(TRIM(INDEX(Responses!$A232:$AD232,MATCH(Lists!$B$11,Responses!$A$1:$AD$1,0))&amp;""),""))</f>
        <v/>
      </c>
      <c r="I232" s="18">
        <f>IF($A232="","",IFERROR(VALUE(IFERROR(TRIM(INDEX(Responses!$A232:$AD232,MATCH(Lists!$B$12,Responses!$A$1:$AD$1,0))&amp;""),"")),IFERROR(DATEVALUE(IFERROR(TRIM(INDEX(Responses!$A232:$AD232,MATCH(Lists!$B$12,Responses!$A$1:$AD$1,0))&amp;""),"")),"")))</f>
        <v/>
      </c>
      <c r="J232" s="19">
        <f>IF($I232="","",IF($I232&lt;TODAY(),"Passed",$I232-TODAY()))</f>
        <v/>
      </c>
      <c r="K232" s="19">
        <f>IF(ISNUMBER($J232),IF($J232&lt;=Lists!$B$19,"Soon",""),"")</f>
        <v/>
      </c>
      <c r="L232" s="19">
        <f>IF($A232="","",COUNTIF('Sessions log'!$B$2:$B$501,$A232))</f>
        <v/>
      </c>
      <c r="M232" s="19">
        <f>IF($A232="","",SUMIF('Sessions log'!$B$2:$B$501,$A232,'Sessions log'!$D$2:$D$501))</f>
        <v/>
      </c>
      <c r="N232" s="19">
        <f>IF($A232="","",COUNTIFS('Sessions log'!$B$2:$B$501,$A232,'Sessions log'!$E$2:$E$501,"Y"))</f>
        <v/>
      </c>
      <c r="O232" s="19">
        <f>IF($A232="","",COUNTIFS('Sessions log'!$B$2:$B$501,$A232,'Sessions log'!$E$2:$E$501,"N"))</f>
        <v/>
      </c>
      <c r="P232" s="18">
        <f>IF($A232="","",IF($L232=0,"",SUMPRODUCT(MAX(('Sessions log'!$B$2:$B$501=$A232)*'Sessions log'!$A$2:$A$501))))</f>
        <v/>
      </c>
      <c r="Q232" s="17">
        <f>IF($A232="","",IFERROR(TRIM(INDEX(Responses!$A232:$AD232,MATCH(Lists!$B$13,Responses!$A$1:$AD$1,0))&amp;""),""))</f>
        <v/>
      </c>
      <c r="R232" s="17">
        <f>IF($A232="","",IFERROR(TRIM(INDEX(Responses!$A232:$AD232,MATCH(Lists!$B$14,Responses!$A$1:$AD$1,0))&amp;""),""))</f>
        <v/>
      </c>
      <c r="S232" s="17">
        <f>IF($A232="","",IFERROR(TRIM(INDEX(Responses!$A232:$AD232,MATCH(Lists!$B$15,Responses!$A$1:$AD$1,0))&amp;""),""))</f>
        <v/>
      </c>
    </row>
    <row r="233">
      <c r="A233" s="17">
        <f>IFERROR(TRIM(INDEX(Responses!$A233:$AD233,MATCH(Lists!$B$3,Responses!$A$1:$AD$1,0))&amp;""),"")</f>
        <v/>
      </c>
      <c r="B233" s="17">
        <f>IF($A233="","",IFERROR(TRIM(INDEX(Responses!$A233:$AD233,MATCH(Lists!$B$4,Responses!$A$1:$AD$1,0))&amp;""),""))</f>
        <v/>
      </c>
      <c r="C233" s="17">
        <f>IF($A233="","",IFERROR(TRIM(INDEX(Responses!$A233:$AD233,MATCH(Lists!$B$5,Responses!$A$1:$AD$1,0))&amp;""),""))</f>
        <v/>
      </c>
      <c r="D233" s="17">
        <f>IF($A233="","",IFERROR(TRIM(INDEX(Responses!$A233:$AD233,MATCH(Lists!$B$6,Responses!$A$1:$AD$1,0))&amp;""),""))</f>
        <v/>
      </c>
      <c r="E233" s="17">
        <f>IF($A233="","",IFERROR(TRIM(INDEX(Responses!$A233:$AD233,MATCH(Lists!$B$7,Responses!$A$1:$AD$1,0))&amp;""),""))</f>
        <v/>
      </c>
      <c r="F233" s="17">
        <f>IF($A233="","",IFERROR(TRIM(INDEX(Responses!$A233:$AD233,MATCH(Lists!$B$8,Responses!$A$1:$AD$1,0))&amp;""),""))</f>
        <v/>
      </c>
      <c r="G233" s="17">
        <f>IF($A233="","",IFERROR(TRIM(INDEX(Responses!$A233:$AD233,MATCH(Lists!$B$9,Responses!$A$1:$AD$1,0))&amp;""),""))</f>
        <v/>
      </c>
      <c r="H233" s="17">
        <f>IF($A233="","",IFERROR(TRIM(INDEX(Responses!$A233:$AD233,MATCH(Lists!$B$11,Responses!$A$1:$AD$1,0))&amp;""),""))</f>
        <v/>
      </c>
      <c r="I233" s="18">
        <f>IF($A233="","",IFERROR(VALUE(IFERROR(TRIM(INDEX(Responses!$A233:$AD233,MATCH(Lists!$B$12,Responses!$A$1:$AD$1,0))&amp;""),"")),IFERROR(DATEVALUE(IFERROR(TRIM(INDEX(Responses!$A233:$AD233,MATCH(Lists!$B$12,Responses!$A$1:$AD$1,0))&amp;""),"")),"")))</f>
        <v/>
      </c>
      <c r="J233" s="19">
        <f>IF($I233="","",IF($I233&lt;TODAY(),"Passed",$I233-TODAY()))</f>
        <v/>
      </c>
      <c r="K233" s="19">
        <f>IF(ISNUMBER($J233),IF($J233&lt;=Lists!$B$19,"Soon",""),"")</f>
        <v/>
      </c>
      <c r="L233" s="19">
        <f>IF($A233="","",COUNTIF('Sessions log'!$B$2:$B$501,$A233))</f>
        <v/>
      </c>
      <c r="M233" s="19">
        <f>IF($A233="","",SUMIF('Sessions log'!$B$2:$B$501,$A233,'Sessions log'!$D$2:$D$501))</f>
        <v/>
      </c>
      <c r="N233" s="19">
        <f>IF($A233="","",COUNTIFS('Sessions log'!$B$2:$B$501,$A233,'Sessions log'!$E$2:$E$501,"Y"))</f>
        <v/>
      </c>
      <c r="O233" s="19">
        <f>IF($A233="","",COUNTIFS('Sessions log'!$B$2:$B$501,$A233,'Sessions log'!$E$2:$E$501,"N"))</f>
        <v/>
      </c>
      <c r="P233" s="18">
        <f>IF($A233="","",IF($L233=0,"",SUMPRODUCT(MAX(('Sessions log'!$B$2:$B$501=$A233)*'Sessions log'!$A$2:$A$501))))</f>
        <v/>
      </c>
      <c r="Q233" s="17">
        <f>IF($A233="","",IFERROR(TRIM(INDEX(Responses!$A233:$AD233,MATCH(Lists!$B$13,Responses!$A$1:$AD$1,0))&amp;""),""))</f>
        <v/>
      </c>
      <c r="R233" s="17">
        <f>IF($A233="","",IFERROR(TRIM(INDEX(Responses!$A233:$AD233,MATCH(Lists!$B$14,Responses!$A$1:$AD$1,0))&amp;""),""))</f>
        <v/>
      </c>
      <c r="S233" s="17">
        <f>IF($A233="","",IFERROR(TRIM(INDEX(Responses!$A233:$AD233,MATCH(Lists!$B$15,Responses!$A$1:$AD$1,0))&amp;""),""))</f>
        <v/>
      </c>
    </row>
    <row r="234">
      <c r="A234" s="17">
        <f>IFERROR(TRIM(INDEX(Responses!$A234:$AD234,MATCH(Lists!$B$3,Responses!$A$1:$AD$1,0))&amp;""),"")</f>
        <v/>
      </c>
      <c r="B234" s="17">
        <f>IF($A234="","",IFERROR(TRIM(INDEX(Responses!$A234:$AD234,MATCH(Lists!$B$4,Responses!$A$1:$AD$1,0))&amp;""),""))</f>
        <v/>
      </c>
      <c r="C234" s="17">
        <f>IF($A234="","",IFERROR(TRIM(INDEX(Responses!$A234:$AD234,MATCH(Lists!$B$5,Responses!$A$1:$AD$1,0))&amp;""),""))</f>
        <v/>
      </c>
      <c r="D234" s="17">
        <f>IF($A234="","",IFERROR(TRIM(INDEX(Responses!$A234:$AD234,MATCH(Lists!$B$6,Responses!$A$1:$AD$1,0))&amp;""),""))</f>
        <v/>
      </c>
      <c r="E234" s="17">
        <f>IF($A234="","",IFERROR(TRIM(INDEX(Responses!$A234:$AD234,MATCH(Lists!$B$7,Responses!$A$1:$AD$1,0))&amp;""),""))</f>
        <v/>
      </c>
      <c r="F234" s="17">
        <f>IF($A234="","",IFERROR(TRIM(INDEX(Responses!$A234:$AD234,MATCH(Lists!$B$8,Responses!$A$1:$AD$1,0))&amp;""),""))</f>
        <v/>
      </c>
      <c r="G234" s="17">
        <f>IF($A234="","",IFERROR(TRIM(INDEX(Responses!$A234:$AD234,MATCH(Lists!$B$9,Responses!$A$1:$AD$1,0))&amp;""),""))</f>
        <v/>
      </c>
      <c r="H234" s="17">
        <f>IF($A234="","",IFERROR(TRIM(INDEX(Responses!$A234:$AD234,MATCH(Lists!$B$11,Responses!$A$1:$AD$1,0))&amp;""),""))</f>
        <v/>
      </c>
      <c r="I234" s="18">
        <f>IF($A234="","",IFERROR(VALUE(IFERROR(TRIM(INDEX(Responses!$A234:$AD234,MATCH(Lists!$B$12,Responses!$A$1:$AD$1,0))&amp;""),"")),IFERROR(DATEVALUE(IFERROR(TRIM(INDEX(Responses!$A234:$AD234,MATCH(Lists!$B$12,Responses!$A$1:$AD$1,0))&amp;""),"")),"")))</f>
        <v/>
      </c>
      <c r="J234" s="19">
        <f>IF($I234="","",IF($I234&lt;TODAY(),"Passed",$I234-TODAY()))</f>
        <v/>
      </c>
      <c r="K234" s="19">
        <f>IF(ISNUMBER($J234),IF($J234&lt;=Lists!$B$19,"Soon",""),"")</f>
        <v/>
      </c>
      <c r="L234" s="19">
        <f>IF($A234="","",COUNTIF('Sessions log'!$B$2:$B$501,$A234))</f>
        <v/>
      </c>
      <c r="M234" s="19">
        <f>IF($A234="","",SUMIF('Sessions log'!$B$2:$B$501,$A234,'Sessions log'!$D$2:$D$501))</f>
        <v/>
      </c>
      <c r="N234" s="19">
        <f>IF($A234="","",COUNTIFS('Sessions log'!$B$2:$B$501,$A234,'Sessions log'!$E$2:$E$501,"Y"))</f>
        <v/>
      </c>
      <c r="O234" s="19">
        <f>IF($A234="","",COUNTIFS('Sessions log'!$B$2:$B$501,$A234,'Sessions log'!$E$2:$E$501,"N"))</f>
        <v/>
      </c>
      <c r="P234" s="18">
        <f>IF($A234="","",IF($L234=0,"",SUMPRODUCT(MAX(('Sessions log'!$B$2:$B$501=$A234)*'Sessions log'!$A$2:$A$501))))</f>
        <v/>
      </c>
      <c r="Q234" s="17">
        <f>IF($A234="","",IFERROR(TRIM(INDEX(Responses!$A234:$AD234,MATCH(Lists!$B$13,Responses!$A$1:$AD$1,0))&amp;""),""))</f>
        <v/>
      </c>
      <c r="R234" s="17">
        <f>IF($A234="","",IFERROR(TRIM(INDEX(Responses!$A234:$AD234,MATCH(Lists!$B$14,Responses!$A$1:$AD$1,0))&amp;""),""))</f>
        <v/>
      </c>
      <c r="S234" s="17">
        <f>IF($A234="","",IFERROR(TRIM(INDEX(Responses!$A234:$AD234,MATCH(Lists!$B$15,Responses!$A$1:$AD$1,0))&amp;""),""))</f>
        <v/>
      </c>
    </row>
    <row r="235">
      <c r="A235" s="17">
        <f>IFERROR(TRIM(INDEX(Responses!$A235:$AD235,MATCH(Lists!$B$3,Responses!$A$1:$AD$1,0))&amp;""),"")</f>
        <v/>
      </c>
      <c r="B235" s="17">
        <f>IF($A235="","",IFERROR(TRIM(INDEX(Responses!$A235:$AD235,MATCH(Lists!$B$4,Responses!$A$1:$AD$1,0))&amp;""),""))</f>
        <v/>
      </c>
      <c r="C235" s="17">
        <f>IF($A235="","",IFERROR(TRIM(INDEX(Responses!$A235:$AD235,MATCH(Lists!$B$5,Responses!$A$1:$AD$1,0))&amp;""),""))</f>
        <v/>
      </c>
      <c r="D235" s="17">
        <f>IF($A235="","",IFERROR(TRIM(INDEX(Responses!$A235:$AD235,MATCH(Lists!$B$6,Responses!$A$1:$AD$1,0))&amp;""),""))</f>
        <v/>
      </c>
      <c r="E235" s="17">
        <f>IF($A235="","",IFERROR(TRIM(INDEX(Responses!$A235:$AD235,MATCH(Lists!$B$7,Responses!$A$1:$AD$1,0))&amp;""),""))</f>
        <v/>
      </c>
      <c r="F235" s="17">
        <f>IF($A235="","",IFERROR(TRIM(INDEX(Responses!$A235:$AD235,MATCH(Lists!$B$8,Responses!$A$1:$AD$1,0))&amp;""),""))</f>
        <v/>
      </c>
      <c r="G235" s="17">
        <f>IF($A235="","",IFERROR(TRIM(INDEX(Responses!$A235:$AD235,MATCH(Lists!$B$9,Responses!$A$1:$AD$1,0))&amp;""),""))</f>
        <v/>
      </c>
      <c r="H235" s="17">
        <f>IF($A235="","",IFERROR(TRIM(INDEX(Responses!$A235:$AD235,MATCH(Lists!$B$11,Responses!$A$1:$AD$1,0))&amp;""),""))</f>
        <v/>
      </c>
      <c r="I235" s="18">
        <f>IF($A235="","",IFERROR(VALUE(IFERROR(TRIM(INDEX(Responses!$A235:$AD235,MATCH(Lists!$B$12,Responses!$A$1:$AD$1,0))&amp;""),"")),IFERROR(DATEVALUE(IFERROR(TRIM(INDEX(Responses!$A235:$AD235,MATCH(Lists!$B$12,Responses!$A$1:$AD$1,0))&amp;""),"")),"")))</f>
        <v/>
      </c>
      <c r="J235" s="19">
        <f>IF($I235="","",IF($I235&lt;TODAY(),"Passed",$I235-TODAY()))</f>
        <v/>
      </c>
      <c r="K235" s="19">
        <f>IF(ISNUMBER($J235),IF($J235&lt;=Lists!$B$19,"Soon",""),"")</f>
        <v/>
      </c>
      <c r="L235" s="19">
        <f>IF($A235="","",COUNTIF('Sessions log'!$B$2:$B$501,$A235))</f>
        <v/>
      </c>
      <c r="M235" s="19">
        <f>IF($A235="","",SUMIF('Sessions log'!$B$2:$B$501,$A235,'Sessions log'!$D$2:$D$501))</f>
        <v/>
      </c>
      <c r="N235" s="19">
        <f>IF($A235="","",COUNTIFS('Sessions log'!$B$2:$B$501,$A235,'Sessions log'!$E$2:$E$501,"Y"))</f>
        <v/>
      </c>
      <c r="O235" s="19">
        <f>IF($A235="","",COUNTIFS('Sessions log'!$B$2:$B$501,$A235,'Sessions log'!$E$2:$E$501,"N"))</f>
        <v/>
      </c>
      <c r="P235" s="18">
        <f>IF($A235="","",IF($L235=0,"",SUMPRODUCT(MAX(('Sessions log'!$B$2:$B$501=$A235)*'Sessions log'!$A$2:$A$501))))</f>
        <v/>
      </c>
      <c r="Q235" s="17">
        <f>IF($A235="","",IFERROR(TRIM(INDEX(Responses!$A235:$AD235,MATCH(Lists!$B$13,Responses!$A$1:$AD$1,0))&amp;""),""))</f>
        <v/>
      </c>
      <c r="R235" s="17">
        <f>IF($A235="","",IFERROR(TRIM(INDEX(Responses!$A235:$AD235,MATCH(Lists!$B$14,Responses!$A$1:$AD$1,0))&amp;""),""))</f>
        <v/>
      </c>
      <c r="S235" s="17">
        <f>IF($A235="","",IFERROR(TRIM(INDEX(Responses!$A235:$AD235,MATCH(Lists!$B$15,Responses!$A$1:$AD$1,0))&amp;""),""))</f>
        <v/>
      </c>
    </row>
    <row r="236">
      <c r="A236" s="17">
        <f>IFERROR(TRIM(INDEX(Responses!$A236:$AD236,MATCH(Lists!$B$3,Responses!$A$1:$AD$1,0))&amp;""),"")</f>
        <v/>
      </c>
      <c r="B236" s="17">
        <f>IF($A236="","",IFERROR(TRIM(INDEX(Responses!$A236:$AD236,MATCH(Lists!$B$4,Responses!$A$1:$AD$1,0))&amp;""),""))</f>
        <v/>
      </c>
      <c r="C236" s="17">
        <f>IF($A236="","",IFERROR(TRIM(INDEX(Responses!$A236:$AD236,MATCH(Lists!$B$5,Responses!$A$1:$AD$1,0))&amp;""),""))</f>
        <v/>
      </c>
      <c r="D236" s="17">
        <f>IF($A236="","",IFERROR(TRIM(INDEX(Responses!$A236:$AD236,MATCH(Lists!$B$6,Responses!$A$1:$AD$1,0))&amp;""),""))</f>
        <v/>
      </c>
      <c r="E236" s="17">
        <f>IF($A236="","",IFERROR(TRIM(INDEX(Responses!$A236:$AD236,MATCH(Lists!$B$7,Responses!$A$1:$AD$1,0))&amp;""),""))</f>
        <v/>
      </c>
      <c r="F236" s="17">
        <f>IF($A236="","",IFERROR(TRIM(INDEX(Responses!$A236:$AD236,MATCH(Lists!$B$8,Responses!$A$1:$AD$1,0))&amp;""),""))</f>
        <v/>
      </c>
      <c r="G236" s="17">
        <f>IF($A236="","",IFERROR(TRIM(INDEX(Responses!$A236:$AD236,MATCH(Lists!$B$9,Responses!$A$1:$AD$1,0))&amp;""),""))</f>
        <v/>
      </c>
      <c r="H236" s="17">
        <f>IF($A236="","",IFERROR(TRIM(INDEX(Responses!$A236:$AD236,MATCH(Lists!$B$11,Responses!$A$1:$AD$1,0))&amp;""),""))</f>
        <v/>
      </c>
      <c r="I236" s="18">
        <f>IF($A236="","",IFERROR(VALUE(IFERROR(TRIM(INDEX(Responses!$A236:$AD236,MATCH(Lists!$B$12,Responses!$A$1:$AD$1,0))&amp;""),"")),IFERROR(DATEVALUE(IFERROR(TRIM(INDEX(Responses!$A236:$AD236,MATCH(Lists!$B$12,Responses!$A$1:$AD$1,0))&amp;""),"")),"")))</f>
        <v/>
      </c>
      <c r="J236" s="19">
        <f>IF($I236="","",IF($I236&lt;TODAY(),"Passed",$I236-TODAY()))</f>
        <v/>
      </c>
      <c r="K236" s="19">
        <f>IF(ISNUMBER($J236),IF($J236&lt;=Lists!$B$19,"Soon",""),"")</f>
        <v/>
      </c>
      <c r="L236" s="19">
        <f>IF($A236="","",COUNTIF('Sessions log'!$B$2:$B$501,$A236))</f>
        <v/>
      </c>
      <c r="M236" s="19">
        <f>IF($A236="","",SUMIF('Sessions log'!$B$2:$B$501,$A236,'Sessions log'!$D$2:$D$501))</f>
        <v/>
      </c>
      <c r="N236" s="19">
        <f>IF($A236="","",COUNTIFS('Sessions log'!$B$2:$B$501,$A236,'Sessions log'!$E$2:$E$501,"Y"))</f>
        <v/>
      </c>
      <c r="O236" s="19">
        <f>IF($A236="","",COUNTIFS('Sessions log'!$B$2:$B$501,$A236,'Sessions log'!$E$2:$E$501,"N"))</f>
        <v/>
      </c>
      <c r="P236" s="18">
        <f>IF($A236="","",IF($L236=0,"",SUMPRODUCT(MAX(('Sessions log'!$B$2:$B$501=$A236)*'Sessions log'!$A$2:$A$501))))</f>
        <v/>
      </c>
      <c r="Q236" s="17">
        <f>IF($A236="","",IFERROR(TRIM(INDEX(Responses!$A236:$AD236,MATCH(Lists!$B$13,Responses!$A$1:$AD$1,0))&amp;""),""))</f>
        <v/>
      </c>
      <c r="R236" s="17">
        <f>IF($A236="","",IFERROR(TRIM(INDEX(Responses!$A236:$AD236,MATCH(Lists!$B$14,Responses!$A$1:$AD$1,0))&amp;""),""))</f>
        <v/>
      </c>
      <c r="S236" s="17">
        <f>IF($A236="","",IFERROR(TRIM(INDEX(Responses!$A236:$AD236,MATCH(Lists!$B$15,Responses!$A$1:$AD$1,0))&amp;""),""))</f>
        <v/>
      </c>
    </row>
    <row r="237">
      <c r="A237" s="17">
        <f>IFERROR(TRIM(INDEX(Responses!$A237:$AD237,MATCH(Lists!$B$3,Responses!$A$1:$AD$1,0))&amp;""),"")</f>
        <v/>
      </c>
      <c r="B237" s="17">
        <f>IF($A237="","",IFERROR(TRIM(INDEX(Responses!$A237:$AD237,MATCH(Lists!$B$4,Responses!$A$1:$AD$1,0))&amp;""),""))</f>
        <v/>
      </c>
      <c r="C237" s="17">
        <f>IF($A237="","",IFERROR(TRIM(INDEX(Responses!$A237:$AD237,MATCH(Lists!$B$5,Responses!$A$1:$AD$1,0))&amp;""),""))</f>
        <v/>
      </c>
      <c r="D237" s="17">
        <f>IF($A237="","",IFERROR(TRIM(INDEX(Responses!$A237:$AD237,MATCH(Lists!$B$6,Responses!$A$1:$AD$1,0))&amp;""),""))</f>
        <v/>
      </c>
      <c r="E237" s="17">
        <f>IF($A237="","",IFERROR(TRIM(INDEX(Responses!$A237:$AD237,MATCH(Lists!$B$7,Responses!$A$1:$AD$1,0))&amp;""),""))</f>
        <v/>
      </c>
      <c r="F237" s="17">
        <f>IF($A237="","",IFERROR(TRIM(INDEX(Responses!$A237:$AD237,MATCH(Lists!$B$8,Responses!$A$1:$AD$1,0))&amp;""),""))</f>
        <v/>
      </c>
      <c r="G237" s="17">
        <f>IF($A237="","",IFERROR(TRIM(INDEX(Responses!$A237:$AD237,MATCH(Lists!$B$9,Responses!$A$1:$AD$1,0))&amp;""),""))</f>
        <v/>
      </c>
      <c r="H237" s="17">
        <f>IF($A237="","",IFERROR(TRIM(INDEX(Responses!$A237:$AD237,MATCH(Lists!$B$11,Responses!$A$1:$AD$1,0))&amp;""),""))</f>
        <v/>
      </c>
      <c r="I237" s="18">
        <f>IF($A237="","",IFERROR(VALUE(IFERROR(TRIM(INDEX(Responses!$A237:$AD237,MATCH(Lists!$B$12,Responses!$A$1:$AD$1,0))&amp;""),"")),IFERROR(DATEVALUE(IFERROR(TRIM(INDEX(Responses!$A237:$AD237,MATCH(Lists!$B$12,Responses!$A$1:$AD$1,0))&amp;""),"")),"")))</f>
        <v/>
      </c>
      <c r="J237" s="19">
        <f>IF($I237="","",IF($I237&lt;TODAY(),"Passed",$I237-TODAY()))</f>
        <v/>
      </c>
      <c r="K237" s="19">
        <f>IF(ISNUMBER($J237),IF($J237&lt;=Lists!$B$19,"Soon",""),"")</f>
        <v/>
      </c>
      <c r="L237" s="19">
        <f>IF($A237="","",COUNTIF('Sessions log'!$B$2:$B$501,$A237))</f>
        <v/>
      </c>
      <c r="M237" s="19">
        <f>IF($A237="","",SUMIF('Sessions log'!$B$2:$B$501,$A237,'Sessions log'!$D$2:$D$501))</f>
        <v/>
      </c>
      <c r="N237" s="19">
        <f>IF($A237="","",COUNTIFS('Sessions log'!$B$2:$B$501,$A237,'Sessions log'!$E$2:$E$501,"Y"))</f>
        <v/>
      </c>
      <c r="O237" s="19">
        <f>IF($A237="","",COUNTIFS('Sessions log'!$B$2:$B$501,$A237,'Sessions log'!$E$2:$E$501,"N"))</f>
        <v/>
      </c>
      <c r="P237" s="18">
        <f>IF($A237="","",IF($L237=0,"",SUMPRODUCT(MAX(('Sessions log'!$B$2:$B$501=$A237)*'Sessions log'!$A$2:$A$501))))</f>
        <v/>
      </c>
      <c r="Q237" s="17">
        <f>IF($A237="","",IFERROR(TRIM(INDEX(Responses!$A237:$AD237,MATCH(Lists!$B$13,Responses!$A$1:$AD$1,0))&amp;""),""))</f>
        <v/>
      </c>
      <c r="R237" s="17">
        <f>IF($A237="","",IFERROR(TRIM(INDEX(Responses!$A237:$AD237,MATCH(Lists!$B$14,Responses!$A$1:$AD$1,0))&amp;""),""))</f>
        <v/>
      </c>
      <c r="S237" s="17">
        <f>IF($A237="","",IFERROR(TRIM(INDEX(Responses!$A237:$AD237,MATCH(Lists!$B$15,Responses!$A$1:$AD$1,0))&amp;""),""))</f>
        <v/>
      </c>
    </row>
    <row r="238">
      <c r="A238" s="17">
        <f>IFERROR(TRIM(INDEX(Responses!$A238:$AD238,MATCH(Lists!$B$3,Responses!$A$1:$AD$1,0))&amp;""),"")</f>
        <v/>
      </c>
      <c r="B238" s="17">
        <f>IF($A238="","",IFERROR(TRIM(INDEX(Responses!$A238:$AD238,MATCH(Lists!$B$4,Responses!$A$1:$AD$1,0))&amp;""),""))</f>
        <v/>
      </c>
      <c r="C238" s="17">
        <f>IF($A238="","",IFERROR(TRIM(INDEX(Responses!$A238:$AD238,MATCH(Lists!$B$5,Responses!$A$1:$AD$1,0))&amp;""),""))</f>
        <v/>
      </c>
      <c r="D238" s="17">
        <f>IF($A238="","",IFERROR(TRIM(INDEX(Responses!$A238:$AD238,MATCH(Lists!$B$6,Responses!$A$1:$AD$1,0))&amp;""),""))</f>
        <v/>
      </c>
      <c r="E238" s="17">
        <f>IF($A238="","",IFERROR(TRIM(INDEX(Responses!$A238:$AD238,MATCH(Lists!$B$7,Responses!$A$1:$AD$1,0))&amp;""),""))</f>
        <v/>
      </c>
      <c r="F238" s="17">
        <f>IF($A238="","",IFERROR(TRIM(INDEX(Responses!$A238:$AD238,MATCH(Lists!$B$8,Responses!$A$1:$AD$1,0))&amp;""),""))</f>
        <v/>
      </c>
      <c r="G238" s="17">
        <f>IF($A238="","",IFERROR(TRIM(INDEX(Responses!$A238:$AD238,MATCH(Lists!$B$9,Responses!$A$1:$AD$1,0))&amp;""),""))</f>
        <v/>
      </c>
      <c r="H238" s="17">
        <f>IF($A238="","",IFERROR(TRIM(INDEX(Responses!$A238:$AD238,MATCH(Lists!$B$11,Responses!$A$1:$AD$1,0))&amp;""),""))</f>
        <v/>
      </c>
      <c r="I238" s="18">
        <f>IF($A238="","",IFERROR(VALUE(IFERROR(TRIM(INDEX(Responses!$A238:$AD238,MATCH(Lists!$B$12,Responses!$A$1:$AD$1,0))&amp;""),"")),IFERROR(DATEVALUE(IFERROR(TRIM(INDEX(Responses!$A238:$AD238,MATCH(Lists!$B$12,Responses!$A$1:$AD$1,0))&amp;""),"")),"")))</f>
        <v/>
      </c>
      <c r="J238" s="19">
        <f>IF($I238="","",IF($I238&lt;TODAY(),"Passed",$I238-TODAY()))</f>
        <v/>
      </c>
      <c r="K238" s="19">
        <f>IF(ISNUMBER($J238),IF($J238&lt;=Lists!$B$19,"Soon",""),"")</f>
        <v/>
      </c>
      <c r="L238" s="19">
        <f>IF($A238="","",COUNTIF('Sessions log'!$B$2:$B$501,$A238))</f>
        <v/>
      </c>
      <c r="M238" s="19">
        <f>IF($A238="","",SUMIF('Sessions log'!$B$2:$B$501,$A238,'Sessions log'!$D$2:$D$501))</f>
        <v/>
      </c>
      <c r="N238" s="19">
        <f>IF($A238="","",COUNTIFS('Sessions log'!$B$2:$B$501,$A238,'Sessions log'!$E$2:$E$501,"Y"))</f>
        <v/>
      </c>
      <c r="O238" s="19">
        <f>IF($A238="","",COUNTIFS('Sessions log'!$B$2:$B$501,$A238,'Sessions log'!$E$2:$E$501,"N"))</f>
        <v/>
      </c>
      <c r="P238" s="18">
        <f>IF($A238="","",IF($L238=0,"",SUMPRODUCT(MAX(('Sessions log'!$B$2:$B$501=$A238)*'Sessions log'!$A$2:$A$501))))</f>
        <v/>
      </c>
      <c r="Q238" s="17">
        <f>IF($A238="","",IFERROR(TRIM(INDEX(Responses!$A238:$AD238,MATCH(Lists!$B$13,Responses!$A$1:$AD$1,0))&amp;""),""))</f>
        <v/>
      </c>
      <c r="R238" s="17">
        <f>IF($A238="","",IFERROR(TRIM(INDEX(Responses!$A238:$AD238,MATCH(Lists!$B$14,Responses!$A$1:$AD$1,0))&amp;""),""))</f>
        <v/>
      </c>
      <c r="S238" s="17">
        <f>IF($A238="","",IFERROR(TRIM(INDEX(Responses!$A238:$AD238,MATCH(Lists!$B$15,Responses!$A$1:$AD$1,0))&amp;""),""))</f>
        <v/>
      </c>
    </row>
    <row r="239">
      <c r="A239" s="17">
        <f>IFERROR(TRIM(INDEX(Responses!$A239:$AD239,MATCH(Lists!$B$3,Responses!$A$1:$AD$1,0))&amp;""),"")</f>
        <v/>
      </c>
      <c r="B239" s="17">
        <f>IF($A239="","",IFERROR(TRIM(INDEX(Responses!$A239:$AD239,MATCH(Lists!$B$4,Responses!$A$1:$AD$1,0))&amp;""),""))</f>
        <v/>
      </c>
      <c r="C239" s="17">
        <f>IF($A239="","",IFERROR(TRIM(INDEX(Responses!$A239:$AD239,MATCH(Lists!$B$5,Responses!$A$1:$AD$1,0))&amp;""),""))</f>
        <v/>
      </c>
      <c r="D239" s="17">
        <f>IF($A239="","",IFERROR(TRIM(INDEX(Responses!$A239:$AD239,MATCH(Lists!$B$6,Responses!$A$1:$AD$1,0))&amp;""),""))</f>
        <v/>
      </c>
      <c r="E239" s="17">
        <f>IF($A239="","",IFERROR(TRIM(INDEX(Responses!$A239:$AD239,MATCH(Lists!$B$7,Responses!$A$1:$AD$1,0))&amp;""),""))</f>
        <v/>
      </c>
      <c r="F239" s="17">
        <f>IF($A239="","",IFERROR(TRIM(INDEX(Responses!$A239:$AD239,MATCH(Lists!$B$8,Responses!$A$1:$AD$1,0))&amp;""),""))</f>
        <v/>
      </c>
      <c r="G239" s="17">
        <f>IF($A239="","",IFERROR(TRIM(INDEX(Responses!$A239:$AD239,MATCH(Lists!$B$9,Responses!$A$1:$AD$1,0))&amp;""),""))</f>
        <v/>
      </c>
      <c r="H239" s="17">
        <f>IF($A239="","",IFERROR(TRIM(INDEX(Responses!$A239:$AD239,MATCH(Lists!$B$11,Responses!$A$1:$AD$1,0))&amp;""),""))</f>
        <v/>
      </c>
      <c r="I239" s="18">
        <f>IF($A239="","",IFERROR(VALUE(IFERROR(TRIM(INDEX(Responses!$A239:$AD239,MATCH(Lists!$B$12,Responses!$A$1:$AD$1,0))&amp;""),"")),IFERROR(DATEVALUE(IFERROR(TRIM(INDEX(Responses!$A239:$AD239,MATCH(Lists!$B$12,Responses!$A$1:$AD$1,0))&amp;""),"")),"")))</f>
        <v/>
      </c>
      <c r="J239" s="19">
        <f>IF($I239="","",IF($I239&lt;TODAY(),"Passed",$I239-TODAY()))</f>
        <v/>
      </c>
      <c r="K239" s="19">
        <f>IF(ISNUMBER($J239),IF($J239&lt;=Lists!$B$19,"Soon",""),"")</f>
        <v/>
      </c>
      <c r="L239" s="19">
        <f>IF($A239="","",COUNTIF('Sessions log'!$B$2:$B$501,$A239))</f>
        <v/>
      </c>
      <c r="M239" s="19">
        <f>IF($A239="","",SUMIF('Sessions log'!$B$2:$B$501,$A239,'Sessions log'!$D$2:$D$501))</f>
        <v/>
      </c>
      <c r="N239" s="19">
        <f>IF($A239="","",COUNTIFS('Sessions log'!$B$2:$B$501,$A239,'Sessions log'!$E$2:$E$501,"Y"))</f>
        <v/>
      </c>
      <c r="O239" s="19">
        <f>IF($A239="","",COUNTIFS('Sessions log'!$B$2:$B$501,$A239,'Sessions log'!$E$2:$E$501,"N"))</f>
        <v/>
      </c>
      <c r="P239" s="18">
        <f>IF($A239="","",IF($L239=0,"",SUMPRODUCT(MAX(('Sessions log'!$B$2:$B$501=$A239)*'Sessions log'!$A$2:$A$501))))</f>
        <v/>
      </c>
      <c r="Q239" s="17">
        <f>IF($A239="","",IFERROR(TRIM(INDEX(Responses!$A239:$AD239,MATCH(Lists!$B$13,Responses!$A$1:$AD$1,0))&amp;""),""))</f>
        <v/>
      </c>
      <c r="R239" s="17">
        <f>IF($A239="","",IFERROR(TRIM(INDEX(Responses!$A239:$AD239,MATCH(Lists!$B$14,Responses!$A$1:$AD$1,0))&amp;""),""))</f>
        <v/>
      </c>
      <c r="S239" s="17">
        <f>IF($A239="","",IFERROR(TRIM(INDEX(Responses!$A239:$AD239,MATCH(Lists!$B$15,Responses!$A$1:$AD$1,0))&amp;""),""))</f>
        <v/>
      </c>
    </row>
    <row r="240">
      <c r="A240" s="17">
        <f>IFERROR(TRIM(INDEX(Responses!$A240:$AD240,MATCH(Lists!$B$3,Responses!$A$1:$AD$1,0))&amp;""),"")</f>
        <v/>
      </c>
      <c r="B240" s="17">
        <f>IF($A240="","",IFERROR(TRIM(INDEX(Responses!$A240:$AD240,MATCH(Lists!$B$4,Responses!$A$1:$AD$1,0))&amp;""),""))</f>
        <v/>
      </c>
      <c r="C240" s="17">
        <f>IF($A240="","",IFERROR(TRIM(INDEX(Responses!$A240:$AD240,MATCH(Lists!$B$5,Responses!$A$1:$AD$1,0))&amp;""),""))</f>
        <v/>
      </c>
      <c r="D240" s="17">
        <f>IF($A240="","",IFERROR(TRIM(INDEX(Responses!$A240:$AD240,MATCH(Lists!$B$6,Responses!$A$1:$AD$1,0))&amp;""),""))</f>
        <v/>
      </c>
      <c r="E240" s="17">
        <f>IF($A240="","",IFERROR(TRIM(INDEX(Responses!$A240:$AD240,MATCH(Lists!$B$7,Responses!$A$1:$AD$1,0))&amp;""),""))</f>
        <v/>
      </c>
      <c r="F240" s="17">
        <f>IF($A240="","",IFERROR(TRIM(INDEX(Responses!$A240:$AD240,MATCH(Lists!$B$8,Responses!$A$1:$AD$1,0))&amp;""),""))</f>
        <v/>
      </c>
      <c r="G240" s="17">
        <f>IF($A240="","",IFERROR(TRIM(INDEX(Responses!$A240:$AD240,MATCH(Lists!$B$9,Responses!$A$1:$AD$1,0))&amp;""),""))</f>
        <v/>
      </c>
      <c r="H240" s="17">
        <f>IF($A240="","",IFERROR(TRIM(INDEX(Responses!$A240:$AD240,MATCH(Lists!$B$11,Responses!$A$1:$AD$1,0))&amp;""),""))</f>
        <v/>
      </c>
      <c r="I240" s="18">
        <f>IF($A240="","",IFERROR(VALUE(IFERROR(TRIM(INDEX(Responses!$A240:$AD240,MATCH(Lists!$B$12,Responses!$A$1:$AD$1,0))&amp;""),"")),IFERROR(DATEVALUE(IFERROR(TRIM(INDEX(Responses!$A240:$AD240,MATCH(Lists!$B$12,Responses!$A$1:$AD$1,0))&amp;""),"")),"")))</f>
        <v/>
      </c>
      <c r="J240" s="19">
        <f>IF($I240="","",IF($I240&lt;TODAY(),"Passed",$I240-TODAY()))</f>
        <v/>
      </c>
      <c r="K240" s="19">
        <f>IF(ISNUMBER($J240),IF($J240&lt;=Lists!$B$19,"Soon",""),"")</f>
        <v/>
      </c>
      <c r="L240" s="19">
        <f>IF($A240="","",COUNTIF('Sessions log'!$B$2:$B$501,$A240))</f>
        <v/>
      </c>
      <c r="M240" s="19">
        <f>IF($A240="","",SUMIF('Sessions log'!$B$2:$B$501,$A240,'Sessions log'!$D$2:$D$501))</f>
        <v/>
      </c>
      <c r="N240" s="19">
        <f>IF($A240="","",COUNTIFS('Sessions log'!$B$2:$B$501,$A240,'Sessions log'!$E$2:$E$501,"Y"))</f>
        <v/>
      </c>
      <c r="O240" s="19">
        <f>IF($A240="","",COUNTIFS('Sessions log'!$B$2:$B$501,$A240,'Sessions log'!$E$2:$E$501,"N"))</f>
        <v/>
      </c>
      <c r="P240" s="18">
        <f>IF($A240="","",IF($L240=0,"",SUMPRODUCT(MAX(('Sessions log'!$B$2:$B$501=$A240)*'Sessions log'!$A$2:$A$501))))</f>
        <v/>
      </c>
      <c r="Q240" s="17">
        <f>IF($A240="","",IFERROR(TRIM(INDEX(Responses!$A240:$AD240,MATCH(Lists!$B$13,Responses!$A$1:$AD$1,0))&amp;""),""))</f>
        <v/>
      </c>
      <c r="R240" s="17">
        <f>IF($A240="","",IFERROR(TRIM(INDEX(Responses!$A240:$AD240,MATCH(Lists!$B$14,Responses!$A$1:$AD$1,0))&amp;""),""))</f>
        <v/>
      </c>
      <c r="S240" s="17">
        <f>IF($A240="","",IFERROR(TRIM(INDEX(Responses!$A240:$AD240,MATCH(Lists!$B$15,Responses!$A$1:$AD$1,0))&amp;""),""))</f>
        <v/>
      </c>
    </row>
    <row r="241">
      <c r="A241" s="17">
        <f>IFERROR(TRIM(INDEX(Responses!$A241:$AD241,MATCH(Lists!$B$3,Responses!$A$1:$AD$1,0))&amp;""),"")</f>
        <v/>
      </c>
      <c r="B241" s="17">
        <f>IF($A241="","",IFERROR(TRIM(INDEX(Responses!$A241:$AD241,MATCH(Lists!$B$4,Responses!$A$1:$AD$1,0))&amp;""),""))</f>
        <v/>
      </c>
      <c r="C241" s="17">
        <f>IF($A241="","",IFERROR(TRIM(INDEX(Responses!$A241:$AD241,MATCH(Lists!$B$5,Responses!$A$1:$AD$1,0))&amp;""),""))</f>
        <v/>
      </c>
      <c r="D241" s="17">
        <f>IF($A241="","",IFERROR(TRIM(INDEX(Responses!$A241:$AD241,MATCH(Lists!$B$6,Responses!$A$1:$AD$1,0))&amp;""),""))</f>
        <v/>
      </c>
      <c r="E241" s="17">
        <f>IF($A241="","",IFERROR(TRIM(INDEX(Responses!$A241:$AD241,MATCH(Lists!$B$7,Responses!$A$1:$AD$1,0))&amp;""),""))</f>
        <v/>
      </c>
      <c r="F241" s="17">
        <f>IF($A241="","",IFERROR(TRIM(INDEX(Responses!$A241:$AD241,MATCH(Lists!$B$8,Responses!$A$1:$AD$1,0))&amp;""),""))</f>
        <v/>
      </c>
      <c r="G241" s="17">
        <f>IF($A241="","",IFERROR(TRIM(INDEX(Responses!$A241:$AD241,MATCH(Lists!$B$9,Responses!$A$1:$AD$1,0))&amp;""),""))</f>
        <v/>
      </c>
      <c r="H241" s="17">
        <f>IF($A241="","",IFERROR(TRIM(INDEX(Responses!$A241:$AD241,MATCH(Lists!$B$11,Responses!$A$1:$AD$1,0))&amp;""),""))</f>
        <v/>
      </c>
      <c r="I241" s="18">
        <f>IF($A241="","",IFERROR(VALUE(IFERROR(TRIM(INDEX(Responses!$A241:$AD241,MATCH(Lists!$B$12,Responses!$A$1:$AD$1,0))&amp;""),"")),IFERROR(DATEVALUE(IFERROR(TRIM(INDEX(Responses!$A241:$AD241,MATCH(Lists!$B$12,Responses!$A$1:$AD$1,0))&amp;""),"")),"")))</f>
        <v/>
      </c>
      <c r="J241" s="19">
        <f>IF($I241="","",IF($I241&lt;TODAY(),"Passed",$I241-TODAY()))</f>
        <v/>
      </c>
      <c r="K241" s="19">
        <f>IF(ISNUMBER($J241),IF($J241&lt;=Lists!$B$19,"Soon",""),"")</f>
        <v/>
      </c>
      <c r="L241" s="19">
        <f>IF($A241="","",COUNTIF('Sessions log'!$B$2:$B$501,$A241))</f>
        <v/>
      </c>
      <c r="M241" s="19">
        <f>IF($A241="","",SUMIF('Sessions log'!$B$2:$B$501,$A241,'Sessions log'!$D$2:$D$501))</f>
        <v/>
      </c>
      <c r="N241" s="19">
        <f>IF($A241="","",COUNTIFS('Sessions log'!$B$2:$B$501,$A241,'Sessions log'!$E$2:$E$501,"Y"))</f>
        <v/>
      </c>
      <c r="O241" s="19">
        <f>IF($A241="","",COUNTIFS('Sessions log'!$B$2:$B$501,$A241,'Sessions log'!$E$2:$E$501,"N"))</f>
        <v/>
      </c>
      <c r="P241" s="18">
        <f>IF($A241="","",IF($L241=0,"",SUMPRODUCT(MAX(('Sessions log'!$B$2:$B$501=$A241)*'Sessions log'!$A$2:$A$501))))</f>
        <v/>
      </c>
      <c r="Q241" s="17">
        <f>IF($A241="","",IFERROR(TRIM(INDEX(Responses!$A241:$AD241,MATCH(Lists!$B$13,Responses!$A$1:$AD$1,0))&amp;""),""))</f>
        <v/>
      </c>
      <c r="R241" s="17">
        <f>IF($A241="","",IFERROR(TRIM(INDEX(Responses!$A241:$AD241,MATCH(Lists!$B$14,Responses!$A$1:$AD$1,0))&amp;""),""))</f>
        <v/>
      </c>
      <c r="S241" s="17">
        <f>IF($A241="","",IFERROR(TRIM(INDEX(Responses!$A241:$AD241,MATCH(Lists!$B$15,Responses!$A$1:$AD$1,0))&amp;""),""))</f>
        <v/>
      </c>
    </row>
    <row r="242">
      <c r="A242" s="17">
        <f>IFERROR(TRIM(INDEX(Responses!$A242:$AD242,MATCH(Lists!$B$3,Responses!$A$1:$AD$1,0))&amp;""),"")</f>
        <v/>
      </c>
      <c r="B242" s="17">
        <f>IF($A242="","",IFERROR(TRIM(INDEX(Responses!$A242:$AD242,MATCH(Lists!$B$4,Responses!$A$1:$AD$1,0))&amp;""),""))</f>
        <v/>
      </c>
      <c r="C242" s="17">
        <f>IF($A242="","",IFERROR(TRIM(INDEX(Responses!$A242:$AD242,MATCH(Lists!$B$5,Responses!$A$1:$AD$1,0))&amp;""),""))</f>
        <v/>
      </c>
      <c r="D242" s="17">
        <f>IF($A242="","",IFERROR(TRIM(INDEX(Responses!$A242:$AD242,MATCH(Lists!$B$6,Responses!$A$1:$AD$1,0))&amp;""),""))</f>
        <v/>
      </c>
      <c r="E242" s="17">
        <f>IF($A242="","",IFERROR(TRIM(INDEX(Responses!$A242:$AD242,MATCH(Lists!$B$7,Responses!$A$1:$AD$1,0))&amp;""),""))</f>
        <v/>
      </c>
      <c r="F242" s="17">
        <f>IF($A242="","",IFERROR(TRIM(INDEX(Responses!$A242:$AD242,MATCH(Lists!$B$8,Responses!$A$1:$AD$1,0))&amp;""),""))</f>
        <v/>
      </c>
      <c r="G242" s="17">
        <f>IF($A242="","",IFERROR(TRIM(INDEX(Responses!$A242:$AD242,MATCH(Lists!$B$9,Responses!$A$1:$AD$1,0))&amp;""),""))</f>
        <v/>
      </c>
      <c r="H242" s="17">
        <f>IF($A242="","",IFERROR(TRIM(INDEX(Responses!$A242:$AD242,MATCH(Lists!$B$11,Responses!$A$1:$AD$1,0))&amp;""),""))</f>
        <v/>
      </c>
      <c r="I242" s="18">
        <f>IF($A242="","",IFERROR(VALUE(IFERROR(TRIM(INDEX(Responses!$A242:$AD242,MATCH(Lists!$B$12,Responses!$A$1:$AD$1,0))&amp;""),"")),IFERROR(DATEVALUE(IFERROR(TRIM(INDEX(Responses!$A242:$AD242,MATCH(Lists!$B$12,Responses!$A$1:$AD$1,0))&amp;""),"")),"")))</f>
        <v/>
      </c>
      <c r="J242" s="19">
        <f>IF($I242="","",IF($I242&lt;TODAY(),"Passed",$I242-TODAY()))</f>
        <v/>
      </c>
      <c r="K242" s="19">
        <f>IF(ISNUMBER($J242),IF($J242&lt;=Lists!$B$19,"Soon",""),"")</f>
        <v/>
      </c>
      <c r="L242" s="19">
        <f>IF($A242="","",COUNTIF('Sessions log'!$B$2:$B$501,$A242))</f>
        <v/>
      </c>
      <c r="M242" s="19">
        <f>IF($A242="","",SUMIF('Sessions log'!$B$2:$B$501,$A242,'Sessions log'!$D$2:$D$501))</f>
        <v/>
      </c>
      <c r="N242" s="19">
        <f>IF($A242="","",COUNTIFS('Sessions log'!$B$2:$B$501,$A242,'Sessions log'!$E$2:$E$501,"Y"))</f>
        <v/>
      </c>
      <c r="O242" s="19">
        <f>IF($A242="","",COUNTIFS('Sessions log'!$B$2:$B$501,$A242,'Sessions log'!$E$2:$E$501,"N"))</f>
        <v/>
      </c>
      <c r="P242" s="18">
        <f>IF($A242="","",IF($L242=0,"",SUMPRODUCT(MAX(('Sessions log'!$B$2:$B$501=$A242)*'Sessions log'!$A$2:$A$501))))</f>
        <v/>
      </c>
      <c r="Q242" s="17">
        <f>IF($A242="","",IFERROR(TRIM(INDEX(Responses!$A242:$AD242,MATCH(Lists!$B$13,Responses!$A$1:$AD$1,0))&amp;""),""))</f>
        <v/>
      </c>
      <c r="R242" s="17">
        <f>IF($A242="","",IFERROR(TRIM(INDEX(Responses!$A242:$AD242,MATCH(Lists!$B$14,Responses!$A$1:$AD$1,0))&amp;""),""))</f>
        <v/>
      </c>
      <c r="S242" s="17">
        <f>IF($A242="","",IFERROR(TRIM(INDEX(Responses!$A242:$AD242,MATCH(Lists!$B$15,Responses!$A$1:$AD$1,0))&amp;""),""))</f>
        <v/>
      </c>
    </row>
    <row r="243">
      <c r="A243" s="17">
        <f>IFERROR(TRIM(INDEX(Responses!$A243:$AD243,MATCH(Lists!$B$3,Responses!$A$1:$AD$1,0))&amp;""),"")</f>
        <v/>
      </c>
      <c r="B243" s="17">
        <f>IF($A243="","",IFERROR(TRIM(INDEX(Responses!$A243:$AD243,MATCH(Lists!$B$4,Responses!$A$1:$AD$1,0))&amp;""),""))</f>
        <v/>
      </c>
      <c r="C243" s="17">
        <f>IF($A243="","",IFERROR(TRIM(INDEX(Responses!$A243:$AD243,MATCH(Lists!$B$5,Responses!$A$1:$AD$1,0))&amp;""),""))</f>
        <v/>
      </c>
      <c r="D243" s="17">
        <f>IF($A243="","",IFERROR(TRIM(INDEX(Responses!$A243:$AD243,MATCH(Lists!$B$6,Responses!$A$1:$AD$1,0))&amp;""),""))</f>
        <v/>
      </c>
      <c r="E243" s="17">
        <f>IF($A243="","",IFERROR(TRIM(INDEX(Responses!$A243:$AD243,MATCH(Lists!$B$7,Responses!$A$1:$AD$1,0))&amp;""),""))</f>
        <v/>
      </c>
      <c r="F243" s="17">
        <f>IF($A243="","",IFERROR(TRIM(INDEX(Responses!$A243:$AD243,MATCH(Lists!$B$8,Responses!$A$1:$AD$1,0))&amp;""),""))</f>
        <v/>
      </c>
      <c r="G243" s="17">
        <f>IF($A243="","",IFERROR(TRIM(INDEX(Responses!$A243:$AD243,MATCH(Lists!$B$9,Responses!$A$1:$AD$1,0))&amp;""),""))</f>
        <v/>
      </c>
      <c r="H243" s="17">
        <f>IF($A243="","",IFERROR(TRIM(INDEX(Responses!$A243:$AD243,MATCH(Lists!$B$11,Responses!$A$1:$AD$1,0))&amp;""),""))</f>
        <v/>
      </c>
      <c r="I243" s="18">
        <f>IF($A243="","",IFERROR(VALUE(IFERROR(TRIM(INDEX(Responses!$A243:$AD243,MATCH(Lists!$B$12,Responses!$A$1:$AD$1,0))&amp;""),"")),IFERROR(DATEVALUE(IFERROR(TRIM(INDEX(Responses!$A243:$AD243,MATCH(Lists!$B$12,Responses!$A$1:$AD$1,0))&amp;""),"")),"")))</f>
        <v/>
      </c>
      <c r="J243" s="19">
        <f>IF($I243="","",IF($I243&lt;TODAY(),"Passed",$I243-TODAY()))</f>
        <v/>
      </c>
      <c r="K243" s="19">
        <f>IF(ISNUMBER($J243),IF($J243&lt;=Lists!$B$19,"Soon",""),"")</f>
        <v/>
      </c>
      <c r="L243" s="19">
        <f>IF($A243="","",COUNTIF('Sessions log'!$B$2:$B$501,$A243))</f>
        <v/>
      </c>
      <c r="M243" s="19">
        <f>IF($A243="","",SUMIF('Sessions log'!$B$2:$B$501,$A243,'Sessions log'!$D$2:$D$501))</f>
        <v/>
      </c>
      <c r="N243" s="19">
        <f>IF($A243="","",COUNTIFS('Sessions log'!$B$2:$B$501,$A243,'Sessions log'!$E$2:$E$501,"Y"))</f>
        <v/>
      </c>
      <c r="O243" s="19">
        <f>IF($A243="","",COUNTIFS('Sessions log'!$B$2:$B$501,$A243,'Sessions log'!$E$2:$E$501,"N"))</f>
        <v/>
      </c>
      <c r="P243" s="18">
        <f>IF($A243="","",IF($L243=0,"",SUMPRODUCT(MAX(('Sessions log'!$B$2:$B$501=$A243)*'Sessions log'!$A$2:$A$501))))</f>
        <v/>
      </c>
      <c r="Q243" s="17">
        <f>IF($A243="","",IFERROR(TRIM(INDEX(Responses!$A243:$AD243,MATCH(Lists!$B$13,Responses!$A$1:$AD$1,0))&amp;""),""))</f>
        <v/>
      </c>
      <c r="R243" s="17">
        <f>IF($A243="","",IFERROR(TRIM(INDEX(Responses!$A243:$AD243,MATCH(Lists!$B$14,Responses!$A$1:$AD$1,0))&amp;""),""))</f>
        <v/>
      </c>
      <c r="S243" s="17">
        <f>IF($A243="","",IFERROR(TRIM(INDEX(Responses!$A243:$AD243,MATCH(Lists!$B$15,Responses!$A$1:$AD$1,0))&amp;""),""))</f>
        <v/>
      </c>
    </row>
    <row r="244">
      <c r="A244" s="17">
        <f>IFERROR(TRIM(INDEX(Responses!$A244:$AD244,MATCH(Lists!$B$3,Responses!$A$1:$AD$1,0))&amp;""),"")</f>
        <v/>
      </c>
      <c r="B244" s="17">
        <f>IF($A244="","",IFERROR(TRIM(INDEX(Responses!$A244:$AD244,MATCH(Lists!$B$4,Responses!$A$1:$AD$1,0))&amp;""),""))</f>
        <v/>
      </c>
      <c r="C244" s="17">
        <f>IF($A244="","",IFERROR(TRIM(INDEX(Responses!$A244:$AD244,MATCH(Lists!$B$5,Responses!$A$1:$AD$1,0))&amp;""),""))</f>
        <v/>
      </c>
      <c r="D244" s="17">
        <f>IF($A244="","",IFERROR(TRIM(INDEX(Responses!$A244:$AD244,MATCH(Lists!$B$6,Responses!$A$1:$AD$1,0))&amp;""),""))</f>
        <v/>
      </c>
      <c r="E244" s="17">
        <f>IF($A244="","",IFERROR(TRIM(INDEX(Responses!$A244:$AD244,MATCH(Lists!$B$7,Responses!$A$1:$AD$1,0))&amp;""),""))</f>
        <v/>
      </c>
      <c r="F244" s="17">
        <f>IF($A244="","",IFERROR(TRIM(INDEX(Responses!$A244:$AD244,MATCH(Lists!$B$8,Responses!$A$1:$AD$1,0))&amp;""),""))</f>
        <v/>
      </c>
      <c r="G244" s="17">
        <f>IF($A244="","",IFERROR(TRIM(INDEX(Responses!$A244:$AD244,MATCH(Lists!$B$9,Responses!$A$1:$AD$1,0))&amp;""),""))</f>
        <v/>
      </c>
      <c r="H244" s="17">
        <f>IF($A244="","",IFERROR(TRIM(INDEX(Responses!$A244:$AD244,MATCH(Lists!$B$11,Responses!$A$1:$AD$1,0))&amp;""),""))</f>
        <v/>
      </c>
      <c r="I244" s="18">
        <f>IF($A244="","",IFERROR(VALUE(IFERROR(TRIM(INDEX(Responses!$A244:$AD244,MATCH(Lists!$B$12,Responses!$A$1:$AD$1,0))&amp;""),"")),IFERROR(DATEVALUE(IFERROR(TRIM(INDEX(Responses!$A244:$AD244,MATCH(Lists!$B$12,Responses!$A$1:$AD$1,0))&amp;""),"")),"")))</f>
        <v/>
      </c>
      <c r="J244" s="19">
        <f>IF($I244="","",IF($I244&lt;TODAY(),"Passed",$I244-TODAY()))</f>
        <v/>
      </c>
      <c r="K244" s="19">
        <f>IF(ISNUMBER($J244),IF($J244&lt;=Lists!$B$19,"Soon",""),"")</f>
        <v/>
      </c>
      <c r="L244" s="19">
        <f>IF($A244="","",COUNTIF('Sessions log'!$B$2:$B$501,$A244))</f>
        <v/>
      </c>
      <c r="M244" s="19">
        <f>IF($A244="","",SUMIF('Sessions log'!$B$2:$B$501,$A244,'Sessions log'!$D$2:$D$501))</f>
        <v/>
      </c>
      <c r="N244" s="19">
        <f>IF($A244="","",COUNTIFS('Sessions log'!$B$2:$B$501,$A244,'Sessions log'!$E$2:$E$501,"Y"))</f>
        <v/>
      </c>
      <c r="O244" s="19">
        <f>IF($A244="","",COUNTIFS('Sessions log'!$B$2:$B$501,$A244,'Sessions log'!$E$2:$E$501,"N"))</f>
        <v/>
      </c>
      <c r="P244" s="18">
        <f>IF($A244="","",IF($L244=0,"",SUMPRODUCT(MAX(('Sessions log'!$B$2:$B$501=$A244)*'Sessions log'!$A$2:$A$501))))</f>
        <v/>
      </c>
      <c r="Q244" s="17">
        <f>IF($A244="","",IFERROR(TRIM(INDEX(Responses!$A244:$AD244,MATCH(Lists!$B$13,Responses!$A$1:$AD$1,0))&amp;""),""))</f>
        <v/>
      </c>
      <c r="R244" s="17">
        <f>IF($A244="","",IFERROR(TRIM(INDEX(Responses!$A244:$AD244,MATCH(Lists!$B$14,Responses!$A$1:$AD$1,0))&amp;""),""))</f>
        <v/>
      </c>
      <c r="S244" s="17">
        <f>IF($A244="","",IFERROR(TRIM(INDEX(Responses!$A244:$AD244,MATCH(Lists!$B$15,Responses!$A$1:$AD$1,0))&amp;""),""))</f>
        <v/>
      </c>
    </row>
    <row r="245">
      <c r="A245" s="17">
        <f>IFERROR(TRIM(INDEX(Responses!$A245:$AD245,MATCH(Lists!$B$3,Responses!$A$1:$AD$1,0))&amp;""),"")</f>
        <v/>
      </c>
      <c r="B245" s="17">
        <f>IF($A245="","",IFERROR(TRIM(INDEX(Responses!$A245:$AD245,MATCH(Lists!$B$4,Responses!$A$1:$AD$1,0))&amp;""),""))</f>
        <v/>
      </c>
      <c r="C245" s="17">
        <f>IF($A245="","",IFERROR(TRIM(INDEX(Responses!$A245:$AD245,MATCH(Lists!$B$5,Responses!$A$1:$AD$1,0))&amp;""),""))</f>
        <v/>
      </c>
      <c r="D245" s="17">
        <f>IF($A245="","",IFERROR(TRIM(INDEX(Responses!$A245:$AD245,MATCH(Lists!$B$6,Responses!$A$1:$AD$1,0))&amp;""),""))</f>
        <v/>
      </c>
      <c r="E245" s="17">
        <f>IF($A245="","",IFERROR(TRIM(INDEX(Responses!$A245:$AD245,MATCH(Lists!$B$7,Responses!$A$1:$AD$1,0))&amp;""),""))</f>
        <v/>
      </c>
      <c r="F245" s="17">
        <f>IF($A245="","",IFERROR(TRIM(INDEX(Responses!$A245:$AD245,MATCH(Lists!$B$8,Responses!$A$1:$AD$1,0))&amp;""),""))</f>
        <v/>
      </c>
      <c r="G245" s="17">
        <f>IF($A245="","",IFERROR(TRIM(INDEX(Responses!$A245:$AD245,MATCH(Lists!$B$9,Responses!$A$1:$AD$1,0))&amp;""),""))</f>
        <v/>
      </c>
      <c r="H245" s="17">
        <f>IF($A245="","",IFERROR(TRIM(INDEX(Responses!$A245:$AD245,MATCH(Lists!$B$11,Responses!$A$1:$AD$1,0))&amp;""),""))</f>
        <v/>
      </c>
      <c r="I245" s="18">
        <f>IF($A245="","",IFERROR(VALUE(IFERROR(TRIM(INDEX(Responses!$A245:$AD245,MATCH(Lists!$B$12,Responses!$A$1:$AD$1,0))&amp;""),"")),IFERROR(DATEVALUE(IFERROR(TRIM(INDEX(Responses!$A245:$AD245,MATCH(Lists!$B$12,Responses!$A$1:$AD$1,0))&amp;""),"")),"")))</f>
        <v/>
      </c>
      <c r="J245" s="19">
        <f>IF($I245="","",IF($I245&lt;TODAY(),"Passed",$I245-TODAY()))</f>
        <v/>
      </c>
      <c r="K245" s="19">
        <f>IF(ISNUMBER($J245),IF($J245&lt;=Lists!$B$19,"Soon",""),"")</f>
        <v/>
      </c>
      <c r="L245" s="19">
        <f>IF($A245="","",COUNTIF('Sessions log'!$B$2:$B$501,$A245))</f>
        <v/>
      </c>
      <c r="M245" s="19">
        <f>IF($A245="","",SUMIF('Sessions log'!$B$2:$B$501,$A245,'Sessions log'!$D$2:$D$501))</f>
        <v/>
      </c>
      <c r="N245" s="19">
        <f>IF($A245="","",COUNTIFS('Sessions log'!$B$2:$B$501,$A245,'Sessions log'!$E$2:$E$501,"Y"))</f>
        <v/>
      </c>
      <c r="O245" s="19">
        <f>IF($A245="","",COUNTIFS('Sessions log'!$B$2:$B$501,$A245,'Sessions log'!$E$2:$E$501,"N"))</f>
        <v/>
      </c>
      <c r="P245" s="18">
        <f>IF($A245="","",IF($L245=0,"",SUMPRODUCT(MAX(('Sessions log'!$B$2:$B$501=$A245)*'Sessions log'!$A$2:$A$501))))</f>
        <v/>
      </c>
      <c r="Q245" s="17">
        <f>IF($A245="","",IFERROR(TRIM(INDEX(Responses!$A245:$AD245,MATCH(Lists!$B$13,Responses!$A$1:$AD$1,0))&amp;""),""))</f>
        <v/>
      </c>
      <c r="R245" s="17">
        <f>IF($A245="","",IFERROR(TRIM(INDEX(Responses!$A245:$AD245,MATCH(Lists!$B$14,Responses!$A$1:$AD$1,0))&amp;""),""))</f>
        <v/>
      </c>
      <c r="S245" s="17">
        <f>IF($A245="","",IFERROR(TRIM(INDEX(Responses!$A245:$AD245,MATCH(Lists!$B$15,Responses!$A$1:$AD$1,0))&amp;""),""))</f>
        <v/>
      </c>
    </row>
    <row r="246">
      <c r="A246" s="17">
        <f>IFERROR(TRIM(INDEX(Responses!$A246:$AD246,MATCH(Lists!$B$3,Responses!$A$1:$AD$1,0))&amp;""),"")</f>
        <v/>
      </c>
      <c r="B246" s="17">
        <f>IF($A246="","",IFERROR(TRIM(INDEX(Responses!$A246:$AD246,MATCH(Lists!$B$4,Responses!$A$1:$AD$1,0))&amp;""),""))</f>
        <v/>
      </c>
      <c r="C246" s="17">
        <f>IF($A246="","",IFERROR(TRIM(INDEX(Responses!$A246:$AD246,MATCH(Lists!$B$5,Responses!$A$1:$AD$1,0))&amp;""),""))</f>
        <v/>
      </c>
      <c r="D246" s="17">
        <f>IF($A246="","",IFERROR(TRIM(INDEX(Responses!$A246:$AD246,MATCH(Lists!$B$6,Responses!$A$1:$AD$1,0))&amp;""),""))</f>
        <v/>
      </c>
      <c r="E246" s="17">
        <f>IF($A246="","",IFERROR(TRIM(INDEX(Responses!$A246:$AD246,MATCH(Lists!$B$7,Responses!$A$1:$AD$1,0))&amp;""),""))</f>
        <v/>
      </c>
      <c r="F246" s="17">
        <f>IF($A246="","",IFERROR(TRIM(INDEX(Responses!$A246:$AD246,MATCH(Lists!$B$8,Responses!$A$1:$AD$1,0))&amp;""),""))</f>
        <v/>
      </c>
      <c r="G246" s="17">
        <f>IF($A246="","",IFERROR(TRIM(INDEX(Responses!$A246:$AD246,MATCH(Lists!$B$9,Responses!$A$1:$AD$1,0))&amp;""),""))</f>
        <v/>
      </c>
      <c r="H246" s="17">
        <f>IF($A246="","",IFERROR(TRIM(INDEX(Responses!$A246:$AD246,MATCH(Lists!$B$11,Responses!$A$1:$AD$1,0))&amp;""),""))</f>
        <v/>
      </c>
      <c r="I246" s="18">
        <f>IF($A246="","",IFERROR(VALUE(IFERROR(TRIM(INDEX(Responses!$A246:$AD246,MATCH(Lists!$B$12,Responses!$A$1:$AD$1,0))&amp;""),"")),IFERROR(DATEVALUE(IFERROR(TRIM(INDEX(Responses!$A246:$AD246,MATCH(Lists!$B$12,Responses!$A$1:$AD$1,0))&amp;""),"")),"")))</f>
        <v/>
      </c>
      <c r="J246" s="19">
        <f>IF($I246="","",IF($I246&lt;TODAY(),"Passed",$I246-TODAY()))</f>
        <v/>
      </c>
      <c r="K246" s="19">
        <f>IF(ISNUMBER($J246),IF($J246&lt;=Lists!$B$19,"Soon",""),"")</f>
        <v/>
      </c>
      <c r="L246" s="19">
        <f>IF($A246="","",COUNTIF('Sessions log'!$B$2:$B$501,$A246))</f>
        <v/>
      </c>
      <c r="M246" s="19">
        <f>IF($A246="","",SUMIF('Sessions log'!$B$2:$B$501,$A246,'Sessions log'!$D$2:$D$501))</f>
        <v/>
      </c>
      <c r="N246" s="19">
        <f>IF($A246="","",COUNTIFS('Sessions log'!$B$2:$B$501,$A246,'Sessions log'!$E$2:$E$501,"Y"))</f>
        <v/>
      </c>
      <c r="O246" s="19">
        <f>IF($A246="","",COUNTIFS('Sessions log'!$B$2:$B$501,$A246,'Sessions log'!$E$2:$E$501,"N"))</f>
        <v/>
      </c>
      <c r="P246" s="18">
        <f>IF($A246="","",IF($L246=0,"",SUMPRODUCT(MAX(('Sessions log'!$B$2:$B$501=$A246)*'Sessions log'!$A$2:$A$501))))</f>
        <v/>
      </c>
      <c r="Q246" s="17">
        <f>IF($A246="","",IFERROR(TRIM(INDEX(Responses!$A246:$AD246,MATCH(Lists!$B$13,Responses!$A$1:$AD$1,0))&amp;""),""))</f>
        <v/>
      </c>
      <c r="R246" s="17">
        <f>IF($A246="","",IFERROR(TRIM(INDEX(Responses!$A246:$AD246,MATCH(Lists!$B$14,Responses!$A$1:$AD$1,0))&amp;""),""))</f>
        <v/>
      </c>
      <c r="S246" s="17">
        <f>IF($A246="","",IFERROR(TRIM(INDEX(Responses!$A246:$AD246,MATCH(Lists!$B$15,Responses!$A$1:$AD$1,0))&amp;""),""))</f>
        <v/>
      </c>
    </row>
    <row r="247">
      <c r="A247" s="17">
        <f>IFERROR(TRIM(INDEX(Responses!$A247:$AD247,MATCH(Lists!$B$3,Responses!$A$1:$AD$1,0))&amp;""),"")</f>
        <v/>
      </c>
      <c r="B247" s="17">
        <f>IF($A247="","",IFERROR(TRIM(INDEX(Responses!$A247:$AD247,MATCH(Lists!$B$4,Responses!$A$1:$AD$1,0))&amp;""),""))</f>
        <v/>
      </c>
      <c r="C247" s="17">
        <f>IF($A247="","",IFERROR(TRIM(INDEX(Responses!$A247:$AD247,MATCH(Lists!$B$5,Responses!$A$1:$AD$1,0))&amp;""),""))</f>
        <v/>
      </c>
      <c r="D247" s="17">
        <f>IF($A247="","",IFERROR(TRIM(INDEX(Responses!$A247:$AD247,MATCH(Lists!$B$6,Responses!$A$1:$AD$1,0))&amp;""),""))</f>
        <v/>
      </c>
      <c r="E247" s="17">
        <f>IF($A247="","",IFERROR(TRIM(INDEX(Responses!$A247:$AD247,MATCH(Lists!$B$7,Responses!$A$1:$AD$1,0))&amp;""),""))</f>
        <v/>
      </c>
      <c r="F247" s="17">
        <f>IF($A247="","",IFERROR(TRIM(INDEX(Responses!$A247:$AD247,MATCH(Lists!$B$8,Responses!$A$1:$AD$1,0))&amp;""),""))</f>
        <v/>
      </c>
      <c r="G247" s="17">
        <f>IF($A247="","",IFERROR(TRIM(INDEX(Responses!$A247:$AD247,MATCH(Lists!$B$9,Responses!$A$1:$AD$1,0))&amp;""),""))</f>
        <v/>
      </c>
      <c r="H247" s="17">
        <f>IF($A247="","",IFERROR(TRIM(INDEX(Responses!$A247:$AD247,MATCH(Lists!$B$11,Responses!$A$1:$AD$1,0))&amp;""),""))</f>
        <v/>
      </c>
      <c r="I247" s="18">
        <f>IF($A247="","",IFERROR(VALUE(IFERROR(TRIM(INDEX(Responses!$A247:$AD247,MATCH(Lists!$B$12,Responses!$A$1:$AD$1,0))&amp;""),"")),IFERROR(DATEVALUE(IFERROR(TRIM(INDEX(Responses!$A247:$AD247,MATCH(Lists!$B$12,Responses!$A$1:$AD$1,0))&amp;""),"")),"")))</f>
        <v/>
      </c>
      <c r="J247" s="19">
        <f>IF($I247="","",IF($I247&lt;TODAY(),"Passed",$I247-TODAY()))</f>
        <v/>
      </c>
      <c r="K247" s="19">
        <f>IF(ISNUMBER($J247),IF($J247&lt;=Lists!$B$19,"Soon",""),"")</f>
        <v/>
      </c>
      <c r="L247" s="19">
        <f>IF($A247="","",COUNTIF('Sessions log'!$B$2:$B$501,$A247))</f>
        <v/>
      </c>
      <c r="M247" s="19">
        <f>IF($A247="","",SUMIF('Sessions log'!$B$2:$B$501,$A247,'Sessions log'!$D$2:$D$501))</f>
        <v/>
      </c>
      <c r="N247" s="19">
        <f>IF($A247="","",COUNTIFS('Sessions log'!$B$2:$B$501,$A247,'Sessions log'!$E$2:$E$501,"Y"))</f>
        <v/>
      </c>
      <c r="O247" s="19">
        <f>IF($A247="","",COUNTIFS('Sessions log'!$B$2:$B$501,$A247,'Sessions log'!$E$2:$E$501,"N"))</f>
        <v/>
      </c>
      <c r="P247" s="18">
        <f>IF($A247="","",IF($L247=0,"",SUMPRODUCT(MAX(('Sessions log'!$B$2:$B$501=$A247)*'Sessions log'!$A$2:$A$501))))</f>
        <v/>
      </c>
      <c r="Q247" s="17">
        <f>IF($A247="","",IFERROR(TRIM(INDEX(Responses!$A247:$AD247,MATCH(Lists!$B$13,Responses!$A$1:$AD$1,0))&amp;""),""))</f>
        <v/>
      </c>
      <c r="R247" s="17">
        <f>IF($A247="","",IFERROR(TRIM(INDEX(Responses!$A247:$AD247,MATCH(Lists!$B$14,Responses!$A$1:$AD$1,0))&amp;""),""))</f>
        <v/>
      </c>
      <c r="S247" s="17">
        <f>IF($A247="","",IFERROR(TRIM(INDEX(Responses!$A247:$AD247,MATCH(Lists!$B$15,Responses!$A$1:$AD$1,0))&amp;""),""))</f>
        <v/>
      </c>
    </row>
    <row r="248">
      <c r="A248" s="17">
        <f>IFERROR(TRIM(INDEX(Responses!$A248:$AD248,MATCH(Lists!$B$3,Responses!$A$1:$AD$1,0))&amp;""),"")</f>
        <v/>
      </c>
      <c r="B248" s="17">
        <f>IF($A248="","",IFERROR(TRIM(INDEX(Responses!$A248:$AD248,MATCH(Lists!$B$4,Responses!$A$1:$AD$1,0))&amp;""),""))</f>
        <v/>
      </c>
      <c r="C248" s="17">
        <f>IF($A248="","",IFERROR(TRIM(INDEX(Responses!$A248:$AD248,MATCH(Lists!$B$5,Responses!$A$1:$AD$1,0))&amp;""),""))</f>
        <v/>
      </c>
      <c r="D248" s="17">
        <f>IF($A248="","",IFERROR(TRIM(INDEX(Responses!$A248:$AD248,MATCH(Lists!$B$6,Responses!$A$1:$AD$1,0))&amp;""),""))</f>
        <v/>
      </c>
      <c r="E248" s="17">
        <f>IF($A248="","",IFERROR(TRIM(INDEX(Responses!$A248:$AD248,MATCH(Lists!$B$7,Responses!$A$1:$AD$1,0))&amp;""),""))</f>
        <v/>
      </c>
      <c r="F248" s="17">
        <f>IF($A248="","",IFERROR(TRIM(INDEX(Responses!$A248:$AD248,MATCH(Lists!$B$8,Responses!$A$1:$AD$1,0))&amp;""),""))</f>
        <v/>
      </c>
      <c r="G248" s="17">
        <f>IF($A248="","",IFERROR(TRIM(INDEX(Responses!$A248:$AD248,MATCH(Lists!$B$9,Responses!$A$1:$AD$1,0))&amp;""),""))</f>
        <v/>
      </c>
      <c r="H248" s="17">
        <f>IF($A248="","",IFERROR(TRIM(INDEX(Responses!$A248:$AD248,MATCH(Lists!$B$11,Responses!$A$1:$AD$1,0))&amp;""),""))</f>
        <v/>
      </c>
      <c r="I248" s="18">
        <f>IF($A248="","",IFERROR(VALUE(IFERROR(TRIM(INDEX(Responses!$A248:$AD248,MATCH(Lists!$B$12,Responses!$A$1:$AD$1,0))&amp;""),"")),IFERROR(DATEVALUE(IFERROR(TRIM(INDEX(Responses!$A248:$AD248,MATCH(Lists!$B$12,Responses!$A$1:$AD$1,0))&amp;""),"")),"")))</f>
        <v/>
      </c>
      <c r="J248" s="19">
        <f>IF($I248="","",IF($I248&lt;TODAY(),"Passed",$I248-TODAY()))</f>
        <v/>
      </c>
      <c r="K248" s="19">
        <f>IF(ISNUMBER($J248),IF($J248&lt;=Lists!$B$19,"Soon",""),"")</f>
        <v/>
      </c>
      <c r="L248" s="19">
        <f>IF($A248="","",COUNTIF('Sessions log'!$B$2:$B$501,$A248))</f>
        <v/>
      </c>
      <c r="M248" s="19">
        <f>IF($A248="","",SUMIF('Sessions log'!$B$2:$B$501,$A248,'Sessions log'!$D$2:$D$501))</f>
        <v/>
      </c>
      <c r="N248" s="19">
        <f>IF($A248="","",COUNTIFS('Sessions log'!$B$2:$B$501,$A248,'Sessions log'!$E$2:$E$501,"Y"))</f>
        <v/>
      </c>
      <c r="O248" s="19">
        <f>IF($A248="","",COUNTIFS('Sessions log'!$B$2:$B$501,$A248,'Sessions log'!$E$2:$E$501,"N"))</f>
        <v/>
      </c>
      <c r="P248" s="18">
        <f>IF($A248="","",IF($L248=0,"",SUMPRODUCT(MAX(('Sessions log'!$B$2:$B$501=$A248)*'Sessions log'!$A$2:$A$501))))</f>
        <v/>
      </c>
      <c r="Q248" s="17">
        <f>IF($A248="","",IFERROR(TRIM(INDEX(Responses!$A248:$AD248,MATCH(Lists!$B$13,Responses!$A$1:$AD$1,0))&amp;""),""))</f>
        <v/>
      </c>
      <c r="R248" s="17">
        <f>IF($A248="","",IFERROR(TRIM(INDEX(Responses!$A248:$AD248,MATCH(Lists!$B$14,Responses!$A$1:$AD$1,0))&amp;""),""))</f>
        <v/>
      </c>
      <c r="S248" s="17">
        <f>IF($A248="","",IFERROR(TRIM(INDEX(Responses!$A248:$AD248,MATCH(Lists!$B$15,Responses!$A$1:$AD$1,0))&amp;""),""))</f>
        <v/>
      </c>
    </row>
    <row r="249">
      <c r="A249" s="17">
        <f>IFERROR(TRIM(INDEX(Responses!$A249:$AD249,MATCH(Lists!$B$3,Responses!$A$1:$AD$1,0))&amp;""),"")</f>
        <v/>
      </c>
      <c r="B249" s="17">
        <f>IF($A249="","",IFERROR(TRIM(INDEX(Responses!$A249:$AD249,MATCH(Lists!$B$4,Responses!$A$1:$AD$1,0))&amp;""),""))</f>
        <v/>
      </c>
      <c r="C249" s="17">
        <f>IF($A249="","",IFERROR(TRIM(INDEX(Responses!$A249:$AD249,MATCH(Lists!$B$5,Responses!$A$1:$AD$1,0))&amp;""),""))</f>
        <v/>
      </c>
      <c r="D249" s="17">
        <f>IF($A249="","",IFERROR(TRIM(INDEX(Responses!$A249:$AD249,MATCH(Lists!$B$6,Responses!$A$1:$AD$1,0))&amp;""),""))</f>
        <v/>
      </c>
      <c r="E249" s="17">
        <f>IF($A249="","",IFERROR(TRIM(INDEX(Responses!$A249:$AD249,MATCH(Lists!$B$7,Responses!$A$1:$AD$1,0))&amp;""),""))</f>
        <v/>
      </c>
      <c r="F249" s="17">
        <f>IF($A249="","",IFERROR(TRIM(INDEX(Responses!$A249:$AD249,MATCH(Lists!$B$8,Responses!$A$1:$AD$1,0))&amp;""),""))</f>
        <v/>
      </c>
      <c r="G249" s="17">
        <f>IF($A249="","",IFERROR(TRIM(INDEX(Responses!$A249:$AD249,MATCH(Lists!$B$9,Responses!$A$1:$AD$1,0))&amp;""),""))</f>
        <v/>
      </c>
      <c r="H249" s="17">
        <f>IF($A249="","",IFERROR(TRIM(INDEX(Responses!$A249:$AD249,MATCH(Lists!$B$11,Responses!$A$1:$AD$1,0))&amp;""),""))</f>
        <v/>
      </c>
      <c r="I249" s="18">
        <f>IF($A249="","",IFERROR(VALUE(IFERROR(TRIM(INDEX(Responses!$A249:$AD249,MATCH(Lists!$B$12,Responses!$A$1:$AD$1,0))&amp;""),"")),IFERROR(DATEVALUE(IFERROR(TRIM(INDEX(Responses!$A249:$AD249,MATCH(Lists!$B$12,Responses!$A$1:$AD$1,0))&amp;""),"")),"")))</f>
        <v/>
      </c>
      <c r="J249" s="19">
        <f>IF($I249="","",IF($I249&lt;TODAY(),"Passed",$I249-TODAY()))</f>
        <v/>
      </c>
      <c r="K249" s="19">
        <f>IF(ISNUMBER($J249),IF($J249&lt;=Lists!$B$19,"Soon",""),"")</f>
        <v/>
      </c>
      <c r="L249" s="19">
        <f>IF($A249="","",COUNTIF('Sessions log'!$B$2:$B$501,$A249))</f>
        <v/>
      </c>
      <c r="M249" s="19">
        <f>IF($A249="","",SUMIF('Sessions log'!$B$2:$B$501,$A249,'Sessions log'!$D$2:$D$501))</f>
        <v/>
      </c>
      <c r="N249" s="19">
        <f>IF($A249="","",COUNTIFS('Sessions log'!$B$2:$B$501,$A249,'Sessions log'!$E$2:$E$501,"Y"))</f>
        <v/>
      </c>
      <c r="O249" s="19">
        <f>IF($A249="","",COUNTIFS('Sessions log'!$B$2:$B$501,$A249,'Sessions log'!$E$2:$E$501,"N"))</f>
        <v/>
      </c>
      <c r="P249" s="18">
        <f>IF($A249="","",IF($L249=0,"",SUMPRODUCT(MAX(('Sessions log'!$B$2:$B$501=$A249)*'Sessions log'!$A$2:$A$501))))</f>
        <v/>
      </c>
      <c r="Q249" s="17">
        <f>IF($A249="","",IFERROR(TRIM(INDEX(Responses!$A249:$AD249,MATCH(Lists!$B$13,Responses!$A$1:$AD$1,0))&amp;""),""))</f>
        <v/>
      </c>
      <c r="R249" s="17">
        <f>IF($A249="","",IFERROR(TRIM(INDEX(Responses!$A249:$AD249,MATCH(Lists!$B$14,Responses!$A$1:$AD$1,0))&amp;""),""))</f>
        <v/>
      </c>
      <c r="S249" s="17">
        <f>IF($A249="","",IFERROR(TRIM(INDEX(Responses!$A249:$AD249,MATCH(Lists!$B$15,Responses!$A$1:$AD$1,0))&amp;""),""))</f>
        <v/>
      </c>
    </row>
    <row r="250">
      <c r="A250" s="17">
        <f>IFERROR(TRIM(INDEX(Responses!$A250:$AD250,MATCH(Lists!$B$3,Responses!$A$1:$AD$1,0))&amp;""),"")</f>
        <v/>
      </c>
      <c r="B250" s="17">
        <f>IF($A250="","",IFERROR(TRIM(INDEX(Responses!$A250:$AD250,MATCH(Lists!$B$4,Responses!$A$1:$AD$1,0))&amp;""),""))</f>
        <v/>
      </c>
      <c r="C250" s="17">
        <f>IF($A250="","",IFERROR(TRIM(INDEX(Responses!$A250:$AD250,MATCH(Lists!$B$5,Responses!$A$1:$AD$1,0))&amp;""),""))</f>
        <v/>
      </c>
      <c r="D250" s="17">
        <f>IF($A250="","",IFERROR(TRIM(INDEX(Responses!$A250:$AD250,MATCH(Lists!$B$6,Responses!$A$1:$AD$1,0))&amp;""),""))</f>
        <v/>
      </c>
      <c r="E250" s="17">
        <f>IF($A250="","",IFERROR(TRIM(INDEX(Responses!$A250:$AD250,MATCH(Lists!$B$7,Responses!$A$1:$AD$1,0))&amp;""),""))</f>
        <v/>
      </c>
      <c r="F250" s="17">
        <f>IF($A250="","",IFERROR(TRIM(INDEX(Responses!$A250:$AD250,MATCH(Lists!$B$8,Responses!$A$1:$AD$1,0))&amp;""),""))</f>
        <v/>
      </c>
      <c r="G250" s="17">
        <f>IF($A250="","",IFERROR(TRIM(INDEX(Responses!$A250:$AD250,MATCH(Lists!$B$9,Responses!$A$1:$AD$1,0))&amp;""),""))</f>
        <v/>
      </c>
      <c r="H250" s="17">
        <f>IF($A250="","",IFERROR(TRIM(INDEX(Responses!$A250:$AD250,MATCH(Lists!$B$11,Responses!$A$1:$AD$1,0))&amp;""),""))</f>
        <v/>
      </c>
      <c r="I250" s="18">
        <f>IF($A250="","",IFERROR(VALUE(IFERROR(TRIM(INDEX(Responses!$A250:$AD250,MATCH(Lists!$B$12,Responses!$A$1:$AD$1,0))&amp;""),"")),IFERROR(DATEVALUE(IFERROR(TRIM(INDEX(Responses!$A250:$AD250,MATCH(Lists!$B$12,Responses!$A$1:$AD$1,0))&amp;""),"")),"")))</f>
        <v/>
      </c>
      <c r="J250" s="19">
        <f>IF($I250="","",IF($I250&lt;TODAY(),"Passed",$I250-TODAY()))</f>
        <v/>
      </c>
      <c r="K250" s="19">
        <f>IF(ISNUMBER($J250),IF($J250&lt;=Lists!$B$19,"Soon",""),"")</f>
        <v/>
      </c>
      <c r="L250" s="19">
        <f>IF($A250="","",COUNTIF('Sessions log'!$B$2:$B$501,$A250))</f>
        <v/>
      </c>
      <c r="M250" s="19">
        <f>IF($A250="","",SUMIF('Sessions log'!$B$2:$B$501,$A250,'Sessions log'!$D$2:$D$501))</f>
        <v/>
      </c>
      <c r="N250" s="19">
        <f>IF($A250="","",COUNTIFS('Sessions log'!$B$2:$B$501,$A250,'Sessions log'!$E$2:$E$501,"Y"))</f>
        <v/>
      </c>
      <c r="O250" s="19">
        <f>IF($A250="","",COUNTIFS('Sessions log'!$B$2:$B$501,$A250,'Sessions log'!$E$2:$E$501,"N"))</f>
        <v/>
      </c>
      <c r="P250" s="18">
        <f>IF($A250="","",IF($L250=0,"",SUMPRODUCT(MAX(('Sessions log'!$B$2:$B$501=$A250)*'Sessions log'!$A$2:$A$501))))</f>
        <v/>
      </c>
      <c r="Q250" s="17">
        <f>IF($A250="","",IFERROR(TRIM(INDEX(Responses!$A250:$AD250,MATCH(Lists!$B$13,Responses!$A$1:$AD$1,0))&amp;""),""))</f>
        <v/>
      </c>
      <c r="R250" s="17">
        <f>IF($A250="","",IFERROR(TRIM(INDEX(Responses!$A250:$AD250,MATCH(Lists!$B$14,Responses!$A$1:$AD$1,0))&amp;""),""))</f>
        <v/>
      </c>
      <c r="S250" s="17">
        <f>IF($A250="","",IFERROR(TRIM(INDEX(Responses!$A250:$AD250,MATCH(Lists!$B$15,Responses!$A$1:$AD$1,0))&amp;""),""))</f>
        <v/>
      </c>
    </row>
    <row r="251">
      <c r="A251" s="17">
        <f>IFERROR(TRIM(INDEX(Responses!$A251:$AD251,MATCH(Lists!$B$3,Responses!$A$1:$AD$1,0))&amp;""),"")</f>
        <v/>
      </c>
      <c r="B251" s="17">
        <f>IF($A251="","",IFERROR(TRIM(INDEX(Responses!$A251:$AD251,MATCH(Lists!$B$4,Responses!$A$1:$AD$1,0))&amp;""),""))</f>
        <v/>
      </c>
      <c r="C251" s="17">
        <f>IF($A251="","",IFERROR(TRIM(INDEX(Responses!$A251:$AD251,MATCH(Lists!$B$5,Responses!$A$1:$AD$1,0))&amp;""),""))</f>
        <v/>
      </c>
      <c r="D251" s="17">
        <f>IF($A251="","",IFERROR(TRIM(INDEX(Responses!$A251:$AD251,MATCH(Lists!$B$6,Responses!$A$1:$AD$1,0))&amp;""),""))</f>
        <v/>
      </c>
      <c r="E251" s="17">
        <f>IF($A251="","",IFERROR(TRIM(INDEX(Responses!$A251:$AD251,MATCH(Lists!$B$7,Responses!$A$1:$AD$1,0))&amp;""),""))</f>
        <v/>
      </c>
      <c r="F251" s="17">
        <f>IF($A251="","",IFERROR(TRIM(INDEX(Responses!$A251:$AD251,MATCH(Lists!$B$8,Responses!$A$1:$AD$1,0))&amp;""),""))</f>
        <v/>
      </c>
      <c r="G251" s="17">
        <f>IF($A251="","",IFERROR(TRIM(INDEX(Responses!$A251:$AD251,MATCH(Lists!$B$9,Responses!$A$1:$AD$1,0))&amp;""),""))</f>
        <v/>
      </c>
      <c r="H251" s="17">
        <f>IF($A251="","",IFERROR(TRIM(INDEX(Responses!$A251:$AD251,MATCH(Lists!$B$11,Responses!$A$1:$AD$1,0))&amp;""),""))</f>
        <v/>
      </c>
      <c r="I251" s="18">
        <f>IF($A251="","",IFERROR(VALUE(IFERROR(TRIM(INDEX(Responses!$A251:$AD251,MATCH(Lists!$B$12,Responses!$A$1:$AD$1,0))&amp;""),"")),IFERROR(DATEVALUE(IFERROR(TRIM(INDEX(Responses!$A251:$AD251,MATCH(Lists!$B$12,Responses!$A$1:$AD$1,0))&amp;""),"")),"")))</f>
        <v/>
      </c>
      <c r="J251" s="19">
        <f>IF($I251="","",IF($I251&lt;TODAY(),"Passed",$I251-TODAY()))</f>
        <v/>
      </c>
      <c r="K251" s="19">
        <f>IF(ISNUMBER($J251),IF($J251&lt;=Lists!$B$19,"Soon",""),"")</f>
        <v/>
      </c>
      <c r="L251" s="19">
        <f>IF($A251="","",COUNTIF('Sessions log'!$B$2:$B$501,$A251))</f>
        <v/>
      </c>
      <c r="M251" s="19">
        <f>IF($A251="","",SUMIF('Sessions log'!$B$2:$B$501,$A251,'Sessions log'!$D$2:$D$501))</f>
        <v/>
      </c>
      <c r="N251" s="19">
        <f>IF($A251="","",COUNTIFS('Sessions log'!$B$2:$B$501,$A251,'Sessions log'!$E$2:$E$501,"Y"))</f>
        <v/>
      </c>
      <c r="O251" s="19">
        <f>IF($A251="","",COUNTIFS('Sessions log'!$B$2:$B$501,$A251,'Sessions log'!$E$2:$E$501,"N"))</f>
        <v/>
      </c>
      <c r="P251" s="18">
        <f>IF($A251="","",IF($L251=0,"",SUMPRODUCT(MAX(('Sessions log'!$B$2:$B$501=$A251)*'Sessions log'!$A$2:$A$501))))</f>
        <v/>
      </c>
      <c r="Q251" s="17">
        <f>IF($A251="","",IFERROR(TRIM(INDEX(Responses!$A251:$AD251,MATCH(Lists!$B$13,Responses!$A$1:$AD$1,0))&amp;""),""))</f>
        <v/>
      </c>
      <c r="R251" s="17">
        <f>IF($A251="","",IFERROR(TRIM(INDEX(Responses!$A251:$AD251,MATCH(Lists!$B$14,Responses!$A$1:$AD$1,0))&amp;""),""))</f>
        <v/>
      </c>
      <c r="S251" s="17">
        <f>IF($A251="","",IFERROR(TRIM(INDEX(Responses!$A251:$AD251,MATCH(Lists!$B$15,Responses!$A$1:$AD$1,0))&amp;""),""))</f>
        <v/>
      </c>
    </row>
    <row r="252">
      <c r="A252" s="17">
        <f>IFERROR(TRIM(INDEX(Responses!$A252:$AD252,MATCH(Lists!$B$3,Responses!$A$1:$AD$1,0))&amp;""),"")</f>
        <v/>
      </c>
      <c r="B252" s="17">
        <f>IF($A252="","",IFERROR(TRIM(INDEX(Responses!$A252:$AD252,MATCH(Lists!$B$4,Responses!$A$1:$AD$1,0))&amp;""),""))</f>
        <v/>
      </c>
      <c r="C252" s="17">
        <f>IF($A252="","",IFERROR(TRIM(INDEX(Responses!$A252:$AD252,MATCH(Lists!$B$5,Responses!$A$1:$AD$1,0))&amp;""),""))</f>
        <v/>
      </c>
      <c r="D252" s="17">
        <f>IF($A252="","",IFERROR(TRIM(INDEX(Responses!$A252:$AD252,MATCH(Lists!$B$6,Responses!$A$1:$AD$1,0))&amp;""),""))</f>
        <v/>
      </c>
      <c r="E252" s="17">
        <f>IF($A252="","",IFERROR(TRIM(INDEX(Responses!$A252:$AD252,MATCH(Lists!$B$7,Responses!$A$1:$AD$1,0))&amp;""),""))</f>
        <v/>
      </c>
      <c r="F252" s="17">
        <f>IF($A252="","",IFERROR(TRIM(INDEX(Responses!$A252:$AD252,MATCH(Lists!$B$8,Responses!$A$1:$AD$1,0))&amp;""),""))</f>
        <v/>
      </c>
      <c r="G252" s="17">
        <f>IF($A252="","",IFERROR(TRIM(INDEX(Responses!$A252:$AD252,MATCH(Lists!$B$9,Responses!$A$1:$AD$1,0))&amp;""),""))</f>
        <v/>
      </c>
      <c r="H252" s="17">
        <f>IF($A252="","",IFERROR(TRIM(INDEX(Responses!$A252:$AD252,MATCH(Lists!$B$11,Responses!$A$1:$AD$1,0))&amp;""),""))</f>
        <v/>
      </c>
      <c r="I252" s="18">
        <f>IF($A252="","",IFERROR(VALUE(IFERROR(TRIM(INDEX(Responses!$A252:$AD252,MATCH(Lists!$B$12,Responses!$A$1:$AD$1,0))&amp;""),"")),IFERROR(DATEVALUE(IFERROR(TRIM(INDEX(Responses!$A252:$AD252,MATCH(Lists!$B$12,Responses!$A$1:$AD$1,0))&amp;""),"")),"")))</f>
        <v/>
      </c>
      <c r="J252" s="19">
        <f>IF($I252="","",IF($I252&lt;TODAY(),"Passed",$I252-TODAY()))</f>
        <v/>
      </c>
      <c r="K252" s="19">
        <f>IF(ISNUMBER($J252),IF($J252&lt;=Lists!$B$19,"Soon",""),"")</f>
        <v/>
      </c>
      <c r="L252" s="19">
        <f>IF($A252="","",COUNTIF('Sessions log'!$B$2:$B$501,$A252))</f>
        <v/>
      </c>
      <c r="M252" s="19">
        <f>IF($A252="","",SUMIF('Sessions log'!$B$2:$B$501,$A252,'Sessions log'!$D$2:$D$501))</f>
        <v/>
      </c>
      <c r="N252" s="19">
        <f>IF($A252="","",COUNTIFS('Sessions log'!$B$2:$B$501,$A252,'Sessions log'!$E$2:$E$501,"Y"))</f>
        <v/>
      </c>
      <c r="O252" s="19">
        <f>IF($A252="","",COUNTIFS('Sessions log'!$B$2:$B$501,$A252,'Sessions log'!$E$2:$E$501,"N"))</f>
        <v/>
      </c>
      <c r="P252" s="18">
        <f>IF($A252="","",IF($L252=0,"",SUMPRODUCT(MAX(('Sessions log'!$B$2:$B$501=$A252)*'Sessions log'!$A$2:$A$501))))</f>
        <v/>
      </c>
      <c r="Q252" s="17">
        <f>IF($A252="","",IFERROR(TRIM(INDEX(Responses!$A252:$AD252,MATCH(Lists!$B$13,Responses!$A$1:$AD$1,0))&amp;""),""))</f>
        <v/>
      </c>
      <c r="R252" s="17">
        <f>IF($A252="","",IFERROR(TRIM(INDEX(Responses!$A252:$AD252,MATCH(Lists!$B$14,Responses!$A$1:$AD$1,0))&amp;""),""))</f>
        <v/>
      </c>
      <c r="S252" s="17">
        <f>IF($A252="","",IFERROR(TRIM(INDEX(Responses!$A252:$AD252,MATCH(Lists!$B$15,Responses!$A$1:$AD$1,0))&amp;""),""))</f>
        <v/>
      </c>
    </row>
    <row r="253">
      <c r="A253" s="17">
        <f>IFERROR(TRIM(INDEX(Responses!$A253:$AD253,MATCH(Lists!$B$3,Responses!$A$1:$AD$1,0))&amp;""),"")</f>
        <v/>
      </c>
      <c r="B253" s="17">
        <f>IF($A253="","",IFERROR(TRIM(INDEX(Responses!$A253:$AD253,MATCH(Lists!$B$4,Responses!$A$1:$AD$1,0))&amp;""),""))</f>
        <v/>
      </c>
      <c r="C253" s="17">
        <f>IF($A253="","",IFERROR(TRIM(INDEX(Responses!$A253:$AD253,MATCH(Lists!$B$5,Responses!$A$1:$AD$1,0))&amp;""),""))</f>
        <v/>
      </c>
      <c r="D253" s="17">
        <f>IF($A253="","",IFERROR(TRIM(INDEX(Responses!$A253:$AD253,MATCH(Lists!$B$6,Responses!$A$1:$AD$1,0))&amp;""),""))</f>
        <v/>
      </c>
      <c r="E253" s="17">
        <f>IF($A253="","",IFERROR(TRIM(INDEX(Responses!$A253:$AD253,MATCH(Lists!$B$7,Responses!$A$1:$AD$1,0))&amp;""),""))</f>
        <v/>
      </c>
      <c r="F253" s="17">
        <f>IF($A253="","",IFERROR(TRIM(INDEX(Responses!$A253:$AD253,MATCH(Lists!$B$8,Responses!$A$1:$AD$1,0))&amp;""),""))</f>
        <v/>
      </c>
      <c r="G253" s="17">
        <f>IF($A253="","",IFERROR(TRIM(INDEX(Responses!$A253:$AD253,MATCH(Lists!$B$9,Responses!$A$1:$AD$1,0))&amp;""),""))</f>
        <v/>
      </c>
      <c r="H253" s="17">
        <f>IF($A253="","",IFERROR(TRIM(INDEX(Responses!$A253:$AD253,MATCH(Lists!$B$11,Responses!$A$1:$AD$1,0))&amp;""),""))</f>
        <v/>
      </c>
      <c r="I253" s="18">
        <f>IF($A253="","",IFERROR(VALUE(IFERROR(TRIM(INDEX(Responses!$A253:$AD253,MATCH(Lists!$B$12,Responses!$A$1:$AD$1,0))&amp;""),"")),IFERROR(DATEVALUE(IFERROR(TRIM(INDEX(Responses!$A253:$AD253,MATCH(Lists!$B$12,Responses!$A$1:$AD$1,0))&amp;""),"")),"")))</f>
        <v/>
      </c>
      <c r="J253" s="19">
        <f>IF($I253="","",IF($I253&lt;TODAY(),"Passed",$I253-TODAY()))</f>
        <v/>
      </c>
      <c r="K253" s="19">
        <f>IF(ISNUMBER($J253),IF($J253&lt;=Lists!$B$19,"Soon",""),"")</f>
        <v/>
      </c>
      <c r="L253" s="19">
        <f>IF($A253="","",COUNTIF('Sessions log'!$B$2:$B$501,$A253))</f>
        <v/>
      </c>
      <c r="M253" s="19">
        <f>IF($A253="","",SUMIF('Sessions log'!$B$2:$B$501,$A253,'Sessions log'!$D$2:$D$501))</f>
        <v/>
      </c>
      <c r="N253" s="19">
        <f>IF($A253="","",COUNTIFS('Sessions log'!$B$2:$B$501,$A253,'Sessions log'!$E$2:$E$501,"Y"))</f>
        <v/>
      </c>
      <c r="O253" s="19">
        <f>IF($A253="","",COUNTIFS('Sessions log'!$B$2:$B$501,$A253,'Sessions log'!$E$2:$E$501,"N"))</f>
        <v/>
      </c>
      <c r="P253" s="18">
        <f>IF($A253="","",IF($L253=0,"",SUMPRODUCT(MAX(('Sessions log'!$B$2:$B$501=$A253)*'Sessions log'!$A$2:$A$501))))</f>
        <v/>
      </c>
      <c r="Q253" s="17">
        <f>IF($A253="","",IFERROR(TRIM(INDEX(Responses!$A253:$AD253,MATCH(Lists!$B$13,Responses!$A$1:$AD$1,0))&amp;""),""))</f>
        <v/>
      </c>
      <c r="R253" s="17">
        <f>IF($A253="","",IFERROR(TRIM(INDEX(Responses!$A253:$AD253,MATCH(Lists!$B$14,Responses!$A$1:$AD$1,0))&amp;""),""))</f>
        <v/>
      </c>
      <c r="S253" s="17">
        <f>IF($A253="","",IFERROR(TRIM(INDEX(Responses!$A253:$AD253,MATCH(Lists!$B$15,Responses!$A$1:$AD$1,0))&amp;""),""))</f>
        <v/>
      </c>
    </row>
    <row r="254">
      <c r="A254" s="17">
        <f>IFERROR(TRIM(INDEX(Responses!$A254:$AD254,MATCH(Lists!$B$3,Responses!$A$1:$AD$1,0))&amp;""),"")</f>
        <v/>
      </c>
      <c r="B254" s="17">
        <f>IF($A254="","",IFERROR(TRIM(INDEX(Responses!$A254:$AD254,MATCH(Lists!$B$4,Responses!$A$1:$AD$1,0))&amp;""),""))</f>
        <v/>
      </c>
      <c r="C254" s="17">
        <f>IF($A254="","",IFERROR(TRIM(INDEX(Responses!$A254:$AD254,MATCH(Lists!$B$5,Responses!$A$1:$AD$1,0))&amp;""),""))</f>
        <v/>
      </c>
      <c r="D254" s="17">
        <f>IF($A254="","",IFERROR(TRIM(INDEX(Responses!$A254:$AD254,MATCH(Lists!$B$6,Responses!$A$1:$AD$1,0))&amp;""),""))</f>
        <v/>
      </c>
      <c r="E254" s="17">
        <f>IF($A254="","",IFERROR(TRIM(INDEX(Responses!$A254:$AD254,MATCH(Lists!$B$7,Responses!$A$1:$AD$1,0))&amp;""),""))</f>
        <v/>
      </c>
      <c r="F254" s="17">
        <f>IF($A254="","",IFERROR(TRIM(INDEX(Responses!$A254:$AD254,MATCH(Lists!$B$8,Responses!$A$1:$AD$1,0))&amp;""),""))</f>
        <v/>
      </c>
      <c r="G254" s="17">
        <f>IF($A254="","",IFERROR(TRIM(INDEX(Responses!$A254:$AD254,MATCH(Lists!$B$9,Responses!$A$1:$AD$1,0))&amp;""),""))</f>
        <v/>
      </c>
      <c r="H254" s="17">
        <f>IF($A254="","",IFERROR(TRIM(INDEX(Responses!$A254:$AD254,MATCH(Lists!$B$11,Responses!$A$1:$AD$1,0))&amp;""),""))</f>
        <v/>
      </c>
      <c r="I254" s="18">
        <f>IF($A254="","",IFERROR(VALUE(IFERROR(TRIM(INDEX(Responses!$A254:$AD254,MATCH(Lists!$B$12,Responses!$A$1:$AD$1,0))&amp;""),"")),IFERROR(DATEVALUE(IFERROR(TRIM(INDEX(Responses!$A254:$AD254,MATCH(Lists!$B$12,Responses!$A$1:$AD$1,0))&amp;""),"")),"")))</f>
        <v/>
      </c>
      <c r="J254" s="19">
        <f>IF($I254="","",IF($I254&lt;TODAY(),"Passed",$I254-TODAY()))</f>
        <v/>
      </c>
      <c r="K254" s="19">
        <f>IF(ISNUMBER($J254),IF($J254&lt;=Lists!$B$19,"Soon",""),"")</f>
        <v/>
      </c>
      <c r="L254" s="19">
        <f>IF($A254="","",COUNTIF('Sessions log'!$B$2:$B$501,$A254))</f>
        <v/>
      </c>
      <c r="M254" s="19">
        <f>IF($A254="","",SUMIF('Sessions log'!$B$2:$B$501,$A254,'Sessions log'!$D$2:$D$501))</f>
        <v/>
      </c>
      <c r="N254" s="19">
        <f>IF($A254="","",COUNTIFS('Sessions log'!$B$2:$B$501,$A254,'Sessions log'!$E$2:$E$501,"Y"))</f>
        <v/>
      </c>
      <c r="O254" s="19">
        <f>IF($A254="","",COUNTIFS('Sessions log'!$B$2:$B$501,$A254,'Sessions log'!$E$2:$E$501,"N"))</f>
        <v/>
      </c>
      <c r="P254" s="18">
        <f>IF($A254="","",IF($L254=0,"",SUMPRODUCT(MAX(('Sessions log'!$B$2:$B$501=$A254)*'Sessions log'!$A$2:$A$501))))</f>
        <v/>
      </c>
      <c r="Q254" s="17">
        <f>IF($A254="","",IFERROR(TRIM(INDEX(Responses!$A254:$AD254,MATCH(Lists!$B$13,Responses!$A$1:$AD$1,0))&amp;""),""))</f>
        <v/>
      </c>
      <c r="R254" s="17">
        <f>IF($A254="","",IFERROR(TRIM(INDEX(Responses!$A254:$AD254,MATCH(Lists!$B$14,Responses!$A$1:$AD$1,0))&amp;""),""))</f>
        <v/>
      </c>
      <c r="S254" s="17">
        <f>IF($A254="","",IFERROR(TRIM(INDEX(Responses!$A254:$AD254,MATCH(Lists!$B$15,Responses!$A$1:$AD$1,0))&amp;""),""))</f>
        <v/>
      </c>
    </row>
    <row r="255">
      <c r="A255" s="17">
        <f>IFERROR(TRIM(INDEX(Responses!$A255:$AD255,MATCH(Lists!$B$3,Responses!$A$1:$AD$1,0))&amp;""),"")</f>
        <v/>
      </c>
      <c r="B255" s="17">
        <f>IF($A255="","",IFERROR(TRIM(INDEX(Responses!$A255:$AD255,MATCH(Lists!$B$4,Responses!$A$1:$AD$1,0))&amp;""),""))</f>
        <v/>
      </c>
      <c r="C255" s="17">
        <f>IF($A255="","",IFERROR(TRIM(INDEX(Responses!$A255:$AD255,MATCH(Lists!$B$5,Responses!$A$1:$AD$1,0))&amp;""),""))</f>
        <v/>
      </c>
      <c r="D255" s="17">
        <f>IF($A255="","",IFERROR(TRIM(INDEX(Responses!$A255:$AD255,MATCH(Lists!$B$6,Responses!$A$1:$AD$1,0))&amp;""),""))</f>
        <v/>
      </c>
      <c r="E255" s="17">
        <f>IF($A255="","",IFERROR(TRIM(INDEX(Responses!$A255:$AD255,MATCH(Lists!$B$7,Responses!$A$1:$AD$1,0))&amp;""),""))</f>
        <v/>
      </c>
      <c r="F255" s="17">
        <f>IF($A255="","",IFERROR(TRIM(INDEX(Responses!$A255:$AD255,MATCH(Lists!$B$8,Responses!$A$1:$AD$1,0))&amp;""),""))</f>
        <v/>
      </c>
      <c r="G255" s="17">
        <f>IF($A255="","",IFERROR(TRIM(INDEX(Responses!$A255:$AD255,MATCH(Lists!$B$9,Responses!$A$1:$AD$1,0))&amp;""),""))</f>
        <v/>
      </c>
      <c r="H255" s="17">
        <f>IF($A255="","",IFERROR(TRIM(INDEX(Responses!$A255:$AD255,MATCH(Lists!$B$11,Responses!$A$1:$AD$1,0))&amp;""),""))</f>
        <v/>
      </c>
      <c r="I255" s="18">
        <f>IF($A255="","",IFERROR(VALUE(IFERROR(TRIM(INDEX(Responses!$A255:$AD255,MATCH(Lists!$B$12,Responses!$A$1:$AD$1,0))&amp;""),"")),IFERROR(DATEVALUE(IFERROR(TRIM(INDEX(Responses!$A255:$AD255,MATCH(Lists!$B$12,Responses!$A$1:$AD$1,0))&amp;""),"")),"")))</f>
        <v/>
      </c>
      <c r="J255" s="19">
        <f>IF($I255="","",IF($I255&lt;TODAY(),"Passed",$I255-TODAY()))</f>
        <v/>
      </c>
      <c r="K255" s="19">
        <f>IF(ISNUMBER($J255),IF($J255&lt;=Lists!$B$19,"Soon",""),"")</f>
        <v/>
      </c>
      <c r="L255" s="19">
        <f>IF($A255="","",COUNTIF('Sessions log'!$B$2:$B$501,$A255))</f>
        <v/>
      </c>
      <c r="M255" s="19">
        <f>IF($A255="","",SUMIF('Sessions log'!$B$2:$B$501,$A255,'Sessions log'!$D$2:$D$501))</f>
        <v/>
      </c>
      <c r="N255" s="19">
        <f>IF($A255="","",COUNTIFS('Sessions log'!$B$2:$B$501,$A255,'Sessions log'!$E$2:$E$501,"Y"))</f>
        <v/>
      </c>
      <c r="O255" s="19">
        <f>IF($A255="","",COUNTIFS('Sessions log'!$B$2:$B$501,$A255,'Sessions log'!$E$2:$E$501,"N"))</f>
        <v/>
      </c>
      <c r="P255" s="18">
        <f>IF($A255="","",IF($L255=0,"",SUMPRODUCT(MAX(('Sessions log'!$B$2:$B$501=$A255)*'Sessions log'!$A$2:$A$501))))</f>
        <v/>
      </c>
      <c r="Q255" s="17">
        <f>IF($A255="","",IFERROR(TRIM(INDEX(Responses!$A255:$AD255,MATCH(Lists!$B$13,Responses!$A$1:$AD$1,0))&amp;""),""))</f>
        <v/>
      </c>
      <c r="R255" s="17">
        <f>IF($A255="","",IFERROR(TRIM(INDEX(Responses!$A255:$AD255,MATCH(Lists!$B$14,Responses!$A$1:$AD$1,0))&amp;""),""))</f>
        <v/>
      </c>
      <c r="S255" s="17">
        <f>IF($A255="","",IFERROR(TRIM(INDEX(Responses!$A255:$AD255,MATCH(Lists!$B$15,Responses!$A$1:$AD$1,0))&amp;""),""))</f>
        <v/>
      </c>
    </row>
    <row r="256">
      <c r="A256" s="17">
        <f>IFERROR(TRIM(INDEX(Responses!$A256:$AD256,MATCH(Lists!$B$3,Responses!$A$1:$AD$1,0))&amp;""),"")</f>
        <v/>
      </c>
      <c r="B256" s="17">
        <f>IF($A256="","",IFERROR(TRIM(INDEX(Responses!$A256:$AD256,MATCH(Lists!$B$4,Responses!$A$1:$AD$1,0))&amp;""),""))</f>
        <v/>
      </c>
      <c r="C256" s="17">
        <f>IF($A256="","",IFERROR(TRIM(INDEX(Responses!$A256:$AD256,MATCH(Lists!$B$5,Responses!$A$1:$AD$1,0))&amp;""),""))</f>
        <v/>
      </c>
      <c r="D256" s="17">
        <f>IF($A256="","",IFERROR(TRIM(INDEX(Responses!$A256:$AD256,MATCH(Lists!$B$6,Responses!$A$1:$AD$1,0))&amp;""),""))</f>
        <v/>
      </c>
      <c r="E256" s="17">
        <f>IF($A256="","",IFERROR(TRIM(INDEX(Responses!$A256:$AD256,MATCH(Lists!$B$7,Responses!$A$1:$AD$1,0))&amp;""),""))</f>
        <v/>
      </c>
      <c r="F256" s="17">
        <f>IF($A256="","",IFERROR(TRIM(INDEX(Responses!$A256:$AD256,MATCH(Lists!$B$8,Responses!$A$1:$AD$1,0))&amp;""),""))</f>
        <v/>
      </c>
      <c r="G256" s="17">
        <f>IF($A256="","",IFERROR(TRIM(INDEX(Responses!$A256:$AD256,MATCH(Lists!$B$9,Responses!$A$1:$AD$1,0))&amp;""),""))</f>
        <v/>
      </c>
      <c r="H256" s="17">
        <f>IF($A256="","",IFERROR(TRIM(INDEX(Responses!$A256:$AD256,MATCH(Lists!$B$11,Responses!$A$1:$AD$1,0))&amp;""),""))</f>
        <v/>
      </c>
      <c r="I256" s="18">
        <f>IF($A256="","",IFERROR(VALUE(IFERROR(TRIM(INDEX(Responses!$A256:$AD256,MATCH(Lists!$B$12,Responses!$A$1:$AD$1,0))&amp;""),"")),IFERROR(DATEVALUE(IFERROR(TRIM(INDEX(Responses!$A256:$AD256,MATCH(Lists!$B$12,Responses!$A$1:$AD$1,0))&amp;""),"")),"")))</f>
        <v/>
      </c>
      <c r="J256" s="19">
        <f>IF($I256="","",IF($I256&lt;TODAY(),"Passed",$I256-TODAY()))</f>
        <v/>
      </c>
      <c r="K256" s="19">
        <f>IF(ISNUMBER($J256),IF($J256&lt;=Lists!$B$19,"Soon",""),"")</f>
        <v/>
      </c>
      <c r="L256" s="19">
        <f>IF($A256="","",COUNTIF('Sessions log'!$B$2:$B$501,$A256))</f>
        <v/>
      </c>
      <c r="M256" s="19">
        <f>IF($A256="","",SUMIF('Sessions log'!$B$2:$B$501,$A256,'Sessions log'!$D$2:$D$501))</f>
        <v/>
      </c>
      <c r="N256" s="19">
        <f>IF($A256="","",COUNTIFS('Sessions log'!$B$2:$B$501,$A256,'Sessions log'!$E$2:$E$501,"Y"))</f>
        <v/>
      </c>
      <c r="O256" s="19">
        <f>IF($A256="","",COUNTIFS('Sessions log'!$B$2:$B$501,$A256,'Sessions log'!$E$2:$E$501,"N"))</f>
        <v/>
      </c>
      <c r="P256" s="18">
        <f>IF($A256="","",IF($L256=0,"",SUMPRODUCT(MAX(('Sessions log'!$B$2:$B$501=$A256)*'Sessions log'!$A$2:$A$501))))</f>
        <v/>
      </c>
      <c r="Q256" s="17">
        <f>IF($A256="","",IFERROR(TRIM(INDEX(Responses!$A256:$AD256,MATCH(Lists!$B$13,Responses!$A$1:$AD$1,0))&amp;""),""))</f>
        <v/>
      </c>
      <c r="R256" s="17">
        <f>IF($A256="","",IFERROR(TRIM(INDEX(Responses!$A256:$AD256,MATCH(Lists!$B$14,Responses!$A$1:$AD$1,0))&amp;""),""))</f>
        <v/>
      </c>
      <c r="S256" s="17">
        <f>IF($A256="","",IFERROR(TRIM(INDEX(Responses!$A256:$AD256,MATCH(Lists!$B$15,Responses!$A$1:$AD$1,0))&amp;""),""))</f>
        <v/>
      </c>
    </row>
    <row r="257">
      <c r="A257" s="17">
        <f>IFERROR(TRIM(INDEX(Responses!$A257:$AD257,MATCH(Lists!$B$3,Responses!$A$1:$AD$1,0))&amp;""),"")</f>
        <v/>
      </c>
      <c r="B257" s="17">
        <f>IF($A257="","",IFERROR(TRIM(INDEX(Responses!$A257:$AD257,MATCH(Lists!$B$4,Responses!$A$1:$AD$1,0))&amp;""),""))</f>
        <v/>
      </c>
      <c r="C257" s="17">
        <f>IF($A257="","",IFERROR(TRIM(INDEX(Responses!$A257:$AD257,MATCH(Lists!$B$5,Responses!$A$1:$AD$1,0))&amp;""),""))</f>
        <v/>
      </c>
      <c r="D257" s="17">
        <f>IF($A257="","",IFERROR(TRIM(INDEX(Responses!$A257:$AD257,MATCH(Lists!$B$6,Responses!$A$1:$AD$1,0))&amp;""),""))</f>
        <v/>
      </c>
      <c r="E257" s="17">
        <f>IF($A257="","",IFERROR(TRIM(INDEX(Responses!$A257:$AD257,MATCH(Lists!$B$7,Responses!$A$1:$AD$1,0))&amp;""),""))</f>
        <v/>
      </c>
      <c r="F257" s="17">
        <f>IF($A257="","",IFERROR(TRIM(INDEX(Responses!$A257:$AD257,MATCH(Lists!$B$8,Responses!$A$1:$AD$1,0))&amp;""),""))</f>
        <v/>
      </c>
      <c r="G257" s="17">
        <f>IF($A257="","",IFERROR(TRIM(INDEX(Responses!$A257:$AD257,MATCH(Lists!$B$9,Responses!$A$1:$AD$1,0))&amp;""),""))</f>
        <v/>
      </c>
      <c r="H257" s="17">
        <f>IF($A257="","",IFERROR(TRIM(INDEX(Responses!$A257:$AD257,MATCH(Lists!$B$11,Responses!$A$1:$AD$1,0))&amp;""),""))</f>
        <v/>
      </c>
      <c r="I257" s="18">
        <f>IF($A257="","",IFERROR(VALUE(IFERROR(TRIM(INDEX(Responses!$A257:$AD257,MATCH(Lists!$B$12,Responses!$A$1:$AD$1,0))&amp;""),"")),IFERROR(DATEVALUE(IFERROR(TRIM(INDEX(Responses!$A257:$AD257,MATCH(Lists!$B$12,Responses!$A$1:$AD$1,0))&amp;""),"")),"")))</f>
        <v/>
      </c>
      <c r="J257" s="19">
        <f>IF($I257="","",IF($I257&lt;TODAY(),"Passed",$I257-TODAY()))</f>
        <v/>
      </c>
      <c r="K257" s="19">
        <f>IF(ISNUMBER($J257),IF($J257&lt;=Lists!$B$19,"Soon",""),"")</f>
        <v/>
      </c>
      <c r="L257" s="19">
        <f>IF($A257="","",COUNTIF('Sessions log'!$B$2:$B$501,$A257))</f>
        <v/>
      </c>
      <c r="M257" s="19">
        <f>IF($A257="","",SUMIF('Sessions log'!$B$2:$B$501,$A257,'Sessions log'!$D$2:$D$501))</f>
        <v/>
      </c>
      <c r="N257" s="19">
        <f>IF($A257="","",COUNTIFS('Sessions log'!$B$2:$B$501,$A257,'Sessions log'!$E$2:$E$501,"Y"))</f>
        <v/>
      </c>
      <c r="O257" s="19">
        <f>IF($A257="","",COUNTIFS('Sessions log'!$B$2:$B$501,$A257,'Sessions log'!$E$2:$E$501,"N"))</f>
        <v/>
      </c>
      <c r="P257" s="18">
        <f>IF($A257="","",IF($L257=0,"",SUMPRODUCT(MAX(('Sessions log'!$B$2:$B$501=$A257)*'Sessions log'!$A$2:$A$501))))</f>
        <v/>
      </c>
      <c r="Q257" s="17">
        <f>IF($A257="","",IFERROR(TRIM(INDEX(Responses!$A257:$AD257,MATCH(Lists!$B$13,Responses!$A$1:$AD$1,0))&amp;""),""))</f>
        <v/>
      </c>
      <c r="R257" s="17">
        <f>IF($A257="","",IFERROR(TRIM(INDEX(Responses!$A257:$AD257,MATCH(Lists!$B$14,Responses!$A$1:$AD$1,0))&amp;""),""))</f>
        <v/>
      </c>
      <c r="S257" s="17">
        <f>IF($A257="","",IFERROR(TRIM(INDEX(Responses!$A257:$AD257,MATCH(Lists!$B$15,Responses!$A$1:$AD$1,0))&amp;""),""))</f>
        <v/>
      </c>
    </row>
    <row r="258">
      <c r="A258" s="17">
        <f>IFERROR(TRIM(INDEX(Responses!$A258:$AD258,MATCH(Lists!$B$3,Responses!$A$1:$AD$1,0))&amp;""),"")</f>
        <v/>
      </c>
      <c r="B258" s="17">
        <f>IF($A258="","",IFERROR(TRIM(INDEX(Responses!$A258:$AD258,MATCH(Lists!$B$4,Responses!$A$1:$AD$1,0))&amp;""),""))</f>
        <v/>
      </c>
      <c r="C258" s="17">
        <f>IF($A258="","",IFERROR(TRIM(INDEX(Responses!$A258:$AD258,MATCH(Lists!$B$5,Responses!$A$1:$AD$1,0))&amp;""),""))</f>
        <v/>
      </c>
      <c r="D258" s="17">
        <f>IF($A258="","",IFERROR(TRIM(INDEX(Responses!$A258:$AD258,MATCH(Lists!$B$6,Responses!$A$1:$AD$1,0))&amp;""),""))</f>
        <v/>
      </c>
      <c r="E258" s="17">
        <f>IF($A258="","",IFERROR(TRIM(INDEX(Responses!$A258:$AD258,MATCH(Lists!$B$7,Responses!$A$1:$AD$1,0))&amp;""),""))</f>
        <v/>
      </c>
      <c r="F258" s="17">
        <f>IF($A258="","",IFERROR(TRIM(INDEX(Responses!$A258:$AD258,MATCH(Lists!$B$8,Responses!$A$1:$AD$1,0))&amp;""),""))</f>
        <v/>
      </c>
      <c r="G258" s="17">
        <f>IF($A258="","",IFERROR(TRIM(INDEX(Responses!$A258:$AD258,MATCH(Lists!$B$9,Responses!$A$1:$AD$1,0))&amp;""),""))</f>
        <v/>
      </c>
      <c r="H258" s="17">
        <f>IF($A258="","",IFERROR(TRIM(INDEX(Responses!$A258:$AD258,MATCH(Lists!$B$11,Responses!$A$1:$AD$1,0))&amp;""),""))</f>
        <v/>
      </c>
      <c r="I258" s="18">
        <f>IF($A258="","",IFERROR(VALUE(IFERROR(TRIM(INDEX(Responses!$A258:$AD258,MATCH(Lists!$B$12,Responses!$A$1:$AD$1,0))&amp;""),"")),IFERROR(DATEVALUE(IFERROR(TRIM(INDEX(Responses!$A258:$AD258,MATCH(Lists!$B$12,Responses!$A$1:$AD$1,0))&amp;""),"")),"")))</f>
        <v/>
      </c>
      <c r="J258" s="19">
        <f>IF($I258="","",IF($I258&lt;TODAY(),"Passed",$I258-TODAY()))</f>
        <v/>
      </c>
      <c r="K258" s="19">
        <f>IF(ISNUMBER($J258),IF($J258&lt;=Lists!$B$19,"Soon",""),"")</f>
        <v/>
      </c>
      <c r="L258" s="19">
        <f>IF($A258="","",COUNTIF('Sessions log'!$B$2:$B$501,$A258))</f>
        <v/>
      </c>
      <c r="M258" s="19">
        <f>IF($A258="","",SUMIF('Sessions log'!$B$2:$B$501,$A258,'Sessions log'!$D$2:$D$501))</f>
        <v/>
      </c>
      <c r="N258" s="19">
        <f>IF($A258="","",COUNTIFS('Sessions log'!$B$2:$B$501,$A258,'Sessions log'!$E$2:$E$501,"Y"))</f>
        <v/>
      </c>
      <c r="O258" s="19">
        <f>IF($A258="","",COUNTIFS('Sessions log'!$B$2:$B$501,$A258,'Sessions log'!$E$2:$E$501,"N"))</f>
        <v/>
      </c>
      <c r="P258" s="18">
        <f>IF($A258="","",IF($L258=0,"",SUMPRODUCT(MAX(('Sessions log'!$B$2:$B$501=$A258)*'Sessions log'!$A$2:$A$501))))</f>
        <v/>
      </c>
      <c r="Q258" s="17">
        <f>IF($A258="","",IFERROR(TRIM(INDEX(Responses!$A258:$AD258,MATCH(Lists!$B$13,Responses!$A$1:$AD$1,0))&amp;""),""))</f>
        <v/>
      </c>
      <c r="R258" s="17">
        <f>IF($A258="","",IFERROR(TRIM(INDEX(Responses!$A258:$AD258,MATCH(Lists!$B$14,Responses!$A$1:$AD$1,0))&amp;""),""))</f>
        <v/>
      </c>
      <c r="S258" s="17">
        <f>IF($A258="","",IFERROR(TRIM(INDEX(Responses!$A258:$AD258,MATCH(Lists!$B$15,Responses!$A$1:$AD$1,0))&amp;""),""))</f>
        <v/>
      </c>
    </row>
    <row r="259">
      <c r="A259" s="17">
        <f>IFERROR(TRIM(INDEX(Responses!$A259:$AD259,MATCH(Lists!$B$3,Responses!$A$1:$AD$1,0))&amp;""),"")</f>
        <v/>
      </c>
      <c r="B259" s="17">
        <f>IF($A259="","",IFERROR(TRIM(INDEX(Responses!$A259:$AD259,MATCH(Lists!$B$4,Responses!$A$1:$AD$1,0))&amp;""),""))</f>
        <v/>
      </c>
      <c r="C259" s="17">
        <f>IF($A259="","",IFERROR(TRIM(INDEX(Responses!$A259:$AD259,MATCH(Lists!$B$5,Responses!$A$1:$AD$1,0))&amp;""),""))</f>
        <v/>
      </c>
      <c r="D259" s="17">
        <f>IF($A259="","",IFERROR(TRIM(INDEX(Responses!$A259:$AD259,MATCH(Lists!$B$6,Responses!$A$1:$AD$1,0))&amp;""),""))</f>
        <v/>
      </c>
      <c r="E259" s="17">
        <f>IF($A259="","",IFERROR(TRIM(INDEX(Responses!$A259:$AD259,MATCH(Lists!$B$7,Responses!$A$1:$AD$1,0))&amp;""),""))</f>
        <v/>
      </c>
      <c r="F259" s="17">
        <f>IF($A259="","",IFERROR(TRIM(INDEX(Responses!$A259:$AD259,MATCH(Lists!$B$8,Responses!$A$1:$AD$1,0))&amp;""),""))</f>
        <v/>
      </c>
      <c r="G259" s="17">
        <f>IF($A259="","",IFERROR(TRIM(INDEX(Responses!$A259:$AD259,MATCH(Lists!$B$9,Responses!$A$1:$AD$1,0))&amp;""),""))</f>
        <v/>
      </c>
      <c r="H259" s="17">
        <f>IF($A259="","",IFERROR(TRIM(INDEX(Responses!$A259:$AD259,MATCH(Lists!$B$11,Responses!$A$1:$AD$1,0))&amp;""),""))</f>
        <v/>
      </c>
      <c r="I259" s="18">
        <f>IF($A259="","",IFERROR(VALUE(IFERROR(TRIM(INDEX(Responses!$A259:$AD259,MATCH(Lists!$B$12,Responses!$A$1:$AD$1,0))&amp;""),"")),IFERROR(DATEVALUE(IFERROR(TRIM(INDEX(Responses!$A259:$AD259,MATCH(Lists!$B$12,Responses!$A$1:$AD$1,0))&amp;""),"")),"")))</f>
        <v/>
      </c>
      <c r="J259" s="19">
        <f>IF($I259="","",IF($I259&lt;TODAY(),"Passed",$I259-TODAY()))</f>
        <v/>
      </c>
      <c r="K259" s="19">
        <f>IF(ISNUMBER($J259),IF($J259&lt;=Lists!$B$19,"Soon",""),"")</f>
        <v/>
      </c>
      <c r="L259" s="19">
        <f>IF($A259="","",COUNTIF('Sessions log'!$B$2:$B$501,$A259))</f>
        <v/>
      </c>
      <c r="M259" s="19">
        <f>IF($A259="","",SUMIF('Sessions log'!$B$2:$B$501,$A259,'Sessions log'!$D$2:$D$501))</f>
        <v/>
      </c>
      <c r="N259" s="19">
        <f>IF($A259="","",COUNTIFS('Sessions log'!$B$2:$B$501,$A259,'Sessions log'!$E$2:$E$501,"Y"))</f>
        <v/>
      </c>
      <c r="O259" s="19">
        <f>IF($A259="","",COUNTIFS('Sessions log'!$B$2:$B$501,$A259,'Sessions log'!$E$2:$E$501,"N"))</f>
        <v/>
      </c>
      <c r="P259" s="18">
        <f>IF($A259="","",IF($L259=0,"",SUMPRODUCT(MAX(('Sessions log'!$B$2:$B$501=$A259)*'Sessions log'!$A$2:$A$501))))</f>
        <v/>
      </c>
      <c r="Q259" s="17">
        <f>IF($A259="","",IFERROR(TRIM(INDEX(Responses!$A259:$AD259,MATCH(Lists!$B$13,Responses!$A$1:$AD$1,0))&amp;""),""))</f>
        <v/>
      </c>
      <c r="R259" s="17">
        <f>IF($A259="","",IFERROR(TRIM(INDEX(Responses!$A259:$AD259,MATCH(Lists!$B$14,Responses!$A$1:$AD$1,0))&amp;""),""))</f>
        <v/>
      </c>
      <c r="S259" s="17">
        <f>IF($A259="","",IFERROR(TRIM(INDEX(Responses!$A259:$AD259,MATCH(Lists!$B$15,Responses!$A$1:$AD$1,0))&amp;""),""))</f>
        <v/>
      </c>
    </row>
    <row r="260">
      <c r="A260" s="17">
        <f>IFERROR(TRIM(INDEX(Responses!$A260:$AD260,MATCH(Lists!$B$3,Responses!$A$1:$AD$1,0))&amp;""),"")</f>
        <v/>
      </c>
      <c r="B260" s="17">
        <f>IF($A260="","",IFERROR(TRIM(INDEX(Responses!$A260:$AD260,MATCH(Lists!$B$4,Responses!$A$1:$AD$1,0))&amp;""),""))</f>
        <v/>
      </c>
      <c r="C260" s="17">
        <f>IF($A260="","",IFERROR(TRIM(INDEX(Responses!$A260:$AD260,MATCH(Lists!$B$5,Responses!$A$1:$AD$1,0))&amp;""),""))</f>
        <v/>
      </c>
      <c r="D260" s="17">
        <f>IF($A260="","",IFERROR(TRIM(INDEX(Responses!$A260:$AD260,MATCH(Lists!$B$6,Responses!$A$1:$AD$1,0))&amp;""),""))</f>
        <v/>
      </c>
      <c r="E260" s="17">
        <f>IF($A260="","",IFERROR(TRIM(INDEX(Responses!$A260:$AD260,MATCH(Lists!$B$7,Responses!$A$1:$AD$1,0))&amp;""),""))</f>
        <v/>
      </c>
      <c r="F260" s="17">
        <f>IF($A260="","",IFERROR(TRIM(INDEX(Responses!$A260:$AD260,MATCH(Lists!$B$8,Responses!$A$1:$AD$1,0))&amp;""),""))</f>
        <v/>
      </c>
      <c r="G260" s="17">
        <f>IF($A260="","",IFERROR(TRIM(INDEX(Responses!$A260:$AD260,MATCH(Lists!$B$9,Responses!$A$1:$AD$1,0))&amp;""),""))</f>
        <v/>
      </c>
      <c r="H260" s="17">
        <f>IF($A260="","",IFERROR(TRIM(INDEX(Responses!$A260:$AD260,MATCH(Lists!$B$11,Responses!$A$1:$AD$1,0))&amp;""),""))</f>
        <v/>
      </c>
      <c r="I260" s="18">
        <f>IF($A260="","",IFERROR(VALUE(IFERROR(TRIM(INDEX(Responses!$A260:$AD260,MATCH(Lists!$B$12,Responses!$A$1:$AD$1,0))&amp;""),"")),IFERROR(DATEVALUE(IFERROR(TRIM(INDEX(Responses!$A260:$AD260,MATCH(Lists!$B$12,Responses!$A$1:$AD$1,0))&amp;""),"")),"")))</f>
        <v/>
      </c>
      <c r="J260" s="19">
        <f>IF($I260="","",IF($I260&lt;TODAY(),"Passed",$I260-TODAY()))</f>
        <v/>
      </c>
      <c r="K260" s="19">
        <f>IF(ISNUMBER($J260),IF($J260&lt;=Lists!$B$19,"Soon",""),"")</f>
        <v/>
      </c>
      <c r="L260" s="19">
        <f>IF($A260="","",COUNTIF('Sessions log'!$B$2:$B$501,$A260))</f>
        <v/>
      </c>
      <c r="M260" s="19">
        <f>IF($A260="","",SUMIF('Sessions log'!$B$2:$B$501,$A260,'Sessions log'!$D$2:$D$501))</f>
        <v/>
      </c>
      <c r="N260" s="19">
        <f>IF($A260="","",COUNTIFS('Sessions log'!$B$2:$B$501,$A260,'Sessions log'!$E$2:$E$501,"Y"))</f>
        <v/>
      </c>
      <c r="O260" s="19">
        <f>IF($A260="","",COUNTIFS('Sessions log'!$B$2:$B$501,$A260,'Sessions log'!$E$2:$E$501,"N"))</f>
        <v/>
      </c>
      <c r="P260" s="18">
        <f>IF($A260="","",IF($L260=0,"",SUMPRODUCT(MAX(('Sessions log'!$B$2:$B$501=$A260)*'Sessions log'!$A$2:$A$501))))</f>
        <v/>
      </c>
      <c r="Q260" s="17">
        <f>IF($A260="","",IFERROR(TRIM(INDEX(Responses!$A260:$AD260,MATCH(Lists!$B$13,Responses!$A$1:$AD$1,0))&amp;""),""))</f>
        <v/>
      </c>
      <c r="R260" s="17">
        <f>IF($A260="","",IFERROR(TRIM(INDEX(Responses!$A260:$AD260,MATCH(Lists!$B$14,Responses!$A$1:$AD$1,0))&amp;""),""))</f>
        <v/>
      </c>
      <c r="S260" s="17">
        <f>IF($A260="","",IFERROR(TRIM(INDEX(Responses!$A260:$AD260,MATCH(Lists!$B$15,Responses!$A$1:$AD$1,0))&amp;""),""))</f>
        <v/>
      </c>
    </row>
    <row r="261">
      <c r="A261" s="17">
        <f>IFERROR(TRIM(INDEX(Responses!$A261:$AD261,MATCH(Lists!$B$3,Responses!$A$1:$AD$1,0))&amp;""),"")</f>
        <v/>
      </c>
      <c r="B261" s="17">
        <f>IF($A261="","",IFERROR(TRIM(INDEX(Responses!$A261:$AD261,MATCH(Lists!$B$4,Responses!$A$1:$AD$1,0))&amp;""),""))</f>
        <v/>
      </c>
      <c r="C261" s="17">
        <f>IF($A261="","",IFERROR(TRIM(INDEX(Responses!$A261:$AD261,MATCH(Lists!$B$5,Responses!$A$1:$AD$1,0))&amp;""),""))</f>
        <v/>
      </c>
      <c r="D261" s="17">
        <f>IF($A261="","",IFERROR(TRIM(INDEX(Responses!$A261:$AD261,MATCH(Lists!$B$6,Responses!$A$1:$AD$1,0))&amp;""),""))</f>
        <v/>
      </c>
      <c r="E261" s="17">
        <f>IF($A261="","",IFERROR(TRIM(INDEX(Responses!$A261:$AD261,MATCH(Lists!$B$7,Responses!$A$1:$AD$1,0))&amp;""),""))</f>
        <v/>
      </c>
      <c r="F261" s="17">
        <f>IF($A261="","",IFERROR(TRIM(INDEX(Responses!$A261:$AD261,MATCH(Lists!$B$8,Responses!$A$1:$AD$1,0))&amp;""),""))</f>
        <v/>
      </c>
      <c r="G261" s="17">
        <f>IF($A261="","",IFERROR(TRIM(INDEX(Responses!$A261:$AD261,MATCH(Lists!$B$9,Responses!$A$1:$AD$1,0))&amp;""),""))</f>
        <v/>
      </c>
      <c r="H261" s="17">
        <f>IF($A261="","",IFERROR(TRIM(INDEX(Responses!$A261:$AD261,MATCH(Lists!$B$11,Responses!$A$1:$AD$1,0))&amp;""),""))</f>
        <v/>
      </c>
      <c r="I261" s="18">
        <f>IF($A261="","",IFERROR(VALUE(IFERROR(TRIM(INDEX(Responses!$A261:$AD261,MATCH(Lists!$B$12,Responses!$A$1:$AD$1,0))&amp;""),"")),IFERROR(DATEVALUE(IFERROR(TRIM(INDEX(Responses!$A261:$AD261,MATCH(Lists!$B$12,Responses!$A$1:$AD$1,0))&amp;""),"")),"")))</f>
        <v/>
      </c>
      <c r="J261" s="19">
        <f>IF($I261="","",IF($I261&lt;TODAY(),"Passed",$I261-TODAY()))</f>
        <v/>
      </c>
      <c r="K261" s="19">
        <f>IF(ISNUMBER($J261),IF($J261&lt;=Lists!$B$19,"Soon",""),"")</f>
        <v/>
      </c>
      <c r="L261" s="19">
        <f>IF($A261="","",COUNTIF('Sessions log'!$B$2:$B$501,$A261))</f>
        <v/>
      </c>
      <c r="M261" s="19">
        <f>IF($A261="","",SUMIF('Sessions log'!$B$2:$B$501,$A261,'Sessions log'!$D$2:$D$501))</f>
        <v/>
      </c>
      <c r="N261" s="19">
        <f>IF($A261="","",COUNTIFS('Sessions log'!$B$2:$B$501,$A261,'Sessions log'!$E$2:$E$501,"Y"))</f>
        <v/>
      </c>
      <c r="O261" s="19">
        <f>IF($A261="","",COUNTIFS('Sessions log'!$B$2:$B$501,$A261,'Sessions log'!$E$2:$E$501,"N"))</f>
        <v/>
      </c>
      <c r="P261" s="18">
        <f>IF($A261="","",IF($L261=0,"",SUMPRODUCT(MAX(('Sessions log'!$B$2:$B$501=$A261)*'Sessions log'!$A$2:$A$501))))</f>
        <v/>
      </c>
      <c r="Q261" s="17">
        <f>IF($A261="","",IFERROR(TRIM(INDEX(Responses!$A261:$AD261,MATCH(Lists!$B$13,Responses!$A$1:$AD$1,0))&amp;""),""))</f>
        <v/>
      </c>
      <c r="R261" s="17">
        <f>IF($A261="","",IFERROR(TRIM(INDEX(Responses!$A261:$AD261,MATCH(Lists!$B$14,Responses!$A$1:$AD$1,0))&amp;""),""))</f>
        <v/>
      </c>
      <c r="S261" s="17">
        <f>IF($A261="","",IFERROR(TRIM(INDEX(Responses!$A261:$AD261,MATCH(Lists!$B$15,Responses!$A$1:$AD$1,0))&amp;""),""))</f>
        <v/>
      </c>
    </row>
    <row r="262">
      <c r="A262" s="17">
        <f>IFERROR(TRIM(INDEX(Responses!$A262:$AD262,MATCH(Lists!$B$3,Responses!$A$1:$AD$1,0))&amp;""),"")</f>
        <v/>
      </c>
      <c r="B262" s="17">
        <f>IF($A262="","",IFERROR(TRIM(INDEX(Responses!$A262:$AD262,MATCH(Lists!$B$4,Responses!$A$1:$AD$1,0))&amp;""),""))</f>
        <v/>
      </c>
      <c r="C262" s="17">
        <f>IF($A262="","",IFERROR(TRIM(INDEX(Responses!$A262:$AD262,MATCH(Lists!$B$5,Responses!$A$1:$AD$1,0))&amp;""),""))</f>
        <v/>
      </c>
      <c r="D262" s="17">
        <f>IF($A262="","",IFERROR(TRIM(INDEX(Responses!$A262:$AD262,MATCH(Lists!$B$6,Responses!$A$1:$AD$1,0))&amp;""),""))</f>
        <v/>
      </c>
      <c r="E262" s="17">
        <f>IF($A262="","",IFERROR(TRIM(INDEX(Responses!$A262:$AD262,MATCH(Lists!$B$7,Responses!$A$1:$AD$1,0))&amp;""),""))</f>
        <v/>
      </c>
      <c r="F262" s="17">
        <f>IF($A262="","",IFERROR(TRIM(INDEX(Responses!$A262:$AD262,MATCH(Lists!$B$8,Responses!$A$1:$AD$1,0))&amp;""),""))</f>
        <v/>
      </c>
      <c r="G262" s="17">
        <f>IF($A262="","",IFERROR(TRIM(INDEX(Responses!$A262:$AD262,MATCH(Lists!$B$9,Responses!$A$1:$AD$1,0))&amp;""),""))</f>
        <v/>
      </c>
      <c r="H262" s="17">
        <f>IF($A262="","",IFERROR(TRIM(INDEX(Responses!$A262:$AD262,MATCH(Lists!$B$11,Responses!$A$1:$AD$1,0))&amp;""),""))</f>
        <v/>
      </c>
      <c r="I262" s="18">
        <f>IF($A262="","",IFERROR(VALUE(IFERROR(TRIM(INDEX(Responses!$A262:$AD262,MATCH(Lists!$B$12,Responses!$A$1:$AD$1,0))&amp;""),"")),IFERROR(DATEVALUE(IFERROR(TRIM(INDEX(Responses!$A262:$AD262,MATCH(Lists!$B$12,Responses!$A$1:$AD$1,0))&amp;""),"")),"")))</f>
        <v/>
      </c>
      <c r="J262" s="19">
        <f>IF($I262="","",IF($I262&lt;TODAY(),"Passed",$I262-TODAY()))</f>
        <v/>
      </c>
      <c r="K262" s="19">
        <f>IF(ISNUMBER($J262),IF($J262&lt;=Lists!$B$19,"Soon",""),"")</f>
        <v/>
      </c>
      <c r="L262" s="19">
        <f>IF($A262="","",COUNTIF('Sessions log'!$B$2:$B$501,$A262))</f>
        <v/>
      </c>
      <c r="M262" s="19">
        <f>IF($A262="","",SUMIF('Sessions log'!$B$2:$B$501,$A262,'Sessions log'!$D$2:$D$501))</f>
        <v/>
      </c>
      <c r="N262" s="19">
        <f>IF($A262="","",COUNTIFS('Sessions log'!$B$2:$B$501,$A262,'Sessions log'!$E$2:$E$501,"Y"))</f>
        <v/>
      </c>
      <c r="O262" s="19">
        <f>IF($A262="","",COUNTIFS('Sessions log'!$B$2:$B$501,$A262,'Sessions log'!$E$2:$E$501,"N"))</f>
        <v/>
      </c>
      <c r="P262" s="18">
        <f>IF($A262="","",IF($L262=0,"",SUMPRODUCT(MAX(('Sessions log'!$B$2:$B$501=$A262)*'Sessions log'!$A$2:$A$501))))</f>
        <v/>
      </c>
      <c r="Q262" s="17">
        <f>IF($A262="","",IFERROR(TRIM(INDEX(Responses!$A262:$AD262,MATCH(Lists!$B$13,Responses!$A$1:$AD$1,0))&amp;""),""))</f>
        <v/>
      </c>
      <c r="R262" s="17">
        <f>IF($A262="","",IFERROR(TRIM(INDEX(Responses!$A262:$AD262,MATCH(Lists!$B$14,Responses!$A$1:$AD$1,0))&amp;""),""))</f>
        <v/>
      </c>
      <c r="S262" s="17">
        <f>IF($A262="","",IFERROR(TRIM(INDEX(Responses!$A262:$AD262,MATCH(Lists!$B$15,Responses!$A$1:$AD$1,0))&amp;""),""))</f>
        <v/>
      </c>
    </row>
    <row r="263">
      <c r="A263" s="17">
        <f>IFERROR(TRIM(INDEX(Responses!$A263:$AD263,MATCH(Lists!$B$3,Responses!$A$1:$AD$1,0))&amp;""),"")</f>
        <v/>
      </c>
      <c r="B263" s="17">
        <f>IF($A263="","",IFERROR(TRIM(INDEX(Responses!$A263:$AD263,MATCH(Lists!$B$4,Responses!$A$1:$AD$1,0))&amp;""),""))</f>
        <v/>
      </c>
      <c r="C263" s="17">
        <f>IF($A263="","",IFERROR(TRIM(INDEX(Responses!$A263:$AD263,MATCH(Lists!$B$5,Responses!$A$1:$AD$1,0))&amp;""),""))</f>
        <v/>
      </c>
      <c r="D263" s="17">
        <f>IF($A263="","",IFERROR(TRIM(INDEX(Responses!$A263:$AD263,MATCH(Lists!$B$6,Responses!$A$1:$AD$1,0))&amp;""),""))</f>
        <v/>
      </c>
      <c r="E263" s="17">
        <f>IF($A263="","",IFERROR(TRIM(INDEX(Responses!$A263:$AD263,MATCH(Lists!$B$7,Responses!$A$1:$AD$1,0))&amp;""),""))</f>
        <v/>
      </c>
      <c r="F263" s="17">
        <f>IF($A263="","",IFERROR(TRIM(INDEX(Responses!$A263:$AD263,MATCH(Lists!$B$8,Responses!$A$1:$AD$1,0))&amp;""),""))</f>
        <v/>
      </c>
      <c r="G263" s="17">
        <f>IF($A263="","",IFERROR(TRIM(INDEX(Responses!$A263:$AD263,MATCH(Lists!$B$9,Responses!$A$1:$AD$1,0))&amp;""),""))</f>
        <v/>
      </c>
      <c r="H263" s="17">
        <f>IF($A263="","",IFERROR(TRIM(INDEX(Responses!$A263:$AD263,MATCH(Lists!$B$11,Responses!$A$1:$AD$1,0))&amp;""),""))</f>
        <v/>
      </c>
      <c r="I263" s="18">
        <f>IF($A263="","",IFERROR(VALUE(IFERROR(TRIM(INDEX(Responses!$A263:$AD263,MATCH(Lists!$B$12,Responses!$A$1:$AD$1,0))&amp;""),"")),IFERROR(DATEVALUE(IFERROR(TRIM(INDEX(Responses!$A263:$AD263,MATCH(Lists!$B$12,Responses!$A$1:$AD$1,0))&amp;""),"")),"")))</f>
        <v/>
      </c>
      <c r="J263" s="19">
        <f>IF($I263="","",IF($I263&lt;TODAY(),"Passed",$I263-TODAY()))</f>
        <v/>
      </c>
      <c r="K263" s="19">
        <f>IF(ISNUMBER($J263),IF($J263&lt;=Lists!$B$19,"Soon",""),"")</f>
        <v/>
      </c>
      <c r="L263" s="19">
        <f>IF($A263="","",COUNTIF('Sessions log'!$B$2:$B$501,$A263))</f>
        <v/>
      </c>
      <c r="M263" s="19">
        <f>IF($A263="","",SUMIF('Sessions log'!$B$2:$B$501,$A263,'Sessions log'!$D$2:$D$501))</f>
        <v/>
      </c>
      <c r="N263" s="19">
        <f>IF($A263="","",COUNTIFS('Sessions log'!$B$2:$B$501,$A263,'Sessions log'!$E$2:$E$501,"Y"))</f>
        <v/>
      </c>
      <c r="O263" s="19">
        <f>IF($A263="","",COUNTIFS('Sessions log'!$B$2:$B$501,$A263,'Sessions log'!$E$2:$E$501,"N"))</f>
        <v/>
      </c>
      <c r="P263" s="18">
        <f>IF($A263="","",IF($L263=0,"",SUMPRODUCT(MAX(('Sessions log'!$B$2:$B$501=$A263)*'Sessions log'!$A$2:$A$501))))</f>
        <v/>
      </c>
      <c r="Q263" s="17">
        <f>IF($A263="","",IFERROR(TRIM(INDEX(Responses!$A263:$AD263,MATCH(Lists!$B$13,Responses!$A$1:$AD$1,0))&amp;""),""))</f>
        <v/>
      </c>
      <c r="R263" s="17">
        <f>IF($A263="","",IFERROR(TRIM(INDEX(Responses!$A263:$AD263,MATCH(Lists!$B$14,Responses!$A$1:$AD$1,0))&amp;""),""))</f>
        <v/>
      </c>
      <c r="S263" s="17">
        <f>IF($A263="","",IFERROR(TRIM(INDEX(Responses!$A263:$AD263,MATCH(Lists!$B$15,Responses!$A$1:$AD$1,0))&amp;""),""))</f>
        <v/>
      </c>
    </row>
    <row r="264">
      <c r="A264" s="17">
        <f>IFERROR(TRIM(INDEX(Responses!$A264:$AD264,MATCH(Lists!$B$3,Responses!$A$1:$AD$1,0))&amp;""),"")</f>
        <v/>
      </c>
      <c r="B264" s="17">
        <f>IF($A264="","",IFERROR(TRIM(INDEX(Responses!$A264:$AD264,MATCH(Lists!$B$4,Responses!$A$1:$AD$1,0))&amp;""),""))</f>
        <v/>
      </c>
      <c r="C264" s="17">
        <f>IF($A264="","",IFERROR(TRIM(INDEX(Responses!$A264:$AD264,MATCH(Lists!$B$5,Responses!$A$1:$AD$1,0))&amp;""),""))</f>
        <v/>
      </c>
      <c r="D264" s="17">
        <f>IF($A264="","",IFERROR(TRIM(INDEX(Responses!$A264:$AD264,MATCH(Lists!$B$6,Responses!$A$1:$AD$1,0))&amp;""),""))</f>
        <v/>
      </c>
      <c r="E264" s="17">
        <f>IF($A264="","",IFERROR(TRIM(INDEX(Responses!$A264:$AD264,MATCH(Lists!$B$7,Responses!$A$1:$AD$1,0))&amp;""),""))</f>
        <v/>
      </c>
      <c r="F264" s="17">
        <f>IF($A264="","",IFERROR(TRIM(INDEX(Responses!$A264:$AD264,MATCH(Lists!$B$8,Responses!$A$1:$AD$1,0))&amp;""),""))</f>
        <v/>
      </c>
      <c r="G264" s="17">
        <f>IF($A264="","",IFERROR(TRIM(INDEX(Responses!$A264:$AD264,MATCH(Lists!$B$9,Responses!$A$1:$AD$1,0))&amp;""),""))</f>
        <v/>
      </c>
      <c r="H264" s="17">
        <f>IF($A264="","",IFERROR(TRIM(INDEX(Responses!$A264:$AD264,MATCH(Lists!$B$11,Responses!$A$1:$AD$1,0))&amp;""),""))</f>
        <v/>
      </c>
      <c r="I264" s="18">
        <f>IF($A264="","",IFERROR(VALUE(IFERROR(TRIM(INDEX(Responses!$A264:$AD264,MATCH(Lists!$B$12,Responses!$A$1:$AD$1,0))&amp;""),"")),IFERROR(DATEVALUE(IFERROR(TRIM(INDEX(Responses!$A264:$AD264,MATCH(Lists!$B$12,Responses!$A$1:$AD$1,0))&amp;""),"")),"")))</f>
        <v/>
      </c>
      <c r="J264" s="19">
        <f>IF($I264="","",IF($I264&lt;TODAY(),"Passed",$I264-TODAY()))</f>
        <v/>
      </c>
      <c r="K264" s="19">
        <f>IF(ISNUMBER($J264),IF($J264&lt;=Lists!$B$19,"Soon",""),"")</f>
        <v/>
      </c>
      <c r="L264" s="19">
        <f>IF($A264="","",COUNTIF('Sessions log'!$B$2:$B$501,$A264))</f>
        <v/>
      </c>
      <c r="M264" s="19">
        <f>IF($A264="","",SUMIF('Sessions log'!$B$2:$B$501,$A264,'Sessions log'!$D$2:$D$501))</f>
        <v/>
      </c>
      <c r="N264" s="19">
        <f>IF($A264="","",COUNTIFS('Sessions log'!$B$2:$B$501,$A264,'Sessions log'!$E$2:$E$501,"Y"))</f>
        <v/>
      </c>
      <c r="O264" s="19">
        <f>IF($A264="","",COUNTIFS('Sessions log'!$B$2:$B$501,$A264,'Sessions log'!$E$2:$E$501,"N"))</f>
        <v/>
      </c>
      <c r="P264" s="18">
        <f>IF($A264="","",IF($L264=0,"",SUMPRODUCT(MAX(('Sessions log'!$B$2:$B$501=$A264)*'Sessions log'!$A$2:$A$501))))</f>
        <v/>
      </c>
      <c r="Q264" s="17">
        <f>IF($A264="","",IFERROR(TRIM(INDEX(Responses!$A264:$AD264,MATCH(Lists!$B$13,Responses!$A$1:$AD$1,0))&amp;""),""))</f>
        <v/>
      </c>
      <c r="R264" s="17">
        <f>IF($A264="","",IFERROR(TRIM(INDEX(Responses!$A264:$AD264,MATCH(Lists!$B$14,Responses!$A$1:$AD$1,0))&amp;""),""))</f>
        <v/>
      </c>
      <c r="S264" s="17">
        <f>IF($A264="","",IFERROR(TRIM(INDEX(Responses!$A264:$AD264,MATCH(Lists!$B$15,Responses!$A$1:$AD$1,0))&amp;""),""))</f>
        <v/>
      </c>
    </row>
    <row r="265">
      <c r="A265" s="17">
        <f>IFERROR(TRIM(INDEX(Responses!$A265:$AD265,MATCH(Lists!$B$3,Responses!$A$1:$AD$1,0))&amp;""),"")</f>
        <v/>
      </c>
      <c r="B265" s="17">
        <f>IF($A265="","",IFERROR(TRIM(INDEX(Responses!$A265:$AD265,MATCH(Lists!$B$4,Responses!$A$1:$AD$1,0))&amp;""),""))</f>
        <v/>
      </c>
      <c r="C265" s="17">
        <f>IF($A265="","",IFERROR(TRIM(INDEX(Responses!$A265:$AD265,MATCH(Lists!$B$5,Responses!$A$1:$AD$1,0))&amp;""),""))</f>
        <v/>
      </c>
      <c r="D265" s="17">
        <f>IF($A265="","",IFERROR(TRIM(INDEX(Responses!$A265:$AD265,MATCH(Lists!$B$6,Responses!$A$1:$AD$1,0))&amp;""),""))</f>
        <v/>
      </c>
      <c r="E265" s="17">
        <f>IF($A265="","",IFERROR(TRIM(INDEX(Responses!$A265:$AD265,MATCH(Lists!$B$7,Responses!$A$1:$AD$1,0))&amp;""),""))</f>
        <v/>
      </c>
      <c r="F265" s="17">
        <f>IF($A265="","",IFERROR(TRIM(INDEX(Responses!$A265:$AD265,MATCH(Lists!$B$8,Responses!$A$1:$AD$1,0))&amp;""),""))</f>
        <v/>
      </c>
      <c r="G265" s="17">
        <f>IF($A265="","",IFERROR(TRIM(INDEX(Responses!$A265:$AD265,MATCH(Lists!$B$9,Responses!$A$1:$AD$1,0))&amp;""),""))</f>
        <v/>
      </c>
      <c r="H265" s="17">
        <f>IF($A265="","",IFERROR(TRIM(INDEX(Responses!$A265:$AD265,MATCH(Lists!$B$11,Responses!$A$1:$AD$1,0))&amp;""),""))</f>
        <v/>
      </c>
      <c r="I265" s="18">
        <f>IF($A265="","",IFERROR(VALUE(IFERROR(TRIM(INDEX(Responses!$A265:$AD265,MATCH(Lists!$B$12,Responses!$A$1:$AD$1,0))&amp;""),"")),IFERROR(DATEVALUE(IFERROR(TRIM(INDEX(Responses!$A265:$AD265,MATCH(Lists!$B$12,Responses!$A$1:$AD$1,0))&amp;""),"")),"")))</f>
        <v/>
      </c>
      <c r="J265" s="19">
        <f>IF($I265="","",IF($I265&lt;TODAY(),"Passed",$I265-TODAY()))</f>
        <v/>
      </c>
      <c r="K265" s="19">
        <f>IF(ISNUMBER($J265),IF($J265&lt;=Lists!$B$19,"Soon",""),"")</f>
        <v/>
      </c>
      <c r="L265" s="19">
        <f>IF($A265="","",COUNTIF('Sessions log'!$B$2:$B$501,$A265))</f>
        <v/>
      </c>
      <c r="M265" s="19">
        <f>IF($A265="","",SUMIF('Sessions log'!$B$2:$B$501,$A265,'Sessions log'!$D$2:$D$501))</f>
        <v/>
      </c>
      <c r="N265" s="19">
        <f>IF($A265="","",COUNTIFS('Sessions log'!$B$2:$B$501,$A265,'Sessions log'!$E$2:$E$501,"Y"))</f>
        <v/>
      </c>
      <c r="O265" s="19">
        <f>IF($A265="","",COUNTIFS('Sessions log'!$B$2:$B$501,$A265,'Sessions log'!$E$2:$E$501,"N"))</f>
        <v/>
      </c>
      <c r="P265" s="18">
        <f>IF($A265="","",IF($L265=0,"",SUMPRODUCT(MAX(('Sessions log'!$B$2:$B$501=$A265)*'Sessions log'!$A$2:$A$501))))</f>
        <v/>
      </c>
      <c r="Q265" s="17">
        <f>IF($A265="","",IFERROR(TRIM(INDEX(Responses!$A265:$AD265,MATCH(Lists!$B$13,Responses!$A$1:$AD$1,0))&amp;""),""))</f>
        <v/>
      </c>
      <c r="R265" s="17">
        <f>IF($A265="","",IFERROR(TRIM(INDEX(Responses!$A265:$AD265,MATCH(Lists!$B$14,Responses!$A$1:$AD$1,0))&amp;""),""))</f>
        <v/>
      </c>
      <c r="S265" s="17">
        <f>IF($A265="","",IFERROR(TRIM(INDEX(Responses!$A265:$AD265,MATCH(Lists!$B$15,Responses!$A$1:$AD$1,0))&amp;""),""))</f>
        <v/>
      </c>
    </row>
    <row r="266">
      <c r="A266" s="17">
        <f>IFERROR(TRIM(INDEX(Responses!$A266:$AD266,MATCH(Lists!$B$3,Responses!$A$1:$AD$1,0))&amp;""),"")</f>
        <v/>
      </c>
      <c r="B266" s="17">
        <f>IF($A266="","",IFERROR(TRIM(INDEX(Responses!$A266:$AD266,MATCH(Lists!$B$4,Responses!$A$1:$AD$1,0))&amp;""),""))</f>
        <v/>
      </c>
      <c r="C266" s="17">
        <f>IF($A266="","",IFERROR(TRIM(INDEX(Responses!$A266:$AD266,MATCH(Lists!$B$5,Responses!$A$1:$AD$1,0))&amp;""),""))</f>
        <v/>
      </c>
      <c r="D266" s="17">
        <f>IF($A266="","",IFERROR(TRIM(INDEX(Responses!$A266:$AD266,MATCH(Lists!$B$6,Responses!$A$1:$AD$1,0))&amp;""),""))</f>
        <v/>
      </c>
      <c r="E266" s="17">
        <f>IF($A266="","",IFERROR(TRIM(INDEX(Responses!$A266:$AD266,MATCH(Lists!$B$7,Responses!$A$1:$AD$1,0))&amp;""),""))</f>
        <v/>
      </c>
      <c r="F266" s="17">
        <f>IF($A266="","",IFERROR(TRIM(INDEX(Responses!$A266:$AD266,MATCH(Lists!$B$8,Responses!$A$1:$AD$1,0))&amp;""),""))</f>
        <v/>
      </c>
      <c r="G266" s="17">
        <f>IF($A266="","",IFERROR(TRIM(INDEX(Responses!$A266:$AD266,MATCH(Lists!$B$9,Responses!$A$1:$AD$1,0))&amp;""),""))</f>
        <v/>
      </c>
      <c r="H266" s="17">
        <f>IF($A266="","",IFERROR(TRIM(INDEX(Responses!$A266:$AD266,MATCH(Lists!$B$11,Responses!$A$1:$AD$1,0))&amp;""),""))</f>
        <v/>
      </c>
      <c r="I266" s="18">
        <f>IF($A266="","",IFERROR(VALUE(IFERROR(TRIM(INDEX(Responses!$A266:$AD266,MATCH(Lists!$B$12,Responses!$A$1:$AD$1,0))&amp;""),"")),IFERROR(DATEVALUE(IFERROR(TRIM(INDEX(Responses!$A266:$AD266,MATCH(Lists!$B$12,Responses!$A$1:$AD$1,0))&amp;""),"")),"")))</f>
        <v/>
      </c>
      <c r="J266" s="19">
        <f>IF($I266="","",IF($I266&lt;TODAY(),"Passed",$I266-TODAY()))</f>
        <v/>
      </c>
      <c r="K266" s="19">
        <f>IF(ISNUMBER($J266),IF($J266&lt;=Lists!$B$19,"Soon",""),"")</f>
        <v/>
      </c>
      <c r="L266" s="19">
        <f>IF($A266="","",COUNTIF('Sessions log'!$B$2:$B$501,$A266))</f>
        <v/>
      </c>
      <c r="M266" s="19">
        <f>IF($A266="","",SUMIF('Sessions log'!$B$2:$B$501,$A266,'Sessions log'!$D$2:$D$501))</f>
        <v/>
      </c>
      <c r="N266" s="19">
        <f>IF($A266="","",COUNTIFS('Sessions log'!$B$2:$B$501,$A266,'Sessions log'!$E$2:$E$501,"Y"))</f>
        <v/>
      </c>
      <c r="O266" s="19">
        <f>IF($A266="","",COUNTIFS('Sessions log'!$B$2:$B$501,$A266,'Sessions log'!$E$2:$E$501,"N"))</f>
        <v/>
      </c>
      <c r="P266" s="18">
        <f>IF($A266="","",IF($L266=0,"",SUMPRODUCT(MAX(('Sessions log'!$B$2:$B$501=$A266)*'Sessions log'!$A$2:$A$501))))</f>
        <v/>
      </c>
      <c r="Q266" s="17">
        <f>IF($A266="","",IFERROR(TRIM(INDEX(Responses!$A266:$AD266,MATCH(Lists!$B$13,Responses!$A$1:$AD$1,0))&amp;""),""))</f>
        <v/>
      </c>
      <c r="R266" s="17">
        <f>IF($A266="","",IFERROR(TRIM(INDEX(Responses!$A266:$AD266,MATCH(Lists!$B$14,Responses!$A$1:$AD$1,0))&amp;""),""))</f>
        <v/>
      </c>
      <c r="S266" s="17">
        <f>IF($A266="","",IFERROR(TRIM(INDEX(Responses!$A266:$AD266,MATCH(Lists!$B$15,Responses!$A$1:$AD$1,0))&amp;""),""))</f>
        <v/>
      </c>
    </row>
    <row r="267">
      <c r="A267" s="17">
        <f>IFERROR(TRIM(INDEX(Responses!$A267:$AD267,MATCH(Lists!$B$3,Responses!$A$1:$AD$1,0))&amp;""),"")</f>
        <v/>
      </c>
      <c r="B267" s="17">
        <f>IF($A267="","",IFERROR(TRIM(INDEX(Responses!$A267:$AD267,MATCH(Lists!$B$4,Responses!$A$1:$AD$1,0))&amp;""),""))</f>
        <v/>
      </c>
      <c r="C267" s="17">
        <f>IF($A267="","",IFERROR(TRIM(INDEX(Responses!$A267:$AD267,MATCH(Lists!$B$5,Responses!$A$1:$AD$1,0))&amp;""),""))</f>
        <v/>
      </c>
      <c r="D267" s="17">
        <f>IF($A267="","",IFERROR(TRIM(INDEX(Responses!$A267:$AD267,MATCH(Lists!$B$6,Responses!$A$1:$AD$1,0))&amp;""),""))</f>
        <v/>
      </c>
      <c r="E267" s="17">
        <f>IF($A267="","",IFERROR(TRIM(INDEX(Responses!$A267:$AD267,MATCH(Lists!$B$7,Responses!$A$1:$AD$1,0))&amp;""),""))</f>
        <v/>
      </c>
      <c r="F267" s="17">
        <f>IF($A267="","",IFERROR(TRIM(INDEX(Responses!$A267:$AD267,MATCH(Lists!$B$8,Responses!$A$1:$AD$1,0))&amp;""),""))</f>
        <v/>
      </c>
      <c r="G267" s="17">
        <f>IF($A267="","",IFERROR(TRIM(INDEX(Responses!$A267:$AD267,MATCH(Lists!$B$9,Responses!$A$1:$AD$1,0))&amp;""),""))</f>
        <v/>
      </c>
      <c r="H267" s="17">
        <f>IF($A267="","",IFERROR(TRIM(INDEX(Responses!$A267:$AD267,MATCH(Lists!$B$11,Responses!$A$1:$AD$1,0))&amp;""),""))</f>
        <v/>
      </c>
      <c r="I267" s="18">
        <f>IF($A267="","",IFERROR(VALUE(IFERROR(TRIM(INDEX(Responses!$A267:$AD267,MATCH(Lists!$B$12,Responses!$A$1:$AD$1,0))&amp;""),"")),IFERROR(DATEVALUE(IFERROR(TRIM(INDEX(Responses!$A267:$AD267,MATCH(Lists!$B$12,Responses!$A$1:$AD$1,0))&amp;""),"")),"")))</f>
        <v/>
      </c>
      <c r="J267" s="19">
        <f>IF($I267="","",IF($I267&lt;TODAY(),"Passed",$I267-TODAY()))</f>
        <v/>
      </c>
      <c r="K267" s="19">
        <f>IF(ISNUMBER($J267),IF($J267&lt;=Lists!$B$19,"Soon",""),"")</f>
        <v/>
      </c>
      <c r="L267" s="19">
        <f>IF($A267="","",COUNTIF('Sessions log'!$B$2:$B$501,$A267))</f>
        <v/>
      </c>
      <c r="M267" s="19">
        <f>IF($A267="","",SUMIF('Sessions log'!$B$2:$B$501,$A267,'Sessions log'!$D$2:$D$501))</f>
        <v/>
      </c>
      <c r="N267" s="19">
        <f>IF($A267="","",COUNTIFS('Sessions log'!$B$2:$B$501,$A267,'Sessions log'!$E$2:$E$501,"Y"))</f>
        <v/>
      </c>
      <c r="O267" s="19">
        <f>IF($A267="","",COUNTIFS('Sessions log'!$B$2:$B$501,$A267,'Sessions log'!$E$2:$E$501,"N"))</f>
        <v/>
      </c>
      <c r="P267" s="18">
        <f>IF($A267="","",IF($L267=0,"",SUMPRODUCT(MAX(('Sessions log'!$B$2:$B$501=$A267)*'Sessions log'!$A$2:$A$501))))</f>
        <v/>
      </c>
      <c r="Q267" s="17">
        <f>IF($A267="","",IFERROR(TRIM(INDEX(Responses!$A267:$AD267,MATCH(Lists!$B$13,Responses!$A$1:$AD$1,0))&amp;""),""))</f>
        <v/>
      </c>
      <c r="R267" s="17">
        <f>IF($A267="","",IFERROR(TRIM(INDEX(Responses!$A267:$AD267,MATCH(Lists!$B$14,Responses!$A$1:$AD$1,0))&amp;""),""))</f>
        <v/>
      </c>
      <c r="S267" s="17">
        <f>IF($A267="","",IFERROR(TRIM(INDEX(Responses!$A267:$AD267,MATCH(Lists!$B$15,Responses!$A$1:$AD$1,0))&amp;""),""))</f>
        <v/>
      </c>
    </row>
    <row r="268">
      <c r="A268" s="17">
        <f>IFERROR(TRIM(INDEX(Responses!$A268:$AD268,MATCH(Lists!$B$3,Responses!$A$1:$AD$1,0))&amp;""),"")</f>
        <v/>
      </c>
      <c r="B268" s="17">
        <f>IF($A268="","",IFERROR(TRIM(INDEX(Responses!$A268:$AD268,MATCH(Lists!$B$4,Responses!$A$1:$AD$1,0))&amp;""),""))</f>
        <v/>
      </c>
      <c r="C268" s="17">
        <f>IF($A268="","",IFERROR(TRIM(INDEX(Responses!$A268:$AD268,MATCH(Lists!$B$5,Responses!$A$1:$AD$1,0))&amp;""),""))</f>
        <v/>
      </c>
      <c r="D268" s="17">
        <f>IF($A268="","",IFERROR(TRIM(INDEX(Responses!$A268:$AD268,MATCH(Lists!$B$6,Responses!$A$1:$AD$1,0))&amp;""),""))</f>
        <v/>
      </c>
      <c r="E268" s="17">
        <f>IF($A268="","",IFERROR(TRIM(INDEX(Responses!$A268:$AD268,MATCH(Lists!$B$7,Responses!$A$1:$AD$1,0))&amp;""),""))</f>
        <v/>
      </c>
      <c r="F268" s="17">
        <f>IF($A268="","",IFERROR(TRIM(INDEX(Responses!$A268:$AD268,MATCH(Lists!$B$8,Responses!$A$1:$AD$1,0))&amp;""),""))</f>
        <v/>
      </c>
      <c r="G268" s="17">
        <f>IF($A268="","",IFERROR(TRIM(INDEX(Responses!$A268:$AD268,MATCH(Lists!$B$9,Responses!$A$1:$AD$1,0))&amp;""),""))</f>
        <v/>
      </c>
      <c r="H268" s="17">
        <f>IF($A268="","",IFERROR(TRIM(INDEX(Responses!$A268:$AD268,MATCH(Lists!$B$11,Responses!$A$1:$AD$1,0))&amp;""),""))</f>
        <v/>
      </c>
      <c r="I268" s="18">
        <f>IF($A268="","",IFERROR(VALUE(IFERROR(TRIM(INDEX(Responses!$A268:$AD268,MATCH(Lists!$B$12,Responses!$A$1:$AD$1,0))&amp;""),"")),IFERROR(DATEVALUE(IFERROR(TRIM(INDEX(Responses!$A268:$AD268,MATCH(Lists!$B$12,Responses!$A$1:$AD$1,0))&amp;""),"")),"")))</f>
        <v/>
      </c>
      <c r="J268" s="19">
        <f>IF($I268="","",IF($I268&lt;TODAY(),"Passed",$I268-TODAY()))</f>
        <v/>
      </c>
      <c r="K268" s="19">
        <f>IF(ISNUMBER($J268),IF($J268&lt;=Lists!$B$19,"Soon",""),"")</f>
        <v/>
      </c>
      <c r="L268" s="19">
        <f>IF($A268="","",COUNTIF('Sessions log'!$B$2:$B$501,$A268))</f>
        <v/>
      </c>
      <c r="M268" s="19">
        <f>IF($A268="","",SUMIF('Sessions log'!$B$2:$B$501,$A268,'Sessions log'!$D$2:$D$501))</f>
        <v/>
      </c>
      <c r="N268" s="19">
        <f>IF($A268="","",COUNTIFS('Sessions log'!$B$2:$B$501,$A268,'Sessions log'!$E$2:$E$501,"Y"))</f>
        <v/>
      </c>
      <c r="O268" s="19">
        <f>IF($A268="","",COUNTIFS('Sessions log'!$B$2:$B$501,$A268,'Sessions log'!$E$2:$E$501,"N"))</f>
        <v/>
      </c>
      <c r="P268" s="18">
        <f>IF($A268="","",IF($L268=0,"",SUMPRODUCT(MAX(('Sessions log'!$B$2:$B$501=$A268)*'Sessions log'!$A$2:$A$501))))</f>
        <v/>
      </c>
      <c r="Q268" s="17">
        <f>IF($A268="","",IFERROR(TRIM(INDEX(Responses!$A268:$AD268,MATCH(Lists!$B$13,Responses!$A$1:$AD$1,0))&amp;""),""))</f>
        <v/>
      </c>
      <c r="R268" s="17">
        <f>IF($A268="","",IFERROR(TRIM(INDEX(Responses!$A268:$AD268,MATCH(Lists!$B$14,Responses!$A$1:$AD$1,0))&amp;""),""))</f>
        <v/>
      </c>
      <c r="S268" s="17">
        <f>IF($A268="","",IFERROR(TRIM(INDEX(Responses!$A268:$AD268,MATCH(Lists!$B$15,Responses!$A$1:$AD$1,0))&amp;""),""))</f>
        <v/>
      </c>
    </row>
    <row r="269">
      <c r="A269" s="17">
        <f>IFERROR(TRIM(INDEX(Responses!$A269:$AD269,MATCH(Lists!$B$3,Responses!$A$1:$AD$1,0))&amp;""),"")</f>
        <v/>
      </c>
      <c r="B269" s="17">
        <f>IF($A269="","",IFERROR(TRIM(INDEX(Responses!$A269:$AD269,MATCH(Lists!$B$4,Responses!$A$1:$AD$1,0))&amp;""),""))</f>
        <v/>
      </c>
      <c r="C269" s="17">
        <f>IF($A269="","",IFERROR(TRIM(INDEX(Responses!$A269:$AD269,MATCH(Lists!$B$5,Responses!$A$1:$AD$1,0))&amp;""),""))</f>
        <v/>
      </c>
      <c r="D269" s="17">
        <f>IF($A269="","",IFERROR(TRIM(INDEX(Responses!$A269:$AD269,MATCH(Lists!$B$6,Responses!$A$1:$AD$1,0))&amp;""),""))</f>
        <v/>
      </c>
      <c r="E269" s="17">
        <f>IF($A269="","",IFERROR(TRIM(INDEX(Responses!$A269:$AD269,MATCH(Lists!$B$7,Responses!$A$1:$AD$1,0))&amp;""),""))</f>
        <v/>
      </c>
      <c r="F269" s="17">
        <f>IF($A269="","",IFERROR(TRIM(INDEX(Responses!$A269:$AD269,MATCH(Lists!$B$8,Responses!$A$1:$AD$1,0))&amp;""),""))</f>
        <v/>
      </c>
      <c r="G269" s="17">
        <f>IF($A269="","",IFERROR(TRIM(INDEX(Responses!$A269:$AD269,MATCH(Lists!$B$9,Responses!$A$1:$AD$1,0))&amp;""),""))</f>
        <v/>
      </c>
      <c r="H269" s="17">
        <f>IF($A269="","",IFERROR(TRIM(INDEX(Responses!$A269:$AD269,MATCH(Lists!$B$11,Responses!$A$1:$AD$1,0))&amp;""),""))</f>
        <v/>
      </c>
      <c r="I269" s="18">
        <f>IF($A269="","",IFERROR(VALUE(IFERROR(TRIM(INDEX(Responses!$A269:$AD269,MATCH(Lists!$B$12,Responses!$A$1:$AD$1,0))&amp;""),"")),IFERROR(DATEVALUE(IFERROR(TRIM(INDEX(Responses!$A269:$AD269,MATCH(Lists!$B$12,Responses!$A$1:$AD$1,0))&amp;""),"")),"")))</f>
        <v/>
      </c>
      <c r="J269" s="19">
        <f>IF($I269="","",IF($I269&lt;TODAY(),"Passed",$I269-TODAY()))</f>
        <v/>
      </c>
      <c r="K269" s="19">
        <f>IF(ISNUMBER($J269),IF($J269&lt;=Lists!$B$19,"Soon",""),"")</f>
        <v/>
      </c>
      <c r="L269" s="19">
        <f>IF($A269="","",COUNTIF('Sessions log'!$B$2:$B$501,$A269))</f>
        <v/>
      </c>
      <c r="M269" s="19">
        <f>IF($A269="","",SUMIF('Sessions log'!$B$2:$B$501,$A269,'Sessions log'!$D$2:$D$501))</f>
        <v/>
      </c>
      <c r="N269" s="19">
        <f>IF($A269="","",COUNTIFS('Sessions log'!$B$2:$B$501,$A269,'Sessions log'!$E$2:$E$501,"Y"))</f>
        <v/>
      </c>
      <c r="O269" s="19">
        <f>IF($A269="","",COUNTIFS('Sessions log'!$B$2:$B$501,$A269,'Sessions log'!$E$2:$E$501,"N"))</f>
        <v/>
      </c>
      <c r="P269" s="18">
        <f>IF($A269="","",IF($L269=0,"",SUMPRODUCT(MAX(('Sessions log'!$B$2:$B$501=$A269)*'Sessions log'!$A$2:$A$501))))</f>
        <v/>
      </c>
      <c r="Q269" s="17">
        <f>IF($A269="","",IFERROR(TRIM(INDEX(Responses!$A269:$AD269,MATCH(Lists!$B$13,Responses!$A$1:$AD$1,0))&amp;""),""))</f>
        <v/>
      </c>
      <c r="R269" s="17">
        <f>IF($A269="","",IFERROR(TRIM(INDEX(Responses!$A269:$AD269,MATCH(Lists!$B$14,Responses!$A$1:$AD$1,0))&amp;""),""))</f>
        <v/>
      </c>
      <c r="S269" s="17">
        <f>IF($A269="","",IFERROR(TRIM(INDEX(Responses!$A269:$AD269,MATCH(Lists!$B$15,Responses!$A$1:$AD$1,0))&amp;""),""))</f>
        <v/>
      </c>
    </row>
    <row r="270">
      <c r="A270" s="17">
        <f>IFERROR(TRIM(INDEX(Responses!$A270:$AD270,MATCH(Lists!$B$3,Responses!$A$1:$AD$1,0))&amp;""),"")</f>
        <v/>
      </c>
      <c r="B270" s="17">
        <f>IF($A270="","",IFERROR(TRIM(INDEX(Responses!$A270:$AD270,MATCH(Lists!$B$4,Responses!$A$1:$AD$1,0))&amp;""),""))</f>
        <v/>
      </c>
      <c r="C270" s="17">
        <f>IF($A270="","",IFERROR(TRIM(INDEX(Responses!$A270:$AD270,MATCH(Lists!$B$5,Responses!$A$1:$AD$1,0))&amp;""),""))</f>
        <v/>
      </c>
      <c r="D270" s="17">
        <f>IF($A270="","",IFERROR(TRIM(INDEX(Responses!$A270:$AD270,MATCH(Lists!$B$6,Responses!$A$1:$AD$1,0))&amp;""),""))</f>
        <v/>
      </c>
      <c r="E270" s="17">
        <f>IF($A270="","",IFERROR(TRIM(INDEX(Responses!$A270:$AD270,MATCH(Lists!$B$7,Responses!$A$1:$AD$1,0))&amp;""),""))</f>
        <v/>
      </c>
      <c r="F270" s="17">
        <f>IF($A270="","",IFERROR(TRIM(INDEX(Responses!$A270:$AD270,MATCH(Lists!$B$8,Responses!$A$1:$AD$1,0))&amp;""),""))</f>
        <v/>
      </c>
      <c r="G270" s="17">
        <f>IF($A270="","",IFERROR(TRIM(INDEX(Responses!$A270:$AD270,MATCH(Lists!$B$9,Responses!$A$1:$AD$1,0))&amp;""),""))</f>
        <v/>
      </c>
      <c r="H270" s="17">
        <f>IF($A270="","",IFERROR(TRIM(INDEX(Responses!$A270:$AD270,MATCH(Lists!$B$11,Responses!$A$1:$AD$1,0))&amp;""),""))</f>
        <v/>
      </c>
      <c r="I270" s="18">
        <f>IF($A270="","",IFERROR(VALUE(IFERROR(TRIM(INDEX(Responses!$A270:$AD270,MATCH(Lists!$B$12,Responses!$A$1:$AD$1,0))&amp;""),"")),IFERROR(DATEVALUE(IFERROR(TRIM(INDEX(Responses!$A270:$AD270,MATCH(Lists!$B$12,Responses!$A$1:$AD$1,0))&amp;""),"")),"")))</f>
        <v/>
      </c>
      <c r="J270" s="19">
        <f>IF($I270="","",IF($I270&lt;TODAY(),"Passed",$I270-TODAY()))</f>
        <v/>
      </c>
      <c r="K270" s="19">
        <f>IF(ISNUMBER($J270),IF($J270&lt;=Lists!$B$19,"Soon",""),"")</f>
        <v/>
      </c>
      <c r="L270" s="19">
        <f>IF($A270="","",COUNTIF('Sessions log'!$B$2:$B$501,$A270))</f>
        <v/>
      </c>
      <c r="M270" s="19">
        <f>IF($A270="","",SUMIF('Sessions log'!$B$2:$B$501,$A270,'Sessions log'!$D$2:$D$501))</f>
        <v/>
      </c>
      <c r="N270" s="19">
        <f>IF($A270="","",COUNTIFS('Sessions log'!$B$2:$B$501,$A270,'Sessions log'!$E$2:$E$501,"Y"))</f>
        <v/>
      </c>
      <c r="O270" s="19">
        <f>IF($A270="","",COUNTIFS('Sessions log'!$B$2:$B$501,$A270,'Sessions log'!$E$2:$E$501,"N"))</f>
        <v/>
      </c>
      <c r="P270" s="18">
        <f>IF($A270="","",IF($L270=0,"",SUMPRODUCT(MAX(('Sessions log'!$B$2:$B$501=$A270)*'Sessions log'!$A$2:$A$501))))</f>
        <v/>
      </c>
      <c r="Q270" s="17">
        <f>IF($A270="","",IFERROR(TRIM(INDEX(Responses!$A270:$AD270,MATCH(Lists!$B$13,Responses!$A$1:$AD$1,0))&amp;""),""))</f>
        <v/>
      </c>
      <c r="R270" s="17">
        <f>IF($A270="","",IFERROR(TRIM(INDEX(Responses!$A270:$AD270,MATCH(Lists!$B$14,Responses!$A$1:$AD$1,0))&amp;""),""))</f>
        <v/>
      </c>
      <c r="S270" s="17">
        <f>IF($A270="","",IFERROR(TRIM(INDEX(Responses!$A270:$AD270,MATCH(Lists!$B$15,Responses!$A$1:$AD$1,0))&amp;""),""))</f>
        <v/>
      </c>
    </row>
    <row r="271">
      <c r="A271" s="17">
        <f>IFERROR(TRIM(INDEX(Responses!$A271:$AD271,MATCH(Lists!$B$3,Responses!$A$1:$AD$1,0))&amp;""),"")</f>
        <v/>
      </c>
      <c r="B271" s="17">
        <f>IF($A271="","",IFERROR(TRIM(INDEX(Responses!$A271:$AD271,MATCH(Lists!$B$4,Responses!$A$1:$AD$1,0))&amp;""),""))</f>
        <v/>
      </c>
      <c r="C271" s="17">
        <f>IF($A271="","",IFERROR(TRIM(INDEX(Responses!$A271:$AD271,MATCH(Lists!$B$5,Responses!$A$1:$AD$1,0))&amp;""),""))</f>
        <v/>
      </c>
      <c r="D271" s="17">
        <f>IF($A271="","",IFERROR(TRIM(INDEX(Responses!$A271:$AD271,MATCH(Lists!$B$6,Responses!$A$1:$AD$1,0))&amp;""),""))</f>
        <v/>
      </c>
      <c r="E271" s="17">
        <f>IF($A271="","",IFERROR(TRIM(INDEX(Responses!$A271:$AD271,MATCH(Lists!$B$7,Responses!$A$1:$AD$1,0))&amp;""),""))</f>
        <v/>
      </c>
      <c r="F271" s="17">
        <f>IF($A271="","",IFERROR(TRIM(INDEX(Responses!$A271:$AD271,MATCH(Lists!$B$8,Responses!$A$1:$AD$1,0))&amp;""),""))</f>
        <v/>
      </c>
      <c r="G271" s="17">
        <f>IF($A271="","",IFERROR(TRIM(INDEX(Responses!$A271:$AD271,MATCH(Lists!$B$9,Responses!$A$1:$AD$1,0))&amp;""),""))</f>
        <v/>
      </c>
      <c r="H271" s="17">
        <f>IF($A271="","",IFERROR(TRIM(INDEX(Responses!$A271:$AD271,MATCH(Lists!$B$11,Responses!$A$1:$AD$1,0))&amp;""),""))</f>
        <v/>
      </c>
      <c r="I271" s="18">
        <f>IF($A271="","",IFERROR(VALUE(IFERROR(TRIM(INDEX(Responses!$A271:$AD271,MATCH(Lists!$B$12,Responses!$A$1:$AD$1,0))&amp;""),"")),IFERROR(DATEVALUE(IFERROR(TRIM(INDEX(Responses!$A271:$AD271,MATCH(Lists!$B$12,Responses!$A$1:$AD$1,0))&amp;""),"")),"")))</f>
        <v/>
      </c>
      <c r="J271" s="19">
        <f>IF($I271="","",IF($I271&lt;TODAY(),"Passed",$I271-TODAY()))</f>
        <v/>
      </c>
      <c r="K271" s="19">
        <f>IF(ISNUMBER($J271),IF($J271&lt;=Lists!$B$19,"Soon",""),"")</f>
        <v/>
      </c>
      <c r="L271" s="19">
        <f>IF($A271="","",COUNTIF('Sessions log'!$B$2:$B$501,$A271))</f>
        <v/>
      </c>
      <c r="M271" s="19">
        <f>IF($A271="","",SUMIF('Sessions log'!$B$2:$B$501,$A271,'Sessions log'!$D$2:$D$501))</f>
        <v/>
      </c>
      <c r="N271" s="19">
        <f>IF($A271="","",COUNTIFS('Sessions log'!$B$2:$B$501,$A271,'Sessions log'!$E$2:$E$501,"Y"))</f>
        <v/>
      </c>
      <c r="O271" s="19">
        <f>IF($A271="","",COUNTIFS('Sessions log'!$B$2:$B$501,$A271,'Sessions log'!$E$2:$E$501,"N"))</f>
        <v/>
      </c>
      <c r="P271" s="18">
        <f>IF($A271="","",IF($L271=0,"",SUMPRODUCT(MAX(('Sessions log'!$B$2:$B$501=$A271)*'Sessions log'!$A$2:$A$501))))</f>
        <v/>
      </c>
      <c r="Q271" s="17">
        <f>IF($A271="","",IFERROR(TRIM(INDEX(Responses!$A271:$AD271,MATCH(Lists!$B$13,Responses!$A$1:$AD$1,0))&amp;""),""))</f>
        <v/>
      </c>
      <c r="R271" s="17">
        <f>IF($A271="","",IFERROR(TRIM(INDEX(Responses!$A271:$AD271,MATCH(Lists!$B$14,Responses!$A$1:$AD$1,0))&amp;""),""))</f>
        <v/>
      </c>
      <c r="S271" s="17">
        <f>IF($A271="","",IFERROR(TRIM(INDEX(Responses!$A271:$AD271,MATCH(Lists!$B$15,Responses!$A$1:$AD$1,0))&amp;""),""))</f>
        <v/>
      </c>
    </row>
    <row r="272">
      <c r="A272" s="17">
        <f>IFERROR(TRIM(INDEX(Responses!$A272:$AD272,MATCH(Lists!$B$3,Responses!$A$1:$AD$1,0))&amp;""),"")</f>
        <v/>
      </c>
      <c r="B272" s="17">
        <f>IF($A272="","",IFERROR(TRIM(INDEX(Responses!$A272:$AD272,MATCH(Lists!$B$4,Responses!$A$1:$AD$1,0))&amp;""),""))</f>
        <v/>
      </c>
      <c r="C272" s="17">
        <f>IF($A272="","",IFERROR(TRIM(INDEX(Responses!$A272:$AD272,MATCH(Lists!$B$5,Responses!$A$1:$AD$1,0))&amp;""),""))</f>
        <v/>
      </c>
      <c r="D272" s="17">
        <f>IF($A272="","",IFERROR(TRIM(INDEX(Responses!$A272:$AD272,MATCH(Lists!$B$6,Responses!$A$1:$AD$1,0))&amp;""),""))</f>
        <v/>
      </c>
      <c r="E272" s="17">
        <f>IF($A272="","",IFERROR(TRIM(INDEX(Responses!$A272:$AD272,MATCH(Lists!$B$7,Responses!$A$1:$AD$1,0))&amp;""),""))</f>
        <v/>
      </c>
      <c r="F272" s="17">
        <f>IF($A272="","",IFERROR(TRIM(INDEX(Responses!$A272:$AD272,MATCH(Lists!$B$8,Responses!$A$1:$AD$1,0))&amp;""),""))</f>
        <v/>
      </c>
      <c r="G272" s="17">
        <f>IF($A272="","",IFERROR(TRIM(INDEX(Responses!$A272:$AD272,MATCH(Lists!$B$9,Responses!$A$1:$AD$1,0))&amp;""),""))</f>
        <v/>
      </c>
      <c r="H272" s="17">
        <f>IF($A272="","",IFERROR(TRIM(INDEX(Responses!$A272:$AD272,MATCH(Lists!$B$11,Responses!$A$1:$AD$1,0))&amp;""),""))</f>
        <v/>
      </c>
      <c r="I272" s="18">
        <f>IF($A272="","",IFERROR(VALUE(IFERROR(TRIM(INDEX(Responses!$A272:$AD272,MATCH(Lists!$B$12,Responses!$A$1:$AD$1,0))&amp;""),"")),IFERROR(DATEVALUE(IFERROR(TRIM(INDEX(Responses!$A272:$AD272,MATCH(Lists!$B$12,Responses!$A$1:$AD$1,0))&amp;""),"")),"")))</f>
        <v/>
      </c>
      <c r="J272" s="19">
        <f>IF($I272="","",IF($I272&lt;TODAY(),"Passed",$I272-TODAY()))</f>
        <v/>
      </c>
      <c r="K272" s="19">
        <f>IF(ISNUMBER($J272),IF($J272&lt;=Lists!$B$19,"Soon",""),"")</f>
        <v/>
      </c>
      <c r="L272" s="19">
        <f>IF($A272="","",COUNTIF('Sessions log'!$B$2:$B$501,$A272))</f>
        <v/>
      </c>
      <c r="M272" s="19">
        <f>IF($A272="","",SUMIF('Sessions log'!$B$2:$B$501,$A272,'Sessions log'!$D$2:$D$501))</f>
        <v/>
      </c>
      <c r="N272" s="19">
        <f>IF($A272="","",COUNTIFS('Sessions log'!$B$2:$B$501,$A272,'Sessions log'!$E$2:$E$501,"Y"))</f>
        <v/>
      </c>
      <c r="O272" s="19">
        <f>IF($A272="","",COUNTIFS('Sessions log'!$B$2:$B$501,$A272,'Sessions log'!$E$2:$E$501,"N"))</f>
        <v/>
      </c>
      <c r="P272" s="18">
        <f>IF($A272="","",IF($L272=0,"",SUMPRODUCT(MAX(('Sessions log'!$B$2:$B$501=$A272)*'Sessions log'!$A$2:$A$501))))</f>
        <v/>
      </c>
      <c r="Q272" s="17">
        <f>IF($A272="","",IFERROR(TRIM(INDEX(Responses!$A272:$AD272,MATCH(Lists!$B$13,Responses!$A$1:$AD$1,0))&amp;""),""))</f>
        <v/>
      </c>
      <c r="R272" s="17">
        <f>IF($A272="","",IFERROR(TRIM(INDEX(Responses!$A272:$AD272,MATCH(Lists!$B$14,Responses!$A$1:$AD$1,0))&amp;""),""))</f>
        <v/>
      </c>
      <c r="S272" s="17">
        <f>IF($A272="","",IFERROR(TRIM(INDEX(Responses!$A272:$AD272,MATCH(Lists!$B$15,Responses!$A$1:$AD$1,0))&amp;""),""))</f>
        <v/>
      </c>
    </row>
    <row r="273">
      <c r="A273" s="17">
        <f>IFERROR(TRIM(INDEX(Responses!$A273:$AD273,MATCH(Lists!$B$3,Responses!$A$1:$AD$1,0))&amp;""),"")</f>
        <v/>
      </c>
      <c r="B273" s="17">
        <f>IF($A273="","",IFERROR(TRIM(INDEX(Responses!$A273:$AD273,MATCH(Lists!$B$4,Responses!$A$1:$AD$1,0))&amp;""),""))</f>
        <v/>
      </c>
      <c r="C273" s="17">
        <f>IF($A273="","",IFERROR(TRIM(INDEX(Responses!$A273:$AD273,MATCH(Lists!$B$5,Responses!$A$1:$AD$1,0))&amp;""),""))</f>
        <v/>
      </c>
      <c r="D273" s="17">
        <f>IF($A273="","",IFERROR(TRIM(INDEX(Responses!$A273:$AD273,MATCH(Lists!$B$6,Responses!$A$1:$AD$1,0))&amp;""),""))</f>
        <v/>
      </c>
      <c r="E273" s="17">
        <f>IF($A273="","",IFERROR(TRIM(INDEX(Responses!$A273:$AD273,MATCH(Lists!$B$7,Responses!$A$1:$AD$1,0))&amp;""),""))</f>
        <v/>
      </c>
      <c r="F273" s="17">
        <f>IF($A273="","",IFERROR(TRIM(INDEX(Responses!$A273:$AD273,MATCH(Lists!$B$8,Responses!$A$1:$AD$1,0))&amp;""),""))</f>
        <v/>
      </c>
      <c r="G273" s="17">
        <f>IF($A273="","",IFERROR(TRIM(INDEX(Responses!$A273:$AD273,MATCH(Lists!$B$9,Responses!$A$1:$AD$1,0))&amp;""),""))</f>
        <v/>
      </c>
      <c r="H273" s="17">
        <f>IF($A273="","",IFERROR(TRIM(INDEX(Responses!$A273:$AD273,MATCH(Lists!$B$11,Responses!$A$1:$AD$1,0))&amp;""),""))</f>
        <v/>
      </c>
      <c r="I273" s="18">
        <f>IF($A273="","",IFERROR(VALUE(IFERROR(TRIM(INDEX(Responses!$A273:$AD273,MATCH(Lists!$B$12,Responses!$A$1:$AD$1,0))&amp;""),"")),IFERROR(DATEVALUE(IFERROR(TRIM(INDEX(Responses!$A273:$AD273,MATCH(Lists!$B$12,Responses!$A$1:$AD$1,0))&amp;""),"")),"")))</f>
        <v/>
      </c>
      <c r="J273" s="19">
        <f>IF($I273="","",IF($I273&lt;TODAY(),"Passed",$I273-TODAY()))</f>
        <v/>
      </c>
      <c r="K273" s="19">
        <f>IF(ISNUMBER($J273),IF($J273&lt;=Lists!$B$19,"Soon",""),"")</f>
        <v/>
      </c>
      <c r="L273" s="19">
        <f>IF($A273="","",COUNTIF('Sessions log'!$B$2:$B$501,$A273))</f>
        <v/>
      </c>
      <c r="M273" s="19">
        <f>IF($A273="","",SUMIF('Sessions log'!$B$2:$B$501,$A273,'Sessions log'!$D$2:$D$501))</f>
        <v/>
      </c>
      <c r="N273" s="19">
        <f>IF($A273="","",COUNTIFS('Sessions log'!$B$2:$B$501,$A273,'Sessions log'!$E$2:$E$501,"Y"))</f>
        <v/>
      </c>
      <c r="O273" s="19">
        <f>IF($A273="","",COUNTIFS('Sessions log'!$B$2:$B$501,$A273,'Sessions log'!$E$2:$E$501,"N"))</f>
        <v/>
      </c>
      <c r="P273" s="18">
        <f>IF($A273="","",IF($L273=0,"",SUMPRODUCT(MAX(('Sessions log'!$B$2:$B$501=$A273)*'Sessions log'!$A$2:$A$501))))</f>
        <v/>
      </c>
      <c r="Q273" s="17">
        <f>IF($A273="","",IFERROR(TRIM(INDEX(Responses!$A273:$AD273,MATCH(Lists!$B$13,Responses!$A$1:$AD$1,0))&amp;""),""))</f>
        <v/>
      </c>
      <c r="R273" s="17">
        <f>IF($A273="","",IFERROR(TRIM(INDEX(Responses!$A273:$AD273,MATCH(Lists!$B$14,Responses!$A$1:$AD$1,0))&amp;""),""))</f>
        <v/>
      </c>
      <c r="S273" s="17">
        <f>IF($A273="","",IFERROR(TRIM(INDEX(Responses!$A273:$AD273,MATCH(Lists!$B$15,Responses!$A$1:$AD$1,0))&amp;""),""))</f>
        <v/>
      </c>
    </row>
    <row r="274">
      <c r="A274" s="17">
        <f>IFERROR(TRIM(INDEX(Responses!$A274:$AD274,MATCH(Lists!$B$3,Responses!$A$1:$AD$1,0))&amp;""),"")</f>
        <v/>
      </c>
      <c r="B274" s="17">
        <f>IF($A274="","",IFERROR(TRIM(INDEX(Responses!$A274:$AD274,MATCH(Lists!$B$4,Responses!$A$1:$AD$1,0))&amp;""),""))</f>
        <v/>
      </c>
      <c r="C274" s="17">
        <f>IF($A274="","",IFERROR(TRIM(INDEX(Responses!$A274:$AD274,MATCH(Lists!$B$5,Responses!$A$1:$AD$1,0))&amp;""),""))</f>
        <v/>
      </c>
      <c r="D274" s="17">
        <f>IF($A274="","",IFERROR(TRIM(INDEX(Responses!$A274:$AD274,MATCH(Lists!$B$6,Responses!$A$1:$AD$1,0))&amp;""),""))</f>
        <v/>
      </c>
      <c r="E274" s="17">
        <f>IF($A274="","",IFERROR(TRIM(INDEX(Responses!$A274:$AD274,MATCH(Lists!$B$7,Responses!$A$1:$AD$1,0))&amp;""),""))</f>
        <v/>
      </c>
      <c r="F274" s="17">
        <f>IF($A274="","",IFERROR(TRIM(INDEX(Responses!$A274:$AD274,MATCH(Lists!$B$8,Responses!$A$1:$AD$1,0))&amp;""),""))</f>
        <v/>
      </c>
      <c r="G274" s="17">
        <f>IF($A274="","",IFERROR(TRIM(INDEX(Responses!$A274:$AD274,MATCH(Lists!$B$9,Responses!$A$1:$AD$1,0))&amp;""),""))</f>
        <v/>
      </c>
      <c r="H274" s="17">
        <f>IF($A274="","",IFERROR(TRIM(INDEX(Responses!$A274:$AD274,MATCH(Lists!$B$11,Responses!$A$1:$AD$1,0))&amp;""),""))</f>
        <v/>
      </c>
      <c r="I274" s="18">
        <f>IF($A274="","",IFERROR(VALUE(IFERROR(TRIM(INDEX(Responses!$A274:$AD274,MATCH(Lists!$B$12,Responses!$A$1:$AD$1,0))&amp;""),"")),IFERROR(DATEVALUE(IFERROR(TRIM(INDEX(Responses!$A274:$AD274,MATCH(Lists!$B$12,Responses!$A$1:$AD$1,0))&amp;""),"")),"")))</f>
        <v/>
      </c>
      <c r="J274" s="19">
        <f>IF($I274="","",IF($I274&lt;TODAY(),"Passed",$I274-TODAY()))</f>
        <v/>
      </c>
      <c r="K274" s="19">
        <f>IF(ISNUMBER($J274),IF($J274&lt;=Lists!$B$19,"Soon",""),"")</f>
        <v/>
      </c>
      <c r="L274" s="19">
        <f>IF($A274="","",COUNTIF('Sessions log'!$B$2:$B$501,$A274))</f>
        <v/>
      </c>
      <c r="M274" s="19">
        <f>IF($A274="","",SUMIF('Sessions log'!$B$2:$B$501,$A274,'Sessions log'!$D$2:$D$501))</f>
        <v/>
      </c>
      <c r="N274" s="19">
        <f>IF($A274="","",COUNTIFS('Sessions log'!$B$2:$B$501,$A274,'Sessions log'!$E$2:$E$501,"Y"))</f>
        <v/>
      </c>
      <c r="O274" s="19">
        <f>IF($A274="","",COUNTIFS('Sessions log'!$B$2:$B$501,$A274,'Sessions log'!$E$2:$E$501,"N"))</f>
        <v/>
      </c>
      <c r="P274" s="18">
        <f>IF($A274="","",IF($L274=0,"",SUMPRODUCT(MAX(('Sessions log'!$B$2:$B$501=$A274)*'Sessions log'!$A$2:$A$501))))</f>
        <v/>
      </c>
      <c r="Q274" s="17">
        <f>IF($A274="","",IFERROR(TRIM(INDEX(Responses!$A274:$AD274,MATCH(Lists!$B$13,Responses!$A$1:$AD$1,0))&amp;""),""))</f>
        <v/>
      </c>
      <c r="R274" s="17">
        <f>IF($A274="","",IFERROR(TRIM(INDEX(Responses!$A274:$AD274,MATCH(Lists!$B$14,Responses!$A$1:$AD$1,0))&amp;""),""))</f>
        <v/>
      </c>
      <c r="S274" s="17">
        <f>IF($A274="","",IFERROR(TRIM(INDEX(Responses!$A274:$AD274,MATCH(Lists!$B$15,Responses!$A$1:$AD$1,0))&amp;""),""))</f>
        <v/>
      </c>
    </row>
    <row r="275">
      <c r="A275" s="17">
        <f>IFERROR(TRIM(INDEX(Responses!$A275:$AD275,MATCH(Lists!$B$3,Responses!$A$1:$AD$1,0))&amp;""),"")</f>
        <v/>
      </c>
      <c r="B275" s="17">
        <f>IF($A275="","",IFERROR(TRIM(INDEX(Responses!$A275:$AD275,MATCH(Lists!$B$4,Responses!$A$1:$AD$1,0))&amp;""),""))</f>
        <v/>
      </c>
      <c r="C275" s="17">
        <f>IF($A275="","",IFERROR(TRIM(INDEX(Responses!$A275:$AD275,MATCH(Lists!$B$5,Responses!$A$1:$AD$1,0))&amp;""),""))</f>
        <v/>
      </c>
      <c r="D275" s="17">
        <f>IF($A275="","",IFERROR(TRIM(INDEX(Responses!$A275:$AD275,MATCH(Lists!$B$6,Responses!$A$1:$AD$1,0))&amp;""),""))</f>
        <v/>
      </c>
      <c r="E275" s="17">
        <f>IF($A275="","",IFERROR(TRIM(INDEX(Responses!$A275:$AD275,MATCH(Lists!$B$7,Responses!$A$1:$AD$1,0))&amp;""),""))</f>
        <v/>
      </c>
      <c r="F275" s="17">
        <f>IF($A275="","",IFERROR(TRIM(INDEX(Responses!$A275:$AD275,MATCH(Lists!$B$8,Responses!$A$1:$AD$1,0))&amp;""),""))</f>
        <v/>
      </c>
      <c r="G275" s="17">
        <f>IF($A275="","",IFERROR(TRIM(INDEX(Responses!$A275:$AD275,MATCH(Lists!$B$9,Responses!$A$1:$AD$1,0))&amp;""),""))</f>
        <v/>
      </c>
      <c r="H275" s="17">
        <f>IF($A275="","",IFERROR(TRIM(INDEX(Responses!$A275:$AD275,MATCH(Lists!$B$11,Responses!$A$1:$AD$1,0))&amp;""),""))</f>
        <v/>
      </c>
      <c r="I275" s="18">
        <f>IF($A275="","",IFERROR(VALUE(IFERROR(TRIM(INDEX(Responses!$A275:$AD275,MATCH(Lists!$B$12,Responses!$A$1:$AD$1,0))&amp;""),"")),IFERROR(DATEVALUE(IFERROR(TRIM(INDEX(Responses!$A275:$AD275,MATCH(Lists!$B$12,Responses!$A$1:$AD$1,0))&amp;""),"")),"")))</f>
        <v/>
      </c>
      <c r="J275" s="19">
        <f>IF($I275="","",IF($I275&lt;TODAY(),"Passed",$I275-TODAY()))</f>
        <v/>
      </c>
      <c r="K275" s="19">
        <f>IF(ISNUMBER($J275),IF($J275&lt;=Lists!$B$19,"Soon",""),"")</f>
        <v/>
      </c>
      <c r="L275" s="19">
        <f>IF($A275="","",COUNTIF('Sessions log'!$B$2:$B$501,$A275))</f>
        <v/>
      </c>
      <c r="M275" s="19">
        <f>IF($A275="","",SUMIF('Sessions log'!$B$2:$B$501,$A275,'Sessions log'!$D$2:$D$501))</f>
        <v/>
      </c>
      <c r="N275" s="19">
        <f>IF($A275="","",COUNTIFS('Sessions log'!$B$2:$B$501,$A275,'Sessions log'!$E$2:$E$501,"Y"))</f>
        <v/>
      </c>
      <c r="O275" s="19">
        <f>IF($A275="","",COUNTIFS('Sessions log'!$B$2:$B$501,$A275,'Sessions log'!$E$2:$E$501,"N"))</f>
        <v/>
      </c>
      <c r="P275" s="18">
        <f>IF($A275="","",IF($L275=0,"",SUMPRODUCT(MAX(('Sessions log'!$B$2:$B$501=$A275)*'Sessions log'!$A$2:$A$501))))</f>
        <v/>
      </c>
      <c r="Q275" s="17">
        <f>IF($A275="","",IFERROR(TRIM(INDEX(Responses!$A275:$AD275,MATCH(Lists!$B$13,Responses!$A$1:$AD$1,0))&amp;""),""))</f>
        <v/>
      </c>
      <c r="R275" s="17">
        <f>IF($A275="","",IFERROR(TRIM(INDEX(Responses!$A275:$AD275,MATCH(Lists!$B$14,Responses!$A$1:$AD$1,0))&amp;""),""))</f>
        <v/>
      </c>
      <c r="S275" s="17">
        <f>IF($A275="","",IFERROR(TRIM(INDEX(Responses!$A275:$AD275,MATCH(Lists!$B$15,Responses!$A$1:$AD$1,0))&amp;""),""))</f>
        <v/>
      </c>
    </row>
    <row r="276">
      <c r="A276" s="17">
        <f>IFERROR(TRIM(INDEX(Responses!$A276:$AD276,MATCH(Lists!$B$3,Responses!$A$1:$AD$1,0))&amp;""),"")</f>
        <v/>
      </c>
      <c r="B276" s="17">
        <f>IF($A276="","",IFERROR(TRIM(INDEX(Responses!$A276:$AD276,MATCH(Lists!$B$4,Responses!$A$1:$AD$1,0))&amp;""),""))</f>
        <v/>
      </c>
      <c r="C276" s="17">
        <f>IF($A276="","",IFERROR(TRIM(INDEX(Responses!$A276:$AD276,MATCH(Lists!$B$5,Responses!$A$1:$AD$1,0))&amp;""),""))</f>
        <v/>
      </c>
      <c r="D276" s="17">
        <f>IF($A276="","",IFERROR(TRIM(INDEX(Responses!$A276:$AD276,MATCH(Lists!$B$6,Responses!$A$1:$AD$1,0))&amp;""),""))</f>
        <v/>
      </c>
      <c r="E276" s="17">
        <f>IF($A276="","",IFERROR(TRIM(INDEX(Responses!$A276:$AD276,MATCH(Lists!$B$7,Responses!$A$1:$AD$1,0))&amp;""),""))</f>
        <v/>
      </c>
      <c r="F276" s="17">
        <f>IF($A276="","",IFERROR(TRIM(INDEX(Responses!$A276:$AD276,MATCH(Lists!$B$8,Responses!$A$1:$AD$1,0))&amp;""),""))</f>
        <v/>
      </c>
      <c r="G276" s="17">
        <f>IF($A276="","",IFERROR(TRIM(INDEX(Responses!$A276:$AD276,MATCH(Lists!$B$9,Responses!$A$1:$AD$1,0))&amp;""),""))</f>
        <v/>
      </c>
      <c r="H276" s="17">
        <f>IF($A276="","",IFERROR(TRIM(INDEX(Responses!$A276:$AD276,MATCH(Lists!$B$11,Responses!$A$1:$AD$1,0))&amp;""),""))</f>
        <v/>
      </c>
      <c r="I276" s="18">
        <f>IF($A276="","",IFERROR(VALUE(IFERROR(TRIM(INDEX(Responses!$A276:$AD276,MATCH(Lists!$B$12,Responses!$A$1:$AD$1,0))&amp;""),"")),IFERROR(DATEVALUE(IFERROR(TRIM(INDEX(Responses!$A276:$AD276,MATCH(Lists!$B$12,Responses!$A$1:$AD$1,0))&amp;""),"")),"")))</f>
        <v/>
      </c>
      <c r="J276" s="19">
        <f>IF($I276="","",IF($I276&lt;TODAY(),"Passed",$I276-TODAY()))</f>
        <v/>
      </c>
      <c r="K276" s="19">
        <f>IF(ISNUMBER($J276),IF($J276&lt;=Lists!$B$19,"Soon",""),"")</f>
        <v/>
      </c>
      <c r="L276" s="19">
        <f>IF($A276="","",COUNTIF('Sessions log'!$B$2:$B$501,$A276))</f>
        <v/>
      </c>
      <c r="M276" s="19">
        <f>IF($A276="","",SUMIF('Sessions log'!$B$2:$B$501,$A276,'Sessions log'!$D$2:$D$501))</f>
        <v/>
      </c>
      <c r="N276" s="19">
        <f>IF($A276="","",COUNTIFS('Sessions log'!$B$2:$B$501,$A276,'Sessions log'!$E$2:$E$501,"Y"))</f>
        <v/>
      </c>
      <c r="O276" s="19">
        <f>IF($A276="","",COUNTIFS('Sessions log'!$B$2:$B$501,$A276,'Sessions log'!$E$2:$E$501,"N"))</f>
        <v/>
      </c>
      <c r="P276" s="18">
        <f>IF($A276="","",IF($L276=0,"",SUMPRODUCT(MAX(('Sessions log'!$B$2:$B$501=$A276)*'Sessions log'!$A$2:$A$501))))</f>
        <v/>
      </c>
      <c r="Q276" s="17">
        <f>IF($A276="","",IFERROR(TRIM(INDEX(Responses!$A276:$AD276,MATCH(Lists!$B$13,Responses!$A$1:$AD$1,0))&amp;""),""))</f>
        <v/>
      </c>
      <c r="R276" s="17">
        <f>IF($A276="","",IFERROR(TRIM(INDEX(Responses!$A276:$AD276,MATCH(Lists!$B$14,Responses!$A$1:$AD$1,0))&amp;""),""))</f>
        <v/>
      </c>
      <c r="S276" s="17">
        <f>IF($A276="","",IFERROR(TRIM(INDEX(Responses!$A276:$AD276,MATCH(Lists!$B$15,Responses!$A$1:$AD$1,0))&amp;""),""))</f>
        <v/>
      </c>
    </row>
    <row r="277">
      <c r="A277" s="17">
        <f>IFERROR(TRIM(INDEX(Responses!$A277:$AD277,MATCH(Lists!$B$3,Responses!$A$1:$AD$1,0))&amp;""),"")</f>
        <v/>
      </c>
      <c r="B277" s="17">
        <f>IF($A277="","",IFERROR(TRIM(INDEX(Responses!$A277:$AD277,MATCH(Lists!$B$4,Responses!$A$1:$AD$1,0))&amp;""),""))</f>
        <v/>
      </c>
      <c r="C277" s="17">
        <f>IF($A277="","",IFERROR(TRIM(INDEX(Responses!$A277:$AD277,MATCH(Lists!$B$5,Responses!$A$1:$AD$1,0))&amp;""),""))</f>
        <v/>
      </c>
      <c r="D277" s="17">
        <f>IF($A277="","",IFERROR(TRIM(INDEX(Responses!$A277:$AD277,MATCH(Lists!$B$6,Responses!$A$1:$AD$1,0))&amp;""),""))</f>
        <v/>
      </c>
      <c r="E277" s="17">
        <f>IF($A277="","",IFERROR(TRIM(INDEX(Responses!$A277:$AD277,MATCH(Lists!$B$7,Responses!$A$1:$AD$1,0))&amp;""),""))</f>
        <v/>
      </c>
      <c r="F277" s="17">
        <f>IF($A277="","",IFERROR(TRIM(INDEX(Responses!$A277:$AD277,MATCH(Lists!$B$8,Responses!$A$1:$AD$1,0))&amp;""),""))</f>
        <v/>
      </c>
      <c r="G277" s="17">
        <f>IF($A277="","",IFERROR(TRIM(INDEX(Responses!$A277:$AD277,MATCH(Lists!$B$9,Responses!$A$1:$AD$1,0))&amp;""),""))</f>
        <v/>
      </c>
      <c r="H277" s="17">
        <f>IF($A277="","",IFERROR(TRIM(INDEX(Responses!$A277:$AD277,MATCH(Lists!$B$11,Responses!$A$1:$AD$1,0))&amp;""),""))</f>
        <v/>
      </c>
      <c r="I277" s="18">
        <f>IF($A277="","",IFERROR(VALUE(IFERROR(TRIM(INDEX(Responses!$A277:$AD277,MATCH(Lists!$B$12,Responses!$A$1:$AD$1,0))&amp;""),"")),IFERROR(DATEVALUE(IFERROR(TRIM(INDEX(Responses!$A277:$AD277,MATCH(Lists!$B$12,Responses!$A$1:$AD$1,0))&amp;""),"")),"")))</f>
        <v/>
      </c>
      <c r="J277" s="19">
        <f>IF($I277="","",IF($I277&lt;TODAY(),"Passed",$I277-TODAY()))</f>
        <v/>
      </c>
      <c r="K277" s="19">
        <f>IF(ISNUMBER($J277),IF($J277&lt;=Lists!$B$19,"Soon",""),"")</f>
        <v/>
      </c>
      <c r="L277" s="19">
        <f>IF($A277="","",COUNTIF('Sessions log'!$B$2:$B$501,$A277))</f>
        <v/>
      </c>
      <c r="M277" s="19">
        <f>IF($A277="","",SUMIF('Sessions log'!$B$2:$B$501,$A277,'Sessions log'!$D$2:$D$501))</f>
        <v/>
      </c>
      <c r="N277" s="19">
        <f>IF($A277="","",COUNTIFS('Sessions log'!$B$2:$B$501,$A277,'Sessions log'!$E$2:$E$501,"Y"))</f>
        <v/>
      </c>
      <c r="O277" s="19">
        <f>IF($A277="","",COUNTIFS('Sessions log'!$B$2:$B$501,$A277,'Sessions log'!$E$2:$E$501,"N"))</f>
        <v/>
      </c>
      <c r="P277" s="18">
        <f>IF($A277="","",IF($L277=0,"",SUMPRODUCT(MAX(('Sessions log'!$B$2:$B$501=$A277)*'Sessions log'!$A$2:$A$501))))</f>
        <v/>
      </c>
      <c r="Q277" s="17">
        <f>IF($A277="","",IFERROR(TRIM(INDEX(Responses!$A277:$AD277,MATCH(Lists!$B$13,Responses!$A$1:$AD$1,0))&amp;""),""))</f>
        <v/>
      </c>
      <c r="R277" s="17">
        <f>IF($A277="","",IFERROR(TRIM(INDEX(Responses!$A277:$AD277,MATCH(Lists!$B$14,Responses!$A$1:$AD$1,0))&amp;""),""))</f>
        <v/>
      </c>
      <c r="S277" s="17">
        <f>IF($A277="","",IFERROR(TRIM(INDEX(Responses!$A277:$AD277,MATCH(Lists!$B$15,Responses!$A$1:$AD$1,0))&amp;""),""))</f>
        <v/>
      </c>
    </row>
    <row r="278">
      <c r="A278" s="17">
        <f>IFERROR(TRIM(INDEX(Responses!$A278:$AD278,MATCH(Lists!$B$3,Responses!$A$1:$AD$1,0))&amp;""),"")</f>
        <v/>
      </c>
      <c r="B278" s="17">
        <f>IF($A278="","",IFERROR(TRIM(INDEX(Responses!$A278:$AD278,MATCH(Lists!$B$4,Responses!$A$1:$AD$1,0))&amp;""),""))</f>
        <v/>
      </c>
      <c r="C278" s="17">
        <f>IF($A278="","",IFERROR(TRIM(INDEX(Responses!$A278:$AD278,MATCH(Lists!$B$5,Responses!$A$1:$AD$1,0))&amp;""),""))</f>
        <v/>
      </c>
      <c r="D278" s="17">
        <f>IF($A278="","",IFERROR(TRIM(INDEX(Responses!$A278:$AD278,MATCH(Lists!$B$6,Responses!$A$1:$AD$1,0))&amp;""),""))</f>
        <v/>
      </c>
      <c r="E278" s="17">
        <f>IF($A278="","",IFERROR(TRIM(INDEX(Responses!$A278:$AD278,MATCH(Lists!$B$7,Responses!$A$1:$AD$1,0))&amp;""),""))</f>
        <v/>
      </c>
      <c r="F278" s="17">
        <f>IF($A278="","",IFERROR(TRIM(INDEX(Responses!$A278:$AD278,MATCH(Lists!$B$8,Responses!$A$1:$AD$1,0))&amp;""),""))</f>
        <v/>
      </c>
      <c r="G278" s="17">
        <f>IF($A278="","",IFERROR(TRIM(INDEX(Responses!$A278:$AD278,MATCH(Lists!$B$9,Responses!$A$1:$AD$1,0))&amp;""),""))</f>
        <v/>
      </c>
      <c r="H278" s="17">
        <f>IF($A278="","",IFERROR(TRIM(INDEX(Responses!$A278:$AD278,MATCH(Lists!$B$11,Responses!$A$1:$AD$1,0))&amp;""),""))</f>
        <v/>
      </c>
      <c r="I278" s="18">
        <f>IF($A278="","",IFERROR(VALUE(IFERROR(TRIM(INDEX(Responses!$A278:$AD278,MATCH(Lists!$B$12,Responses!$A$1:$AD$1,0))&amp;""),"")),IFERROR(DATEVALUE(IFERROR(TRIM(INDEX(Responses!$A278:$AD278,MATCH(Lists!$B$12,Responses!$A$1:$AD$1,0))&amp;""),"")),"")))</f>
        <v/>
      </c>
      <c r="J278" s="19">
        <f>IF($I278="","",IF($I278&lt;TODAY(),"Passed",$I278-TODAY()))</f>
        <v/>
      </c>
      <c r="K278" s="19">
        <f>IF(ISNUMBER($J278),IF($J278&lt;=Lists!$B$19,"Soon",""),"")</f>
        <v/>
      </c>
      <c r="L278" s="19">
        <f>IF($A278="","",COUNTIF('Sessions log'!$B$2:$B$501,$A278))</f>
        <v/>
      </c>
      <c r="M278" s="19">
        <f>IF($A278="","",SUMIF('Sessions log'!$B$2:$B$501,$A278,'Sessions log'!$D$2:$D$501))</f>
        <v/>
      </c>
      <c r="N278" s="19">
        <f>IF($A278="","",COUNTIFS('Sessions log'!$B$2:$B$501,$A278,'Sessions log'!$E$2:$E$501,"Y"))</f>
        <v/>
      </c>
      <c r="O278" s="19">
        <f>IF($A278="","",COUNTIFS('Sessions log'!$B$2:$B$501,$A278,'Sessions log'!$E$2:$E$501,"N"))</f>
        <v/>
      </c>
      <c r="P278" s="18">
        <f>IF($A278="","",IF($L278=0,"",SUMPRODUCT(MAX(('Sessions log'!$B$2:$B$501=$A278)*'Sessions log'!$A$2:$A$501))))</f>
        <v/>
      </c>
      <c r="Q278" s="17">
        <f>IF($A278="","",IFERROR(TRIM(INDEX(Responses!$A278:$AD278,MATCH(Lists!$B$13,Responses!$A$1:$AD$1,0))&amp;""),""))</f>
        <v/>
      </c>
      <c r="R278" s="17">
        <f>IF($A278="","",IFERROR(TRIM(INDEX(Responses!$A278:$AD278,MATCH(Lists!$B$14,Responses!$A$1:$AD$1,0))&amp;""),""))</f>
        <v/>
      </c>
      <c r="S278" s="17">
        <f>IF($A278="","",IFERROR(TRIM(INDEX(Responses!$A278:$AD278,MATCH(Lists!$B$15,Responses!$A$1:$AD$1,0))&amp;""),""))</f>
        <v/>
      </c>
    </row>
    <row r="279">
      <c r="A279" s="17">
        <f>IFERROR(TRIM(INDEX(Responses!$A279:$AD279,MATCH(Lists!$B$3,Responses!$A$1:$AD$1,0))&amp;""),"")</f>
        <v/>
      </c>
      <c r="B279" s="17">
        <f>IF($A279="","",IFERROR(TRIM(INDEX(Responses!$A279:$AD279,MATCH(Lists!$B$4,Responses!$A$1:$AD$1,0))&amp;""),""))</f>
        <v/>
      </c>
      <c r="C279" s="17">
        <f>IF($A279="","",IFERROR(TRIM(INDEX(Responses!$A279:$AD279,MATCH(Lists!$B$5,Responses!$A$1:$AD$1,0))&amp;""),""))</f>
        <v/>
      </c>
      <c r="D279" s="17">
        <f>IF($A279="","",IFERROR(TRIM(INDEX(Responses!$A279:$AD279,MATCH(Lists!$B$6,Responses!$A$1:$AD$1,0))&amp;""),""))</f>
        <v/>
      </c>
      <c r="E279" s="17">
        <f>IF($A279="","",IFERROR(TRIM(INDEX(Responses!$A279:$AD279,MATCH(Lists!$B$7,Responses!$A$1:$AD$1,0))&amp;""),""))</f>
        <v/>
      </c>
      <c r="F279" s="17">
        <f>IF($A279="","",IFERROR(TRIM(INDEX(Responses!$A279:$AD279,MATCH(Lists!$B$8,Responses!$A$1:$AD$1,0))&amp;""),""))</f>
        <v/>
      </c>
      <c r="G279" s="17">
        <f>IF($A279="","",IFERROR(TRIM(INDEX(Responses!$A279:$AD279,MATCH(Lists!$B$9,Responses!$A$1:$AD$1,0))&amp;""),""))</f>
        <v/>
      </c>
      <c r="H279" s="17">
        <f>IF($A279="","",IFERROR(TRIM(INDEX(Responses!$A279:$AD279,MATCH(Lists!$B$11,Responses!$A$1:$AD$1,0))&amp;""),""))</f>
        <v/>
      </c>
      <c r="I279" s="18">
        <f>IF($A279="","",IFERROR(VALUE(IFERROR(TRIM(INDEX(Responses!$A279:$AD279,MATCH(Lists!$B$12,Responses!$A$1:$AD$1,0))&amp;""),"")),IFERROR(DATEVALUE(IFERROR(TRIM(INDEX(Responses!$A279:$AD279,MATCH(Lists!$B$12,Responses!$A$1:$AD$1,0))&amp;""),"")),"")))</f>
        <v/>
      </c>
      <c r="J279" s="19">
        <f>IF($I279="","",IF($I279&lt;TODAY(),"Passed",$I279-TODAY()))</f>
        <v/>
      </c>
      <c r="K279" s="19">
        <f>IF(ISNUMBER($J279),IF($J279&lt;=Lists!$B$19,"Soon",""),"")</f>
        <v/>
      </c>
      <c r="L279" s="19">
        <f>IF($A279="","",COUNTIF('Sessions log'!$B$2:$B$501,$A279))</f>
        <v/>
      </c>
      <c r="M279" s="19">
        <f>IF($A279="","",SUMIF('Sessions log'!$B$2:$B$501,$A279,'Sessions log'!$D$2:$D$501))</f>
        <v/>
      </c>
      <c r="N279" s="19">
        <f>IF($A279="","",COUNTIFS('Sessions log'!$B$2:$B$501,$A279,'Sessions log'!$E$2:$E$501,"Y"))</f>
        <v/>
      </c>
      <c r="O279" s="19">
        <f>IF($A279="","",COUNTIFS('Sessions log'!$B$2:$B$501,$A279,'Sessions log'!$E$2:$E$501,"N"))</f>
        <v/>
      </c>
      <c r="P279" s="18">
        <f>IF($A279="","",IF($L279=0,"",SUMPRODUCT(MAX(('Sessions log'!$B$2:$B$501=$A279)*'Sessions log'!$A$2:$A$501))))</f>
        <v/>
      </c>
      <c r="Q279" s="17">
        <f>IF($A279="","",IFERROR(TRIM(INDEX(Responses!$A279:$AD279,MATCH(Lists!$B$13,Responses!$A$1:$AD$1,0))&amp;""),""))</f>
        <v/>
      </c>
      <c r="R279" s="17">
        <f>IF($A279="","",IFERROR(TRIM(INDEX(Responses!$A279:$AD279,MATCH(Lists!$B$14,Responses!$A$1:$AD$1,0))&amp;""),""))</f>
        <v/>
      </c>
      <c r="S279" s="17">
        <f>IF($A279="","",IFERROR(TRIM(INDEX(Responses!$A279:$AD279,MATCH(Lists!$B$15,Responses!$A$1:$AD$1,0))&amp;""),""))</f>
        <v/>
      </c>
    </row>
    <row r="280">
      <c r="A280" s="17">
        <f>IFERROR(TRIM(INDEX(Responses!$A280:$AD280,MATCH(Lists!$B$3,Responses!$A$1:$AD$1,0))&amp;""),"")</f>
        <v/>
      </c>
      <c r="B280" s="17">
        <f>IF($A280="","",IFERROR(TRIM(INDEX(Responses!$A280:$AD280,MATCH(Lists!$B$4,Responses!$A$1:$AD$1,0))&amp;""),""))</f>
        <v/>
      </c>
      <c r="C280" s="17">
        <f>IF($A280="","",IFERROR(TRIM(INDEX(Responses!$A280:$AD280,MATCH(Lists!$B$5,Responses!$A$1:$AD$1,0))&amp;""),""))</f>
        <v/>
      </c>
      <c r="D280" s="17">
        <f>IF($A280="","",IFERROR(TRIM(INDEX(Responses!$A280:$AD280,MATCH(Lists!$B$6,Responses!$A$1:$AD$1,0))&amp;""),""))</f>
        <v/>
      </c>
      <c r="E280" s="17">
        <f>IF($A280="","",IFERROR(TRIM(INDEX(Responses!$A280:$AD280,MATCH(Lists!$B$7,Responses!$A$1:$AD$1,0))&amp;""),""))</f>
        <v/>
      </c>
      <c r="F280" s="17">
        <f>IF($A280="","",IFERROR(TRIM(INDEX(Responses!$A280:$AD280,MATCH(Lists!$B$8,Responses!$A$1:$AD$1,0))&amp;""),""))</f>
        <v/>
      </c>
      <c r="G280" s="17">
        <f>IF($A280="","",IFERROR(TRIM(INDEX(Responses!$A280:$AD280,MATCH(Lists!$B$9,Responses!$A$1:$AD$1,0))&amp;""),""))</f>
        <v/>
      </c>
      <c r="H280" s="17">
        <f>IF($A280="","",IFERROR(TRIM(INDEX(Responses!$A280:$AD280,MATCH(Lists!$B$11,Responses!$A$1:$AD$1,0))&amp;""),""))</f>
        <v/>
      </c>
      <c r="I280" s="18">
        <f>IF($A280="","",IFERROR(VALUE(IFERROR(TRIM(INDEX(Responses!$A280:$AD280,MATCH(Lists!$B$12,Responses!$A$1:$AD$1,0))&amp;""),"")),IFERROR(DATEVALUE(IFERROR(TRIM(INDEX(Responses!$A280:$AD280,MATCH(Lists!$B$12,Responses!$A$1:$AD$1,0))&amp;""),"")),"")))</f>
        <v/>
      </c>
      <c r="J280" s="19">
        <f>IF($I280="","",IF($I280&lt;TODAY(),"Passed",$I280-TODAY()))</f>
        <v/>
      </c>
      <c r="K280" s="19">
        <f>IF(ISNUMBER($J280),IF($J280&lt;=Lists!$B$19,"Soon",""),"")</f>
        <v/>
      </c>
      <c r="L280" s="19">
        <f>IF($A280="","",COUNTIF('Sessions log'!$B$2:$B$501,$A280))</f>
        <v/>
      </c>
      <c r="M280" s="19">
        <f>IF($A280="","",SUMIF('Sessions log'!$B$2:$B$501,$A280,'Sessions log'!$D$2:$D$501))</f>
        <v/>
      </c>
      <c r="N280" s="19">
        <f>IF($A280="","",COUNTIFS('Sessions log'!$B$2:$B$501,$A280,'Sessions log'!$E$2:$E$501,"Y"))</f>
        <v/>
      </c>
      <c r="O280" s="19">
        <f>IF($A280="","",COUNTIFS('Sessions log'!$B$2:$B$501,$A280,'Sessions log'!$E$2:$E$501,"N"))</f>
        <v/>
      </c>
      <c r="P280" s="18">
        <f>IF($A280="","",IF($L280=0,"",SUMPRODUCT(MAX(('Sessions log'!$B$2:$B$501=$A280)*'Sessions log'!$A$2:$A$501))))</f>
        <v/>
      </c>
      <c r="Q280" s="17">
        <f>IF($A280="","",IFERROR(TRIM(INDEX(Responses!$A280:$AD280,MATCH(Lists!$B$13,Responses!$A$1:$AD$1,0))&amp;""),""))</f>
        <v/>
      </c>
      <c r="R280" s="17">
        <f>IF($A280="","",IFERROR(TRIM(INDEX(Responses!$A280:$AD280,MATCH(Lists!$B$14,Responses!$A$1:$AD$1,0))&amp;""),""))</f>
        <v/>
      </c>
      <c r="S280" s="17">
        <f>IF($A280="","",IFERROR(TRIM(INDEX(Responses!$A280:$AD280,MATCH(Lists!$B$15,Responses!$A$1:$AD$1,0))&amp;""),""))</f>
        <v/>
      </c>
    </row>
    <row r="281">
      <c r="A281" s="17">
        <f>IFERROR(TRIM(INDEX(Responses!$A281:$AD281,MATCH(Lists!$B$3,Responses!$A$1:$AD$1,0))&amp;""),"")</f>
        <v/>
      </c>
      <c r="B281" s="17">
        <f>IF($A281="","",IFERROR(TRIM(INDEX(Responses!$A281:$AD281,MATCH(Lists!$B$4,Responses!$A$1:$AD$1,0))&amp;""),""))</f>
        <v/>
      </c>
      <c r="C281" s="17">
        <f>IF($A281="","",IFERROR(TRIM(INDEX(Responses!$A281:$AD281,MATCH(Lists!$B$5,Responses!$A$1:$AD$1,0))&amp;""),""))</f>
        <v/>
      </c>
      <c r="D281" s="17">
        <f>IF($A281="","",IFERROR(TRIM(INDEX(Responses!$A281:$AD281,MATCH(Lists!$B$6,Responses!$A$1:$AD$1,0))&amp;""),""))</f>
        <v/>
      </c>
      <c r="E281" s="17">
        <f>IF($A281="","",IFERROR(TRIM(INDEX(Responses!$A281:$AD281,MATCH(Lists!$B$7,Responses!$A$1:$AD$1,0))&amp;""),""))</f>
        <v/>
      </c>
      <c r="F281" s="17">
        <f>IF($A281="","",IFERROR(TRIM(INDEX(Responses!$A281:$AD281,MATCH(Lists!$B$8,Responses!$A$1:$AD$1,0))&amp;""),""))</f>
        <v/>
      </c>
      <c r="G281" s="17">
        <f>IF($A281="","",IFERROR(TRIM(INDEX(Responses!$A281:$AD281,MATCH(Lists!$B$9,Responses!$A$1:$AD$1,0))&amp;""),""))</f>
        <v/>
      </c>
      <c r="H281" s="17">
        <f>IF($A281="","",IFERROR(TRIM(INDEX(Responses!$A281:$AD281,MATCH(Lists!$B$11,Responses!$A$1:$AD$1,0))&amp;""),""))</f>
        <v/>
      </c>
      <c r="I281" s="18">
        <f>IF($A281="","",IFERROR(VALUE(IFERROR(TRIM(INDEX(Responses!$A281:$AD281,MATCH(Lists!$B$12,Responses!$A$1:$AD$1,0))&amp;""),"")),IFERROR(DATEVALUE(IFERROR(TRIM(INDEX(Responses!$A281:$AD281,MATCH(Lists!$B$12,Responses!$A$1:$AD$1,0))&amp;""),"")),"")))</f>
        <v/>
      </c>
      <c r="J281" s="19">
        <f>IF($I281="","",IF($I281&lt;TODAY(),"Passed",$I281-TODAY()))</f>
        <v/>
      </c>
      <c r="K281" s="19">
        <f>IF(ISNUMBER($J281),IF($J281&lt;=Lists!$B$19,"Soon",""),"")</f>
        <v/>
      </c>
      <c r="L281" s="19">
        <f>IF($A281="","",COUNTIF('Sessions log'!$B$2:$B$501,$A281))</f>
        <v/>
      </c>
      <c r="M281" s="19">
        <f>IF($A281="","",SUMIF('Sessions log'!$B$2:$B$501,$A281,'Sessions log'!$D$2:$D$501))</f>
        <v/>
      </c>
      <c r="N281" s="19">
        <f>IF($A281="","",COUNTIFS('Sessions log'!$B$2:$B$501,$A281,'Sessions log'!$E$2:$E$501,"Y"))</f>
        <v/>
      </c>
      <c r="O281" s="19">
        <f>IF($A281="","",COUNTIFS('Sessions log'!$B$2:$B$501,$A281,'Sessions log'!$E$2:$E$501,"N"))</f>
        <v/>
      </c>
      <c r="P281" s="18">
        <f>IF($A281="","",IF($L281=0,"",SUMPRODUCT(MAX(('Sessions log'!$B$2:$B$501=$A281)*'Sessions log'!$A$2:$A$501))))</f>
        <v/>
      </c>
      <c r="Q281" s="17">
        <f>IF($A281="","",IFERROR(TRIM(INDEX(Responses!$A281:$AD281,MATCH(Lists!$B$13,Responses!$A$1:$AD$1,0))&amp;""),""))</f>
        <v/>
      </c>
      <c r="R281" s="17">
        <f>IF($A281="","",IFERROR(TRIM(INDEX(Responses!$A281:$AD281,MATCH(Lists!$B$14,Responses!$A$1:$AD$1,0))&amp;""),""))</f>
        <v/>
      </c>
      <c r="S281" s="17">
        <f>IF($A281="","",IFERROR(TRIM(INDEX(Responses!$A281:$AD281,MATCH(Lists!$B$15,Responses!$A$1:$AD$1,0))&amp;""),""))</f>
        <v/>
      </c>
    </row>
    <row r="282">
      <c r="A282" s="17">
        <f>IFERROR(TRIM(INDEX(Responses!$A282:$AD282,MATCH(Lists!$B$3,Responses!$A$1:$AD$1,0))&amp;""),"")</f>
        <v/>
      </c>
      <c r="B282" s="17">
        <f>IF($A282="","",IFERROR(TRIM(INDEX(Responses!$A282:$AD282,MATCH(Lists!$B$4,Responses!$A$1:$AD$1,0))&amp;""),""))</f>
        <v/>
      </c>
      <c r="C282" s="17">
        <f>IF($A282="","",IFERROR(TRIM(INDEX(Responses!$A282:$AD282,MATCH(Lists!$B$5,Responses!$A$1:$AD$1,0))&amp;""),""))</f>
        <v/>
      </c>
      <c r="D282" s="17">
        <f>IF($A282="","",IFERROR(TRIM(INDEX(Responses!$A282:$AD282,MATCH(Lists!$B$6,Responses!$A$1:$AD$1,0))&amp;""),""))</f>
        <v/>
      </c>
      <c r="E282" s="17">
        <f>IF($A282="","",IFERROR(TRIM(INDEX(Responses!$A282:$AD282,MATCH(Lists!$B$7,Responses!$A$1:$AD$1,0))&amp;""),""))</f>
        <v/>
      </c>
      <c r="F282" s="17">
        <f>IF($A282="","",IFERROR(TRIM(INDEX(Responses!$A282:$AD282,MATCH(Lists!$B$8,Responses!$A$1:$AD$1,0))&amp;""),""))</f>
        <v/>
      </c>
      <c r="G282" s="17">
        <f>IF($A282="","",IFERROR(TRIM(INDEX(Responses!$A282:$AD282,MATCH(Lists!$B$9,Responses!$A$1:$AD$1,0))&amp;""),""))</f>
        <v/>
      </c>
      <c r="H282" s="17">
        <f>IF($A282="","",IFERROR(TRIM(INDEX(Responses!$A282:$AD282,MATCH(Lists!$B$11,Responses!$A$1:$AD$1,0))&amp;""),""))</f>
        <v/>
      </c>
      <c r="I282" s="18">
        <f>IF($A282="","",IFERROR(VALUE(IFERROR(TRIM(INDEX(Responses!$A282:$AD282,MATCH(Lists!$B$12,Responses!$A$1:$AD$1,0))&amp;""),"")),IFERROR(DATEVALUE(IFERROR(TRIM(INDEX(Responses!$A282:$AD282,MATCH(Lists!$B$12,Responses!$A$1:$AD$1,0))&amp;""),"")),"")))</f>
        <v/>
      </c>
      <c r="J282" s="19">
        <f>IF($I282="","",IF($I282&lt;TODAY(),"Passed",$I282-TODAY()))</f>
        <v/>
      </c>
      <c r="K282" s="19">
        <f>IF(ISNUMBER($J282),IF($J282&lt;=Lists!$B$19,"Soon",""),"")</f>
        <v/>
      </c>
      <c r="L282" s="19">
        <f>IF($A282="","",COUNTIF('Sessions log'!$B$2:$B$501,$A282))</f>
        <v/>
      </c>
      <c r="M282" s="19">
        <f>IF($A282="","",SUMIF('Sessions log'!$B$2:$B$501,$A282,'Sessions log'!$D$2:$D$501))</f>
        <v/>
      </c>
      <c r="N282" s="19">
        <f>IF($A282="","",COUNTIFS('Sessions log'!$B$2:$B$501,$A282,'Sessions log'!$E$2:$E$501,"Y"))</f>
        <v/>
      </c>
      <c r="O282" s="19">
        <f>IF($A282="","",COUNTIFS('Sessions log'!$B$2:$B$501,$A282,'Sessions log'!$E$2:$E$501,"N"))</f>
        <v/>
      </c>
      <c r="P282" s="18">
        <f>IF($A282="","",IF($L282=0,"",SUMPRODUCT(MAX(('Sessions log'!$B$2:$B$501=$A282)*'Sessions log'!$A$2:$A$501))))</f>
        <v/>
      </c>
      <c r="Q282" s="17">
        <f>IF($A282="","",IFERROR(TRIM(INDEX(Responses!$A282:$AD282,MATCH(Lists!$B$13,Responses!$A$1:$AD$1,0))&amp;""),""))</f>
        <v/>
      </c>
      <c r="R282" s="17">
        <f>IF($A282="","",IFERROR(TRIM(INDEX(Responses!$A282:$AD282,MATCH(Lists!$B$14,Responses!$A$1:$AD$1,0))&amp;""),""))</f>
        <v/>
      </c>
      <c r="S282" s="17">
        <f>IF($A282="","",IFERROR(TRIM(INDEX(Responses!$A282:$AD282,MATCH(Lists!$B$15,Responses!$A$1:$AD$1,0))&amp;""),""))</f>
        <v/>
      </c>
    </row>
    <row r="283">
      <c r="A283" s="17">
        <f>IFERROR(TRIM(INDEX(Responses!$A283:$AD283,MATCH(Lists!$B$3,Responses!$A$1:$AD$1,0))&amp;""),"")</f>
        <v/>
      </c>
      <c r="B283" s="17">
        <f>IF($A283="","",IFERROR(TRIM(INDEX(Responses!$A283:$AD283,MATCH(Lists!$B$4,Responses!$A$1:$AD$1,0))&amp;""),""))</f>
        <v/>
      </c>
      <c r="C283" s="17">
        <f>IF($A283="","",IFERROR(TRIM(INDEX(Responses!$A283:$AD283,MATCH(Lists!$B$5,Responses!$A$1:$AD$1,0))&amp;""),""))</f>
        <v/>
      </c>
      <c r="D283" s="17">
        <f>IF($A283="","",IFERROR(TRIM(INDEX(Responses!$A283:$AD283,MATCH(Lists!$B$6,Responses!$A$1:$AD$1,0))&amp;""),""))</f>
        <v/>
      </c>
      <c r="E283" s="17">
        <f>IF($A283="","",IFERROR(TRIM(INDEX(Responses!$A283:$AD283,MATCH(Lists!$B$7,Responses!$A$1:$AD$1,0))&amp;""),""))</f>
        <v/>
      </c>
      <c r="F283" s="17">
        <f>IF($A283="","",IFERROR(TRIM(INDEX(Responses!$A283:$AD283,MATCH(Lists!$B$8,Responses!$A$1:$AD$1,0))&amp;""),""))</f>
        <v/>
      </c>
      <c r="G283" s="17">
        <f>IF($A283="","",IFERROR(TRIM(INDEX(Responses!$A283:$AD283,MATCH(Lists!$B$9,Responses!$A$1:$AD$1,0))&amp;""),""))</f>
        <v/>
      </c>
      <c r="H283" s="17">
        <f>IF($A283="","",IFERROR(TRIM(INDEX(Responses!$A283:$AD283,MATCH(Lists!$B$11,Responses!$A$1:$AD$1,0))&amp;""),""))</f>
        <v/>
      </c>
      <c r="I283" s="18">
        <f>IF($A283="","",IFERROR(VALUE(IFERROR(TRIM(INDEX(Responses!$A283:$AD283,MATCH(Lists!$B$12,Responses!$A$1:$AD$1,0))&amp;""),"")),IFERROR(DATEVALUE(IFERROR(TRIM(INDEX(Responses!$A283:$AD283,MATCH(Lists!$B$12,Responses!$A$1:$AD$1,0))&amp;""),"")),"")))</f>
        <v/>
      </c>
      <c r="J283" s="19">
        <f>IF($I283="","",IF($I283&lt;TODAY(),"Passed",$I283-TODAY()))</f>
        <v/>
      </c>
      <c r="K283" s="19">
        <f>IF(ISNUMBER($J283),IF($J283&lt;=Lists!$B$19,"Soon",""),"")</f>
        <v/>
      </c>
      <c r="L283" s="19">
        <f>IF($A283="","",COUNTIF('Sessions log'!$B$2:$B$501,$A283))</f>
        <v/>
      </c>
      <c r="M283" s="19">
        <f>IF($A283="","",SUMIF('Sessions log'!$B$2:$B$501,$A283,'Sessions log'!$D$2:$D$501))</f>
        <v/>
      </c>
      <c r="N283" s="19">
        <f>IF($A283="","",COUNTIFS('Sessions log'!$B$2:$B$501,$A283,'Sessions log'!$E$2:$E$501,"Y"))</f>
        <v/>
      </c>
      <c r="O283" s="19">
        <f>IF($A283="","",COUNTIFS('Sessions log'!$B$2:$B$501,$A283,'Sessions log'!$E$2:$E$501,"N"))</f>
        <v/>
      </c>
      <c r="P283" s="18">
        <f>IF($A283="","",IF($L283=0,"",SUMPRODUCT(MAX(('Sessions log'!$B$2:$B$501=$A283)*'Sessions log'!$A$2:$A$501))))</f>
        <v/>
      </c>
      <c r="Q283" s="17">
        <f>IF($A283="","",IFERROR(TRIM(INDEX(Responses!$A283:$AD283,MATCH(Lists!$B$13,Responses!$A$1:$AD$1,0))&amp;""),""))</f>
        <v/>
      </c>
      <c r="R283" s="17">
        <f>IF($A283="","",IFERROR(TRIM(INDEX(Responses!$A283:$AD283,MATCH(Lists!$B$14,Responses!$A$1:$AD$1,0))&amp;""),""))</f>
        <v/>
      </c>
      <c r="S283" s="17">
        <f>IF($A283="","",IFERROR(TRIM(INDEX(Responses!$A283:$AD283,MATCH(Lists!$B$15,Responses!$A$1:$AD$1,0))&amp;""),""))</f>
        <v/>
      </c>
    </row>
    <row r="284">
      <c r="A284" s="17">
        <f>IFERROR(TRIM(INDEX(Responses!$A284:$AD284,MATCH(Lists!$B$3,Responses!$A$1:$AD$1,0))&amp;""),"")</f>
        <v/>
      </c>
      <c r="B284" s="17">
        <f>IF($A284="","",IFERROR(TRIM(INDEX(Responses!$A284:$AD284,MATCH(Lists!$B$4,Responses!$A$1:$AD$1,0))&amp;""),""))</f>
        <v/>
      </c>
      <c r="C284" s="17">
        <f>IF($A284="","",IFERROR(TRIM(INDEX(Responses!$A284:$AD284,MATCH(Lists!$B$5,Responses!$A$1:$AD$1,0))&amp;""),""))</f>
        <v/>
      </c>
      <c r="D284" s="17">
        <f>IF($A284="","",IFERROR(TRIM(INDEX(Responses!$A284:$AD284,MATCH(Lists!$B$6,Responses!$A$1:$AD$1,0))&amp;""),""))</f>
        <v/>
      </c>
      <c r="E284" s="17">
        <f>IF($A284="","",IFERROR(TRIM(INDEX(Responses!$A284:$AD284,MATCH(Lists!$B$7,Responses!$A$1:$AD$1,0))&amp;""),""))</f>
        <v/>
      </c>
      <c r="F284" s="17">
        <f>IF($A284="","",IFERROR(TRIM(INDEX(Responses!$A284:$AD284,MATCH(Lists!$B$8,Responses!$A$1:$AD$1,0))&amp;""),""))</f>
        <v/>
      </c>
      <c r="G284" s="17">
        <f>IF($A284="","",IFERROR(TRIM(INDEX(Responses!$A284:$AD284,MATCH(Lists!$B$9,Responses!$A$1:$AD$1,0))&amp;""),""))</f>
        <v/>
      </c>
      <c r="H284" s="17">
        <f>IF($A284="","",IFERROR(TRIM(INDEX(Responses!$A284:$AD284,MATCH(Lists!$B$11,Responses!$A$1:$AD$1,0))&amp;""),""))</f>
        <v/>
      </c>
      <c r="I284" s="18">
        <f>IF($A284="","",IFERROR(VALUE(IFERROR(TRIM(INDEX(Responses!$A284:$AD284,MATCH(Lists!$B$12,Responses!$A$1:$AD$1,0))&amp;""),"")),IFERROR(DATEVALUE(IFERROR(TRIM(INDEX(Responses!$A284:$AD284,MATCH(Lists!$B$12,Responses!$A$1:$AD$1,0))&amp;""),"")),"")))</f>
        <v/>
      </c>
      <c r="J284" s="19">
        <f>IF($I284="","",IF($I284&lt;TODAY(),"Passed",$I284-TODAY()))</f>
        <v/>
      </c>
      <c r="K284" s="19">
        <f>IF(ISNUMBER($J284),IF($J284&lt;=Lists!$B$19,"Soon",""),"")</f>
        <v/>
      </c>
      <c r="L284" s="19">
        <f>IF($A284="","",COUNTIF('Sessions log'!$B$2:$B$501,$A284))</f>
        <v/>
      </c>
      <c r="M284" s="19">
        <f>IF($A284="","",SUMIF('Sessions log'!$B$2:$B$501,$A284,'Sessions log'!$D$2:$D$501))</f>
        <v/>
      </c>
      <c r="N284" s="19">
        <f>IF($A284="","",COUNTIFS('Sessions log'!$B$2:$B$501,$A284,'Sessions log'!$E$2:$E$501,"Y"))</f>
        <v/>
      </c>
      <c r="O284" s="19">
        <f>IF($A284="","",COUNTIFS('Sessions log'!$B$2:$B$501,$A284,'Sessions log'!$E$2:$E$501,"N"))</f>
        <v/>
      </c>
      <c r="P284" s="18">
        <f>IF($A284="","",IF($L284=0,"",SUMPRODUCT(MAX(('Sessions log'!$B$2:$B$501=$A284)*'Sessions log'!$A$2:$A$501))))</f>
        <v/>
      </c>
      <c r="Q284" s="17">
        <f>IF($A284="","",IFERROR(TRIM(INDEX(Responses!$A284:$AD284,MATCH(Lists!$B$13,Responses!$A$1:$AD$1,0))&amp;""),""))</f>
        <v/>
      </c>
      <c r="R284" s="17">
        <f>IF($A284="","",IFERROR(TRIM(INDEX(Responses!$A284:$AD284,MATCH(Lists!$B$14,Responses!$A$1:$AD$1,0))&amp;""),""))</f>
        <v/>
      </c>
      <c r="S284" s="17">
        <f>IF($A284="","",IFERROR(TRIM(INDEX(Responses!$A284:$AD284,MATCH(Lists!$B$15,Responses!$A$1:$AD$1,0))&amp;""),""))</f>
        <v/>
      </c>
    </row>
    <row r="285">
      <c r="A285" s="17">
        <f>IFERROR(TRIM(INDEX(Responses!$A285:$AD285,MATCH(Lists!$B$3,Responses!$A$1:$AD$1,0))&amp;""),"")</f>
        <v/>
      </c>
      <c r="B285" s="17">
        <f>IF($A285="","",IFERROR(TRIM(INDEX(Responses!$A285:$AD285,MATCH(Lists!$B$4,Responses!$A$1:$AD$1,0))&amp;""),""))</f>
        <v/>
      </c>
      <c r="C285" s="17">
        <f>IF($A285="","",IFERROR(TRIM(INDEX(Responses!$A285:$AD285,MATCH(Lists!$B$5,Responses!$A$1:$AD$1,0))&amp;""),""))</f>
        <v/>
      </c>
      <c r="D285" s="17">
        <f>IF($A285="","",IFERROR(TRIM(INDEX(Responses!$A285:$AD285,MATCH(Lists!$B$6,Responses!$A$1:$AD$1,0))&amp;""),""))</f>
        <v/>
      </c>
      <c r="E285" s="17">
        <f>IF($A285="","",IFERROR(TRIM(INDEX(Responses!$A285:$AD285,MATCH(Lists!$B$7,Responses!$A$1:$AD$1,0))&amp;""),""))</f>
        <v/>
      </c>
      <c r="F285" s="17">
        <f>IF($A285="","",IFERROR(TRIM(INDEX(Responses!$A285:$AD285,MATCH(Lists!$B$8,Responses!$A$1:$AD$1,0))&amp;""),""))</f>
        <v/>
      </c>
      <c r="G285" s="17">
        <f>IF($A285="","",IFERROR(TRIM(INDEX(Responses!$A285:$AD285,MATCH(Lists!$B$9,Responses!$A$1:$AD$1,0))&amp;""),""))</f>
        <v/>
      </c>
      <c r="H285" s="17">
        <f>IF($A285="","",IFERROR(TRIM(INDEX(Responses!$A285:$AD285,MATCH(Lists!$B$11,Responses!$A$1:$AD$1,0))&amp;""),""))</f>
        <v/>
      </c>
      <c r="I285" s="18">
        <f>IF($A285="","",IFERROR(VALUE(IFERROR(TRIM(INDEX(Responses!$A285:$AD285,MATCH(Lists!$B$12,Responses!$A$1:$AD$1,0))&amp;""),"")),IFERROR(DATEVALUE(IFERROR(TRIM(INDEX(Responses!$A285:$AD285,MATCH(Lists!$B$12,Responses!$A$1:$AD$1,0))&amp;""),"")),"")))</f>
        <v/>
      </c>
      <c r="J285" s="19">
        <f>IF($I285="","",IF($I285&lt;TODAY(),"Passed",$I285-TODAY()))</f>
        <v/>
      </c>
      <c r="K285" s="19">
        <f>IF(ISNUMBER($J285),IF($J285&lt;=Lists!$B$19,"Soon",""),"")</f>
        <v/>
      </c>
      <c r="L285" s="19">
        <f>IF($A285="","",COUNTIF('Sessions log'!$B$2:$B$501,$A285))</f>
        <v/>
      </c>
      <c r="M285" s="19">
        <f>IF($A285="","",SUMIF('Sessions log'!$B$2:$B$501,$A285,'Sessions log'!$D$2:$D$501))</f>
        <v/>
      </c>
      <c r="N285" s="19">
        <f>IF($A285="","",COUNTIFS('Sessions log'!$B$2:$B$501,$A285,'Sessions log'!$E$2:$E$501,"Y"))</f>
        <v/>
      </c>
      <c r="O285" s="19">
        <f>IF($A285="","",COUNTIFS('Sessions log'!$B$2:$B$501,$A285,'Sessions log'!$E$2:$E$501,"N"))</f>
        <v/>
      </c>
      <c r="P285" s="18">
        <f>IF($A285="","",IF($L285=0,"",SUMPRODUCT(MAX(('Sessions log'!$B$2:$B$501=$A285)*'Sessions log'!$A$2:$A$501))))</f>
        <v/>
      </c>
      <c r="Q285" s="17">
        <f>IF($A285="","",IFERROR(TRIM(INDEX(Responses!$A285:$AD285,MATCH(Lists!$B$13,Responses!$A$1:$AD$1,0))&amp;""),""))</f>
        <v/>
      </c>
      <c r="R285" s="17">
        <f>IF($A285="","",IFERROR(TRIM(INDEX(Responses!$A285:$AD285,MATCH(Lists!$B$14,Responses!$A$1:$AD$1,0))&amp;""),""))</f>
        <v/>
      </c>
      <c r="S285" s="17">
        <f>IF($A285="","",IFERROR(TRIM(INDEX(Responses!$A285:$AD285,MATCH(Lists!$B$15,Responses!$A$1:$AD$1,0))&amp;""),""))</f>
        <v/>
      </c>
    </row>
    <row r="286">
      <c r="A286" s="17">
        <f>IFERROR(TRIM(INDEX(Responses!$A286:$AD286,MATCH(Lists!$B$3,Responses!$A$1:$AD$1,0))&amp;""),"")</f>
        <v/>
      </c>
      <c r="B286" s="17">
        <f>IF($A286="","",IFERROR(TRIM(INDEX(Responses!$A286:$AD286,MATCH(Lists!$B$4,Responses!$A$1:$AD$1,0))&amp;""),""))</f>
        <v/>
      </c>
      <c r="C286" s="17">
        <f>IF($A286="","",IFERROR(TRIM(INDEX(Responses!$A286:$AD286,MATCH(Lists!$B$5,Responses!$A$1:$AD$1,0))&amp;""),""))</f>
        <v/>
      </c>
      <c r="D286" s="17">
        <f>IF($A286="","",IFERROR(TRIM(INDEX(Responses!$A286:$AD286,MATCH(Lists!$B$6,Responses!$A$1:$AD$1,0))&amp;""),""))</f>
        <v/>
      </c>
      <c r="E286" s="17">
        <f>IF($A286="","",IFERROR(TRIM(INDEX(Responses!$A286:$AD286,MATCH(Lists!$B$7,Responses!$A$1:$AD$1,0))&amp;""),""))</f>
        <v/>
      </c>
      <c r="F286" s="17">
        <f>IF($A286="","",IFERROR(TRIM(INDEX(Responses!$A286:$AD286,MATCH(Lists!$B$8,Responses!$A$1:$AD$1,0))&amp;""),""))</f>
        <v/>
      </c>
      <c r="G286" s="17">
        <f>IF($A286="","",IFERROR(TRIM(INDEX(Responses!$A286:$AD286,MATCH(Lists!$B$9,Responses!$A$1:$AD$1,0))&amp;""),""))</f>
        <v/>
      </c>
      <c r="H286" s="17">
        <f>IF($A286="","",IFERROR(TRIM(INDEX(Responses!$A286:$AD286,MATCH(Lists!$B$11,Responses!$A$1:$AD$1,0))&amp;""),""))</f>
        <v/>
      </c>
      <c r="I286" s="18">
        <f>IF($A286="","",IFERROR(VALUE(IFERROR(TRIM(INDEX(Responses!$A286:$AD286,MATCH(Lists!$B$12,Responses!$A$1:$AD$1,0))&amp;""),"")),IFERROR(DATEVALUE(IFERROR(TRIM(INDEX(Responses!$A286:$AD286,MATCH(Lists!$B$12,Responses!$A$1:$AD$1,0))&amp;""),"")),"")))</f>
        <v/>
      </c>
      <c r="J286" s="19">
        <f>IF($I286="","",IF($I286&lt;TODAY(),"Passed",$I286-TODAY()))</f>
        <v/>
      </c>
      <c r="K286" s="19">
        <f>IF(ISNUMBER($J286),IF($J286&lt;=Lists!$B$19,"Soon",""),"")</f>
        <v/>
      </c>
      <c r="L286" s="19">
        <f>IF($A286="","",COUNTIF('Sessions log'!$B$2:$B$501,$A286))</f>
        <v/>
      </c>
      <c r="M286" s="19">
        <f>IF($A286="","",SUMIF('Sessions log'!$B$2:$B$501,$A286,'Sessions log'!$D$2:$D$501))</f>
        <v/>
      </c>
      <c r="N286" s="19">
        <f>IF($A286="","",COUNTIFS('Sessions log'!$B$2:$B$501,$A286,'Sessions log'!$E$2:$E$501,"Y"))</f>
        <v/>
      </c>
      <c r="O286" s="19">
        <f>IF($A286="","",COUNTIFS('Sessions log'!$B$2:$B$501,$A286,'Sessions log'!$E$2:$E$501,"N"))</f>
        <v/>
      </c>
      <c r="P286" s="18">
        <f>IF($A286="","",IF($L286=0,"",SUMPRODUCT(MAX(('Sessions log'!$B$2:$B$501=$A286)*'Sessions log'!$A$2:$A$501))))</f>
        <v/>
      </c>
      <c r="Q286" s="17">
        <f>IF($A286="","",IFERROR(TRIM(INDEX(Responses!$A286:$AD286,MATCH(Lists!$B$13,Responses!$A$1:$AD$1,0))&amp;""),""))</f>
        <v/>
      </c>
      <c r="R286" s="17">
        <f>IF($A286="","",IFERROR(TRIM(INDEX(Responses!$A286:$AD286,MATCH(Lists!$B$14,Responses!$A$1:$AD$1,0))&amp;""),""))</f>
        <v/>
      </c>
      <c r="S286" s="17">
        <f>IF($A286="","",IFERROR(TRIM(INDEX(Responses!$A286:$AD286,MATCH(Lists!$B$15,Responses!$A$1:$AD$1,0))&amp;""),""))</f>
        <v/>
      </c>
    </row>
    <row r="287">
      <c r="A287" s="17">
        <f>IFERROR(TRIM(INDEX(Responses!$A287:$AD287,MATCH(Lists!$B$3,Responses!$A$1:$AD$1,0))&amp;""),"")</f>
        <v/>
      </c>
      <c r="B287" s="17">
        <f>IF($A287="","",IFERROR(TRIM(INDEX(Responses!$A287:$AD287,MATCH(Lists!$B$4,Responses!$A$1:$AD$1,0))&amp;""),""))</f>
        <v/>
      </c>
      <c r="C287" s="17">
        <f>IF($A287="","",IFERROR(TRIM(INDEX(Responses!$A287:$AD287,MATCH(Lists!$B$5,Responses!$A$1:$AD$1,0))&amp;""),""))</f>
        <v/>
      </c>
      <c r="D287" s="17">
        <f>IF($A287="","",IFERROR(TRIM(INDEX(Responses!$A287:$AD287,MATCH(Lists!$B$6,Responses!$A$1:$AD$1,0))&amp;""),""))</f>
        <v/>
      </c>
      <c r="E287" s="17">
        <f>IF($A287="","",IFERROR(TRIM(INDEX(Responses!$A287:$AD287,MATCH(Lists!$B$7,Responses!$A$1:$AD$1,0))&amp;""),""))</f>
        <v/>
      </c>
      <c r="F287" s="17">
        <f>IF($A287="","",IFERROR(TRIM(INDEX(Responses!$A287:$AD287,MATCH(Lists!$B$8,Responses!$A$1:$AD$1,0))&amp;""),""))</f>
        <v/>
      </c>
      <c r="G287" s="17">
        <f>IF($A287="","",IFERROR(TRIM(INDEX(Responses!$A287:$AD287,MATCH(Lists!$B$9,Responses!$A$1:$AD$1,0))&amp;""),""))</f>
        <v/>
      </c>
      <c r="H287" s="17">
        <f>IF($A287="","",IFERROR(TRIM(INDEX(Responses!$A287:$AD287,MATCH(Lists!$B$11,Responses!$A$1:$AD$1,0))&amp;""),""))</f>
        <v/>
      </c>
      <c r="I287" s="18">
        <f>IF($A287="","",IFERROR(VALUE(IFERROR(TRIM(INDEX(Responses!$A287:$AD287,MATCH(Lists!$B$12,Responses!$A$1:$AD$1,0))&amp;""),"")),IFERROR(DATEVALUE(IFERROR(TRIM(INDEX(Responses!$A287:$AD287,MATCH(Lists!$B$12,Responses!$A$1:$AD$1,0))&amp;""),"")),"")))</f>
        <v/>
      </c>
      <c r="J287" s="19">
        <f>IF($I287="","",IF($I287&lt;TODAY(),"Passed",$I287-TODAY()))</f>
        <v/>
      </c>
      <c r="K287" s="19">
        <f>IF(ISNUMBER($J287),IF($J287&lt;=Lists!$B$19,"Soon",""),"")</f>
        <v/>
      </c>
      <c r="L287" s="19">
        <f>IF($A287="","",COUNTIF('Sessions log'!$B$2:$B$501,$A287))</f>
        <v/>
      </c>
      <c r="M287" s="19">
        <f>IF($A287="","",SUMIF('Sessions log'!$B$2:$B$501,$A287,'Sessions log'!$D$2:$D$501))</f>
        <v/>
      </c>
      <c r="N287" s="19">
        <f>IF($A287="","",COUNTIFS('Sessions log'!$B$2:$B$501,$A287,'Sessions log'!$E$2:$E$501,"Y"))</f>
        <v/>
      </c>
      <c r="O287" s="19">
        <f>IF($A287="","",COUNTIFS('Sessions log'!$B$2:$B$501,$A287,'Sessions log'!$E$2:$E$501,"N"))</f>
        <v/>
      </c>
      <c r="P287" s="18">
        <f>IF($A287="","",IF($L287=0,"",SUMPRODUCT(MAX(('Sessions log'!$B$2:$B$501=$A287)*'Sessions log'!$A$2:$A$501))))</f>
        <v/>
      </c>
      <c r="Q287" s="17">
        <f>IF($A287="","",IFERROR(TRIM(INDEX(Responses!$A287:$AD287,MATCH(Lists!$B$13,Responses!$A$1:$AD$1,0))&amp;""),""))</f>
        <v/>
      </c>
      <c r="R287" s="17">
        <f>IF($A287="","",IFERROR(TRIM(INDEX(Responses!$A287:$AD287,MATCH(Lists!$B$14,Responses!$A$1:$AD$1,0))&amp;""),""))</f>
        <v/>
      </c>
      <c r="S287" s="17">
        <f>IF($A287="","",IFERROR(TRIM(INDEX(Responses!$A287:$AD287,MATCH(Lists!$B$15,Responses!$A$1:$AD$1,0))&amp;""),""))</f>
        <v/>
      </c>
    </row>
    <row r="288">
      <c r="A288" s="17">
        <f>IFERROR(TRIM(INDEX(Responses!$A288:$AD288,MATCH(Lists!$B$3,Responses!$A$1:$AD$1,0))&amp;""),"")</f>
        <v/>
      </c>
      <c r="B288" s="17">
        <f>IF($A288="","",IFERROR(TRIM(INDEX(Responses!$A288:$AD288,MATCH(Lists!$B$4,Responses!$A$1:$AD$1,0))&amp;""),""))</f>
        <v/>
      </c>
      <c r="C288" s="17">
        <f>IF($A288="","",IFERROR(TRIM(INDEX(Responses!$A288:$AD288,MATCH(Lists!$B$5,Responses!$A$1:$AD$1,0))&amp;""),""))</f>
        <v/>
      </c>
      <c r="D288" s="17">
        <f>IF($A288="","",IFERROR(TRIM(INDEX(Responses!$A288:$AD288,MATCH(Lists!$B$6,Responses!$A$1:$AD$1,0))&amp;""),""))</f>
        <v/>
      </c>
      <c r="E288" s="17">
        <f>IF($A288="","",IFERROR(TRIM(INDEX(Responses!$A288:$AD288,MATCH(Lists!$B$7,Responses!$A$1:$AD$1,0))&amp;""),""))</f>
        <v/>
      </c>
      <c r="F288" s="17">
        <f>IF($A288="","",IFERROR(TRIM(INDEX(Responses!$A288:$AD288,MATCH(Lists!$B$8,Responses!$A$1:$AD$1,0))&amp;""),""))</f>
        <v/>
      </c>
      <c r="G288" s="17">
        <f>IF($A288="","",IFERROR(TRIM(INDEX(Responses!$A288:$AD288,MATCH(Lists!$B$9,Responses!$A$1:$AD$1,0))&amp;""),""))</f>
        <v/>
      </c>
      <c r="H288" s="17">
        <f>IF($A288="","",IFERROR(TRIM(INDEX(Responses!$A288:$AD288,MATCH(Lists!$B$11,Responses!$A$1:$AD$1,0))&amp;""),""))</f>
        <v/>
      </c>
      <c r="I288" s="18">
        <f>IF($A288="","",IFERROR(VALUE(IFERROR(TRIM(INDEX(Responses!$A288:$AD288,MATCH(Lists!$B$12,Responses!$A$1:$AD$1,0))&amp;""),"")),IFERROR(DATEVALUE(IFERROR(TRIM(INDEX(Responses!$A288:$AD288,MATCH(Lists!$B$12,Responses!$A$1:$AD$1,0))&amp;""),"")),"")))</f>
        <v/>
      </c>
      <c r="J288" s="19">
        <f>IF($I288="","",IF($I288&lt;TODAY(),"Passed",$I288-TODAY()))</f>
        <v/>
      </c>
      <c r="K288" s="19">
        <f>IF(ISNUMBER($J288),IF($J288&lt;=Lists!$B$19,"Soon",""),"")</f>
        <v/>
      </c>
      <c r="L288" s="19">
        <f>IF($A288="","",COUNTIF('Sessions log'!$B$2:$B$501,$A288))</f>
        <v/>
      </c>
      <c r="M288" s="19">
        <f>IF($A288="","",SUMIF('Sessions log'!$B$2:$B$501,$A288,'Sessions log'!$D$2:$D$501))</f>
        <v/>
      </c>
      <c r="N288" s="19">
        <f>IF($A288="","",COUNTIFS('Sessions log'!$B$2:$B$501,$A288,'Sessions log'!$E$2:$E$501,"Y"))</f>
        <v/>
      </c>
      <c r="O288" s="19">
        <f>IF($A288="","",COUNTIFS('Sessions log'!$B$2:$B$501,$A288,'Sessions log'!$E$2:$E$501,"N"))</f>
        <v/>
      </c>
      <c r="P288" s="18">
        <f>IF($A288="","",IF($L288=0,"",SUMPRODUCT(MAX(('Sessions log'!$B$2:$B$501=$A288)*'Sessions log'!$A$2:$A$501))))</f>
        <v/>
      </c>
      <c r="Q288" s="17">
        <f>IF($A288="","",IFERROR(TRIM(INDEX(Responses!$A288:$AD288,MATCH(Lists!$B$13,Responses!$A$1:$AD$1,0))&amp;""),""))</f>
        <v/>
      </c>
      <c r="R288" s="17">
        <f>IF($A288="","",IFERROR(TRIM(INDEX(Responses!$A288:$AD288,MATCH(Lists!$B$14,Responses!$A$1:$AD$1,0))&amp;""),""))</f>
        <v/>
      </c>
      <c r="S288" s="17">
        <f>IF($A288="","",IFERROR(TRIM(INDEX(Responses!$A288:$AD288,MATCH(Lists!$B$15,Responses!$A$1:$AD$1,0))&amp;""),""))</f>
        <v/>
      </c>
    </row>
    <row r="289">
      <c r="A289" s="17">
        <f>IFERROR(TRIM(INDEX(Responses!$A289:$AD289,MATCH(Lists!$B$3,Responses!$A$1:$AD$1,0))&amp;""),"")</f>
        <v/>
      </c>
      <c r="B289" s="17">
        <f>IF($A289="","",IFERROR(TRIM(INDEX(Responses!$A289:$AD289,MATCH(Lists!$B$4,Responses!$A$1:$AD$1,0))&amp;""),""))</f>
        <v/>
      </c>
      <c r="C289" s="17">
        <f>IF($A289="","",IFERROR(TRIM(INDEX(Responses!$A289:$AD289,MATCH(Lists!$B$5,Responses!$A$1:$AD$1,0))&amp;""),""))</f>
        <v/>
      </c>
      <c r="D289" s="17">
        <f>IF($A289="","",IFERROR(TRIM(INDEX(Responses!$A289:$AD289,MATCH(Lists!$B$6,Responses!$A$1:$AD$1,0))&amp;""),""))</f>
        <v/>
      </c>
      <c r="E289" s="17">
        <f>IF($A289="","",IFERROR(TRIM(INDEX(Responses!$A289:$AD289,MATCH(Lists!$B$7,Responses!$A$1:$AD$1,0))&amp;""),""))</f>
        <v/>
      </c>
      <c r="F289" s="17">
        <f>IF($A289="","",IFERROR(TRIM(INDEX(Responses!$A289:$AD289,MATCH(Lists!$B$8,Responses!$A$1:$AD$1,0))&amp;""),""))</f>
        <v/>
      </c>
      <c r="G289" s="17">
        <f>IF($A289="","",IFERROR(TRIM(INDEX(Responses!$A289:$AD289,MATCH(Lists!$B$9,Responses!$A$1:$AD$1,0))&amp;""),""))</f>
        <v/>
      </c>
      <c r="H289" s="17">
        <f>IF($A289="","",IFERROR(TRIM(INDEX(Responses!$A289:$AD289,MATCH(Lists!$B$11,Responses!$A$1:$AD$1,0))&amp;""),""))</f>
        <v/>
      </c>
      <c r="I289" s="18">
        <f>IF($A289="","",IFERROR(VALUE(IFERROR(TRIM(INDEX(Responses!$A289:$AD289,MATCH(Lists!$B$12,Responses!$A$1:$AD$1,0))&amp;""),"")),IFERROR(DATEVALUE(IFERROR(TRIM(INDEX(Responses!$A289:$AD289,MATCH(Lists!$B$12,Responses!$A$1:$AD$1,0))&amp;""),"")),"")))</f>
        <v/>
      </c>
      <c r="J289" s="19">
        <f>IF($I289="","",IF($I289&lt;TODAY(),"Passed",$I289-TODAY()))</f>
        <v/>
      </c>
      <c r="K289" s="19">
        <f>IF(ISNUMBER($J289),IF($J289&lt;=Lists!$B$19,"Soon",""),"")</f>
        <v/>
      </c>
      <c r="L289" s="19">
        <f>IF($A289="","",COUNTIF('Sessions log'!$B$2:$B$501,$A289))</f>
        <v/>
      </c>
      <c r="M289" s="19">
        <f>IF($A289="","",SUMIF('Sessions log'!$B$2:$B$501,$A289,'Sessions log'!$D$2:$D$501))</f>
        <v/>
      </c>
      <c r="N289" s="19">
        <f>IF($A289="","",COUNTIFS('Sessions log'!$B$2:$B$501,$A289,'Sessions log'!$E$2:$E$501,"Y"))</f>
        <v/>
      </c>
      <c r="O289" s="19">
        <f>IF($A289="","",COUNTIFS('Sessions log'!$B$2:$B$501,$A289,'Sessions log'!$E$2:$E$501,"N"))</f>
        <v/>
      </c>
      <c r="P289" s="18">
        <f>IF($A289="","",IF($L289=0,"",SUMPRODUCT(MAX(('Sessions log'!$B$2:$B$501=$A289)*'Sessions log'!$A$2:$A$501))))</f>
        <v/>
      </c>
      <c r="Q289" s="17">
        <f>IF($A289="","",IFERROR(TRIM(INDEX(Responses!$A289:$AD289,MATCH(Lists!$B$13,Responses!$A$1:$AD$1,0))&amp;""),""))</f>
        <v/>
      </c>
      <c r="R289" s="17">
        <f>IF($A289="","",IFERROR(TRIM(INDEX(Responses!$A289:$AD289,MATCH(Lists!$B$14,Responses!$A$1:$AD$1,0))&amp;""),""))</f>
        <v/>
      </c>
      <c r="S289" s="17">
        <f>IF($A289="","",IFERROR(TRIM(INDEX(Responses!$A289:$AD289,MATCH(Lists!$B$15,Responses!$A$1:$AD$1,0))&amp;""),""))</f>
        <v/>
      </c>
    </row>
    <row r="290">
      <c r="A290" s="17">
        <f>IFERROR(TRIM(INDEX(Responses!$A290:$AD290,MATCH(Lists!$B$3,Responses!$A$1:$AD$1,0))&amp;""),"")</f>
        <v/>
      </c>
      <c r="B290" s="17">
        <f>IF($A290="","",IFERROR(TRIM(INDEX(Responses!$A290:$AD290,MATCH(Lists!$B$4,Responses!$A$1:$AD$1,0))&amp;""),""))</f>
        <v/>
      </c>
      <c r="C290" s="17">
        <f>IF($A290="","",IFERROR(TRIM(INDEX(Responses!$A290:$AD290,MATCH(Lists!$B$5,Responses!$A$1:$AD$1,0))&amp;""),""))</f>
        <v/>
      </c>
      <c r="D290" s="17">
        <f>IF($A290="","",IFERROR(TRIM(INDEX(Responses!$A290:$AD290,MATCH(Lists!$B$6,Responses!$A$1:$AD$1,0))&amp;""),""))</f>
        <v/>
      </c>
      <c r="E290" s="17">
        <f>IF($A290="","",IFERROR(TRIM(INDEX(Responses!$A290:$AD290,MATCH(Lists!$B$7,Responses!$A$1:$AD$1,0))&amp;""),""))</f>
        <v/>
      </c>
      <c r="F290" s="17">
        <f>IF($A290="","",IFERROR(TRIM(INDEX(Responses!$A290:$AD290,MATCH(Lists!$B$8,Responses!$A$1:$AD$1,0))&amp;""),""))</f>
        <v/>
      </c>
      <c r="G290" s="17">
        <f>IF($A290="","",IFERROR(TRIM(INDEX(Responses!$A290:$AD290,MATCH(Lists!$B$9,Responses!$A$1:$AD$1,0))&amp;""),""))</f>
        <v/>
      </c>
      <c r="H290" s="17">
        <f>IF($A290="","",IFERROR(TRIM(INDEX(Responses!$A290:$AD290,MATCH(Lists!$B$11,Responses!$A$1:$AD$1,0))&amp;""),""))</f>
        <v/>
      </c>
      <c r="I290" s="18">
        <f>IF($A290="","",IFERROR(VALUE(IFERROR(TRIM(INDEX(Responses!$A290:$AD290,MATCH(Lists!$B$12,Responses!$A$1:$AD$1,0))&amp;""),"")),IFERROR(DATEVALUE(IFERROR(TRIM(INDEX(Responses!$A290:$AD290,MATCH(Lists!$B$12,Responses!$A$1:$AD$1,0))&amp;""),"")),"")))</f>
        <v/>
      </c>
      <c r="J290" s="19">
        <f>IF($I290="","",IF($I290&lt;TODAY(),"Passed",$I290-TODAY()))</f>
        <v/>
      </c>
      <c r="K290" s="19">
        <f>IF(ISNUMBER($J290),IF($J290&lt;=Lists!$B$19,"Soon",""),"")</f>
        <v/>
      </c>
      <c r="L290" s="19">
        <f>IF($A290="","",COUNTIF('Sessions log'!$B$2:$B$501,$A290))</f>
        <v/>
      </c>
      <c r="M290" s="19">
        <f>IF($A290="","",SUMIF('Sessions log'!$B$2:$B$501,$A290,'Sessions log'!$D$2:$D$501))</f>
        <v/>
      </c>
      <c r="N290" s="19">
        <f>IF($A290="","",COUNTIFS('Sessions log'!$B$2:$B$501,$A290,'Sessions log'!$E$2:$E$501,"Y"))</f>
        <v/>
      </c>
      <c r="O290" s="19">
        <f>IF($A290="","",COUNTIFS('Sessions log'!$B$2:$B$501,$A290,'Sessions log'!$E$2:$E$501,"N"))</f>
        <v/>
      </c>
      <c r="P290" s="18">
        <f>IF($A290="","",IF($L290=0,"",SUMPRODUCT(MAX(('Sessions log'!$B$2:$B$501=$A290)*'Sessions log'!$A$2:$A$501))))</f>
        <v/>
      </c>
      <c r="Q290" s="17">
        <f>IF($A290="","",IFERROR(TRIM(INDEX(Responses!$A290:$AD290,MATCH(Lists!$B$13,Responses!$A$1:$AD$1,0))&amp;""),""))</f>
        <v/>
      </c>
      <c r="R290" s="17">
        <f>IF($A290="","",IFERROR(TRIM(INDEX(Responses!$A290:$AD290,MATCH(Lists!$B$14,Responses!$A$1:$AD$1,0))&amp;""),""))</f>
        <v/>
      </c>
      <c r="S290" s="17">
        <f>IF($A290="","",IFERROR(TRIM(INDEX(Responses!$A290:$AD290,MATCH(Lists!$B$15,Responses!$A$1:$AD$1,0))&amp;""),""))</f>
        <v/>
      </c>
    </row>
    <row r="291">
      <c r="A291" s="17">
        <f>IFERROR(TRIM(INDEX(Responses!$A291:$AD291,MATCH(Lists!$B$3,Responses!$A$1:$AD$1,0))&amp;""),"")</f>
        <v/>
      </c>
      <c r="B291" s="17">
        <f>IF($A291="","",IFERROR(TRIM(INDEX(Responses!$A291:$AD291,MATCH(Lists!$B$4,Responses!$A$1:$AD$1,0))&amp;""),""))</f>
        <v/>
      </c>
      <c r="C291" s="17">
        <f>IF($A291="","",IFERROR(TRIM(INDEX(Responses!$A291:$AD291,MATCH(Lists!$B$5,Responses!$A$1:$AD$1,0))&amp;""),""))</f>
        <v/>
      </c>
      <c r="D291" s="17">
        <f>IF($A291="","",IFERROR(TRIM(INDEX(Responses!$A291:$AD291,MATCH(Lists!$B$6,Responses!$A$1:$AD$1,0))&amp;""),""))</f>
        <v/>
      </c>
      <c r="E291" s="17">
        <f>IF($A291="","",IFERROR(TRIM(INDEX(Responses!$A291:$AD291,MATCH(Lists!$B$7,Responses!$A$1:$AD$1,0))&amp;""),""))</f>
        <v/>
      </c>
      <c r="F291" s="17">
        <f>IF($A291="","",IFERROR(TRIM(INDEX(Responses!$A291:$AD291,MATCH(Lists!$B$8,Responses!$A$1:$AD$1,0))&amp;""),""))</f>
        <v/>
      </c>
      <c r="G291" s="17">
        <f>IF($A291="","",IFERROR(TRIM(INDEX(Responses!$A291:$AD291,MATCH(Lists!$B$9,Responses!$A$1:$AD$1,0))&amp;""),""))</f>
        <v/>
      </c>
      <c r="H291" s="17">
        <f>IF($A291="","",IFERROR(TRIM(INDEX(Responses!$A291:$AD291,MATCH(Lists!$B$11,Responses!$A$1:$AD$1,0))&amp;""),""))</f>
        <v/>
      </c>
      <c r="I291" s="18">
        <f>IF($A291="","",IFERROR(VALUE(IFERROR(TRIM(INDEX(Responses!$A291:$AD291,MATCH(Lists!$B$12,Responses!$A$1:$AD$1,0))&amp;""),"")),IFERROR(DATEVALUE(IFERROR(TRIM(INDEX(Responses!$A291:$AD291,MATCH(Lists!$B$12,Responses!$A$1:$AD$1,0))&amp;""),"")),"")))</f>
        <v/>
      </c>
      <c r="J291" s="19">
        <f>IF($I291="","",IF($I291&lt;TODAY(),"Passed",$I291-TODAY()))</f>
        <v/>
      </c>
      <c r="K291" s="19">
        <f>IF(ISNUMBER($J291),IF($J291&lt;=Lists!$B$19,"Soon",""),"")</f>
        <v/>
      </c>
      <c r="L291" s="19">
        <f>IF($A291="","",COUNTIF('Sessions log'!$B$2:$B$501,$A291))</f>
        <v/>
      </c>
      <c r="M291" s="19">
        <f>IF($A291="","",SUMIF('Sessions log'!$B$2:$B$501,$A291,'Sessions log'!$D$2:$D$501))</f>
        <v/>
      </c>
      <c r="N291" s="19">
        <f>IF($A291="","",COUNTIFS('Sessions log'!$B$2:$B$501,$A291,'Sessions log'!$E$2:$E$501,"Y"))</f>
        <v/>
      </c>
      <c r="O291" s="19">
        <f>IF($A291="","",COUNTIFS('Sessions log'!$B$2:$B$501,$A291,'Sessions log'!$E$2:$E$501,"N"))</f>
        <v/>
      </c>
      <c r="P291" s="18">
        <f>IF($A291="","",IF($L291=0,"",SUMPRODUCT(MAX(('Sessions log'!$B$2:$B$501=$A291)*'Sessions log'!$A$2:$A$501))))</f>
        <v/>
      </c>
      <c r="Q291" s="17">
        <f>IF($A291="","",IFERROR(TRIM(INDEX(Responses!$A291:$AD291,MATCH(Lists!$B$13,Responses!$A$1:$AD$1,0))&amp;""),""))</f>
        <v/>
      </c>
      <c r="R291" s="17">
        <f>IF($A291="","",IFERROR(TRIM(INDEX(Responses!$A291:$AD291,MATCH(Lists!$B$14,Responses!$A$1:$AD$1,0))&amp;""),""))</f>
        <v/>
      </c>
      <c r="S291" s="17">
        <f>IF($A291="","",IFERROR(TRIM(INDEX(Responses!$A291:$AD291,MATCH(Lists!$B$15,Responses!$A$1:$AD$1,0))&amp;""),""))</f>
        <v/>
      </c>
    </row>
    <row r="292">
      <c r="A292" s="17">
        <f>IFERROR(TRIM(INDEX(Responses!$A292:$AD292,MATCH(Lists!$B$3,Responses!$A$1:$AD$1,0))&amp;""),"")</f>
        <v/>
      </c>
      <c r="B292" s="17">
        <f>IF($A292="","",IFERROR(TRIM(INDEX(Responses!$A292:$AD292,MATCH(Lists!$B$4,Responses!$A$1:$AD$1,0))&amp;""),""))</f>
        <v/>
      </c>
      <c r="C292" s="17">
        <f>IF($A292="","",IFERROR(TRIM(INDEX(Responses!$A292:$AD292,MATCH(Lists!$B$5,Responses!$A$1:$AD$1,0))&amp;""),""))</f>
        <v/>
      </c>
      <c r="D292" s="17">
        <f>IF($A292="","",IFERROR(TRIM(INDEX(Responses!$A292:$AD292,MATCH(Lists!$B$6,Responses!$A$1:$AD$1,0))&amp;""),""))</f>
        <v/>
      </c>
      <c r="E292" s="17">
        <f>IF($A292="","",IFERROR(TRIM(INDEX(Responses!$A292:$AD292,MATCH(Lists!$B$7,Responses!$A$1:$AD$1,0))&amp;""),""))</f>
        <v/>
      </c>
      <c r="F292" s="17">
        <f>IF($A292="","",IFERROR(TRIM(INDEX(Responses!$A292:$AD292,MATCH(Lists!$B$8,Responses!$A$1:$AD$1,0))&amp;""),""))</f>
        <v/>
      </c>
      <c r="G292" s="17">
        <f>IF($A292="","",IFERROR(TRIM(INDEX(Responses!$A292:$AD292,MATCH(Lists!$B$9,Responses!$A$1:$AD$1,0))&amp;""),""))</f>
        <v/>
      </c>
      <c r="H292" s="17">
        <f>IF($A292="","",IFERROR(TRIM(INDEX(Responses!$A292:$AD292,MATCH(Lists!$B$11,Responses!$A$1:$AD$1,0))&amp;""),""))</f>
        <v/>
      </c>
      <c r="I292" s="18">
        <f>IF($A292="","",IFERROR(VALUE(IFERROR(TRIM(INDEX(Responses!$A292:$AD292,MATCH(Lists!$B$12,Responses!$A$1:$AD$1,0))&amp;""),"")),IFERROR(DATEVALUE(IFERROR(TRIM(INDEX(Responses!$A292:$AD292,MATCH(Lists!$B$12,Responses!$A$1:$AD$1,0))&amp;""),"")),"")))</f>
        <v/>
      </c>
      <c r="J292" s="19">
        <f>IF($I292="","",IF($I292&lt;TODAY(),"Passed",$I292-TODAY()))</f>
        <v/>
      </c>
      <c r="K292" s="19">
        <f>IF(ISNUMBER($J292),IF($J292&lt;=Lists!$B$19,"Soon",""),"")</f>
        <v/>
      </c>
      <c r="L292" s="19">
        <f>IF($A292="","",COUNTIF('Sessions log'!$B$2:$B$501,$A292))</f>
        <v/>
      </c>
      <c r="M292" s="19">
        <f>IF($A292="","",SUMIF('Sessions log'!$B$2:$B$501,$A292,'Sessions log'!$D$2:$D$501))</f>
        <v/>
      </c>
      <c r="N292" s="19">
        <f>IF($A292="","",COUNTIFS('Sessions log'!$B$2:$B$501,$A292,'Sessions log'!$E$2:$E$501,"Y"))</f>
        <v/>
      </c>
      <c r="O292" s="19">
        <f>IF($A292="","",COUNTIFS('Sessions log'!$B$2:$B$501,$A292,'Sessions log'!$E$2:$E$501,"N"))</f>
        <v/>
      </c>
      <c r="P292" s="18">
        <f>IF($A292="","",IF($L292=0,"",SUMPRODUCT(MAX(('Sessions log'!$B$2:$B$501=$A292)*'Sessions log'!$A$2:$A$501))))</f>
        <v/>
      </c>
      <c r="Q292" s="17">
        <f>IF($A292="","",IFERROR(TRIM(INDEX(Responses!$A292:$AD292,MATCH(Lists!$B$13,Responses!$A$1:$AD$1,0))&amp;""),""))</f>
        <v/>
      </c>
      <c r="R292" s="17">
        <f>IF($A292="","",IFERROR(TRIM(INDEX(Responses!$A292:$AD292,MATCH(Lists!$B$14,Responses!$A$1:$AD$1,0))&amp;""),""))</f>
        <v/>
      </c>
      <c r="S292" s="17">
        <f>IF($A292="","",IFERROR(TRIM(INDEX(Responses!$A292:$AD292,MATCH(Lists!$B$15,Responses!$A$1:$AD$1,0))&amp;""),""))</f>
        <v/>
      </c>
    </row>
    <row r="293">
      <c r="A293" s="17">
        <f>IFERROR(TRIM(INDEX(Responses!$A293:$AD293,MATCH(Lists!$B$3,Responses!$A$1:$AD$1,0))&amp;""),"")</f>
        <v/>
      </c>
      <c r="B293" s="17">
        <f>IF($A293="","",IFERROR(TRIM(INDEX(Responses!$A293:$AD293,MATCH(Lists!$B$4,Responses!$A$1:$AD$1,0))&amp;""),""))</f>
        <v/>
      </c>
      <c r="C293" s="17">
        <f>IF($A293="","",IFERROR(TRIM(INDEX(Responses!$A293:$AD293,MATCH(Lists!$B$5,Responses!$A$1:$AD$1,0))&amp;""),""))</f>
        <v/>
      </c>
      <c r="D293" s="17">
        <f>IF($A293="","",IFERROR(TRIM(INDEX(Responses!$A293:$AD293,MATCH(Lists!$B$6,Responses!$A$1:$AD$1,0))&amp;""),""))</f>
        <v/>
      </c>
      <c r="E293" s="17">
        <f>IF($A293="","",IFERROR(TRIM(INDEX(Responses!$A293:$AD293,MATCH(Lists!$B$7,Responses!$A$1:$AD$1,0))&amp;""),""))</f>
        <v/>
      </c>
      <c r="F293" s="17">
        <f>IF($A293="","",IFERROR(TRIM(INDEX(Responses!$A293:$AD293,MATCH(Lists!$B$8,Responses!$A$1:$AD$1,0))&amp;""),""))</f>
        <v/>
      </c>
      <c r="G293" s="17">
        <f>IF($A293="","",IFERROR(TRIM(INDEX(Responses!$A293:$AD293,MATCH(Lists!$B$9,Responses!$A$1:$AD$1,0))&amp;""),""))</f>
        <v/>
      </c>
      <c r="H293" s="17">
        <f>IF($A293="","",IFERROR(TRIM(INDEX(Responses!$A293:$AD293,MATCH(Lists!$B$11,Responses!$A$1:$AD$1,0))&amp;""),""))</f>
        <v/>
      </c>
      <c r="I293" s="18">
        <f>IF($A293="","",IFERROR(VALUE(IFERROR(TRIM(INDEX(Responses!$A293:$AD293,MATCH(Lists!$B$12,Responses!$A$1:$AD$1,0))&amp;""),"")),IFERROR(DATEVALUE(IFERROR(TRIM(INDEX(Responses!$A293:$AD293,MATCH(Lists!$B$12,Responses!$A$1:$AD$1,0))&amp;""),"")),"")))</f>
        <v/>
      </c>
      <c r="J293" s="19">
        <f>IF($I293="","",IF($I293&lt;TODAY(),"Passed",$I293-TODAY()))</f>
        <v/>
      </c>
      <c r="K293" s="19">
        <f>IF(ISNUMBER($J293),IF($J293&lt;=Lists!$B$19,"Soon",""),"")</f>
        <v/>
      </c>
      <c r="L293" s="19">
        <f>IF($A293="","",COUNTIF('Sessions log'!$B$2:$B$501,$A293))</f>
        <v/>
      </c>
      <c r="M293" s="19">
        <f>IF($A293="","",SUMIF('Sessions log'!$B$2:$B$501,$A293,'Sessions log'!$D$2:$D$501))</f>
        <v/>
      </c>
      <c r="N293" s="19">
        <f>IF($A293="","",COUNTIFS('Sessions log'!$B$2:$B$501,$A293,'Sessions log'!$E$2:$E$501,"Y"))</f>
        <v/>
      </c>
      <c r="O293" s="19">
        <f>IF($A293="","",COUNTIFS('Sessions log'!$B$2:$B$501,$A293,'Sessions log'!$E$2:$E$501,"N"))</f>
        <v/>
      </c>
      <c r="P293" s="18">
        <f>IF($A293="","",IF($L293=0,"",SUMPRODUCT(MAX(('Sessions log'!$B$2:$B$501=$A293)*'Sessions log'!$A$2:$A$501))))</f>
        <v/>
      </c>
      <c r="Q293" s="17">
        <f>IF($A293="","",IFERROR(TRIM(INDEX(Responses!$A293:$AD293,MATCH(Lists!$B$13,Responses!$A$1:$AD$1,0))&amp;""),""))</f>
        <v/>
      </c>
      <c r="R293" s="17">
        <f>IF($A293="","",IFERROR(TRIM(INDEX(Responses!$A293:$AD293,MATCH(Lists!$B$14,Responses!$A$1:$AD$1,0))&amp;""),""))</f>
        <v/>
      </c>
      <c r="S293" s="17">
        <f>IF($A293="","",IFERROR(TRIM(INDEX(Responses!$A293:$AD293,MATCH(Lists!$B$15,Responses!$A$1:$AD$1,0))&amp;""),""))</f>
        <v/>
      </c>
    </row>
    <row r="294">
      <c r="A294" s="17">
        <f>IFERROR(TRIM(INDEX(Responses!$A294:$AD294,MATCH(Lists!$B$3,Responses!$A$1:$AD$1,0))&amp;""),"")</f>
        <v/>
      </c>
      <c r="B294" s="17">
        <f>IF($A294="","",IFERROR(TRIM(INDEX(Responses!$A294:$AD294,MATCH(Lists!$B$4,Responses!$A$1:$AD$1,0))&amp;""),""))</f>
        <v/>
      </c>
      <c r="C294" s="17">
        <f>IF($A294="","",IFERROR(TRIM(INDEX(Responses!$A294:$AD294,MATCH(Lists!$B$5,Responses!$A$1:$AD$1,0))&amp;""),""))</f>
        <v/>
      </c>
      <c r="D294" s="17">
        <f>IF($A294="","",IFERROR(TRIM(INDEX(Responses!$A294:$AD294,MATCH(Lists!$B$6,Responses!$A$1:$AD$1,0))&amp;""),""))</f>
        <v/>
      </c>
      <c r="E294" s="17">
        <f>IF($A294="","",IFERROR(TRIM(INDEX(Responses!$A294:$AD294,MATCH(Lists!$B$7,Responses!$A$1:$AD$1,0))&amp;""),""))</f>
        <v/>
      </c>
      <c r="F294" s="17">
        <f>IF($A294="","",IFERROR(TRIM(INDEX(Responses!$A294:$AD294,MATCH(Lists!$B$8,Responses!$A$1:$AD$1,0))&amp;""),""))</f>
        <v/>
      </c>
      <c r="G294" s="17">
        <f>IF($A294="","",IFERROR(TRIM(INDEX(Responses!$A294:$AD294,MATCH(Lists!$B$9,Responses!$A$1:$AD$1,0))&amp;""),""))</f>
        <v/>
      </c>
      <c r="H294" s="17">
        <f>IF($A294="","",IFERROR(TRIM(INDEX(Responses!$A294:$AD294,MATCH(Lists!$B$11,Responses!$A$1:$AD$1,0))&amp;""),""))</f>
        <v/>
      </c>
      <c r="I294" s="18">
        <f>IF($A294="","",IFERROR(VALUE(IFERROR(TRIM(INDEX(Responses!$A294:$AD294,MATCH(Lists!$B$12,Responses!$A$1:$AD$1,0))&amp;""),"")),IFERROR(DATEVALUE(IFERROR(TRIM(INDEX(Responses!$A294:$AD294,MATCH(Lists!$B$12,Responses!$A$1:$AD$1,0))&amp;""),"")),"")))</f>
        <v/>
      </c>
      <c r="J294" s="19">
        <f>IF($I294="","",IF($I294&lt;TODAY(),"Passed",$I294-TODAY()))</f>
        <v/>
      </c>
      <c r="K294" s="19">
        <f>IF(ISNUMBER($J294),IF($J294&lt;=Lists!$B$19,"Soon",""),"")</f>
        <v/>
      </c>
      <c r="L294" s="19">
        <f>IF($A294="","",COUNTIF('Sessions log'!$B$2:$B$501,$A294))</f>
        <v/>
      </c>
      <c r="M294" s="19">
        <f>IF($A294="","",SUMIF('Sessions log'!$B$2:$B$501,$A294,'Sessions log'!$D$2:$D$501))</f>
        <v/>
      </c>
      <c r="N294" s="19">
        <f>IF($A294="","",COUNTIFS('Sessions log'!$B$2:$B$501,$A294,'Sessions log'!$E$2:$E$501,"Y"))</f>
        <v/>
      </c>
      <c r="O294" s="19">
        <f>IF($A294="","",COUNTIFS('Sessions log'!$B$2:$B$501,$A294,'Sessions log'!$E$2:$E$501,"N"))</f>
        <v/>
      </c>
      <c r="P294" s="18">
        <f>IF($A294="","",IF($L294=0,"",SUMPRODUCT(MAX(('Sessions log'!$B$2:$B$501=$A294)*'Sessions log'!$A$2:$A$501))))</f>
        <v/>
      </c>
      <c r="Q294" s="17">
        <f>IF($A294="","",IFERROR(TRIM(INDEX(Responses!$A294:$AD294,MATCH(Lists!$B$13,Responses!$A$1:$AD$1,0))&amp;""),""))</f>
        <v/>
      </c>
      <c r="R294" s="17">
        <f>IF($A294="","",IFERROR(TRIM(INDEX(Responses!$A294:$AD294,MATCH(Lists!$B$14,Responses!$A$1:$AD$1,0))&amp;""),""))</f>
        <v/>
      </c>
      <c r="S294" s="17">
        <f>IF($A294="","",IFERROR(TRIM(INDEX(Responses!$A294:$AD294,MATCH(Lists!$B$15,Responses!$A$1:$AD$1,0))&amp;""),""))</f>
        <v/>
      </c>
    </row>
    <row r="295">
      <c r="A295" s="17">
        <f>IFERROR(TRIM(INDEX(Responses!$A295:$AD295,MATCH(Lists!$B$3,Responses!$A$1:$AD$1,0))&amp;""),"")</f>
        <v/>
      </c>
      <c r="B295" s="17">
        <f>IF($A295="","",IFERROR(TRIM(INDEX(Responses!$A295:$AD295,MATCH(Lists!$B$4,Responses!$A$1:$AD$1,0))&amp;""),""))</f>
        <v/>
      </c>
      <c r="C295" s="17">
        <f>IF($A295="","",IFERROR(TRIM(INDEX(Responses!$A295:$AD295,MATCH(Lists!$B$5,Responses!$A$1:$AD$1,0))&amp;""),""))</f>
        <v/>
      </c>
      <c r="D295" s="17">
        <f>IF($A295="","",IFERROR(TRIM(INDEX(Responses!$A295:$AD295,MATCH(Lists!$B$6,Responses!$A$1:$AD$1,0))&amp;""),""))</f>
        <v/>
      </c>
      <c r="E295" s="17">
        <f>IF($A295="","",IFERROR(TRIM(INDEX(Responses!$A295:$AD295,MATCH(Lists!$B$7,Responses!$A$1:$AD$1,0))&amp;""),""))</f>
        <v/>
      </c>
      <c r="F295" s="17">
        <f>IF($A295="","",IFERROR(TRIM(INDEX(Responses!$A295:$AD295,MATCH(Lists!$B$8,Responses!$A$1:$AD$1,0))&amp;""),""))</f>
        <v/>
      </c>
      <c r="G295" s="17">
        <f>IF($A295="","",IFERROR(TRIM(INDEX(Responses!$A295:$AD295,MATCH(Lists!$B$9,Responses!$A$1:$AD$1,0))&amp;""),""))</f>
        <v/>
      </c>
      <c r="H295" s="17">
        <f>IF($A295="","",IFERROR(TRIM(INDEX(Responses!$A295:$AD295,MATCH(Lists!$B$11,Responses!$A$1:$AD$1,0))&amp;""),""))</f>
        <v/>
      </c>
      <c r="I295" s="18">
        <f>IF($A295="","",IFERROR(VALUE(IFERROR(TRIM(INDEX(Responses!$A295:$AD295,MATCH(Lists!$B$12,Responses!$A$1:$AD$1,0))&amp;""),"")),IFERROR(DATEVALUE(IFERROR(TRIM(INDEX(Responses!$A295:$AD295,MATCH(Lists!$B$12,Responses!$A$1:$AD$1,0))&amp;""),"")),"")))</f>
        <v/>
      </c>
      <c r="J295" s="19">
        <f>IF($I295="","",IF($I295&lt;TODAY(),"Passed",$I295-TODAY()))</f>
        <v/>
      </c>
      <c r="K295" s="19">
        <f>IF(ISNUMBER($J295),IF($J295&lt;=Lists!$B$19,"Soon",""),"")</f>
        <v/>
      </c>
      <c r="L295" s="19">
        <f>IF($A295="","",COUNTIF('Sessions log'!$B$2:$B$501,$A295))</f>
        <v/>
      </c>
      <c r="M295" s="19">
        <f>IF($A295="","",SUMIF('Sessions log'!$B$2:$B$501,$A295,'Sessions log'!$D$2:$D$501))</f>
        <v/>
      </c>
      <c r="N295" s="19">
        <f>IF($A295="","",COUNTIFS('Sessions log'!$B$2:$B$501,$A295,'Sessions log'!$E$2:$E$501,"Y"))</f>
        <v/>
      </c>
      <c r="O295" s="19">
        <f>IF($A295="","",COUNTIFS('Sessions log'!$B$2:$B$501,$A295,'Sessions log'!$E$2:$E$501,"N"))</f>
        <v/>
      </c>
      <c r="P295" s="18">
        <f>IF($A295="","",IF($L295=0,"",SUMPRODUCT(MAX(('Sessions log'!$B$2:$B$501=$A295)*'Sessions log'!$A$2:$A$501))))</f>
        <v/>
      </c>
      <c r="Q295" s="17">
        <f>IF($A295="","",IFERROR(TRIM(INDEX(Responses!$A295:$AD295,MATCH(Lists!$B$13,Responses!$A$1:$AD$1,0))&amp;""),""))</f>
        <v/>
      </c>
      <c r="R295" s="17">
        <f>IF($A295="","",IFERROR(TRIM(INDEX(Responses!$A295:$AD295,MATCH(Lists!$B$14,Responses!$A$1:$AD$1,0))&amp;""),""))</f>
        <v/>
      </c>
      <c r="S295" s="17">
        <f>IF($A295="","",IFERROR(TRIM(INDEX(Responses!$A295:$AD295,MATCH(Lists!$B$15,Responses!$A$1:$AD$1,0))&amp;""),""))</f>
        <v/>
      </c>
    </row>
    <row r="296">
      <c r="A296" s="17">
        <f>IFERROR(TRIM(INDEX(Responses!$A296:$AD296,MATCH(Lists!$B$3,Responses!$A$1:$AD$1,0))&amp;""),"")</f>
        <v/>
      </c>
      <c r="B296" s="17">
        <f>IF($A296="","",IFERROR(TRIM(INDEX(Responses!$A296:$AD296,MATCH(Lists!$B$4,Responses!$A$1:$AD$1,0))&amp;""),""))</f>
        <v/>
      </c>
      <c r="C296" s="17">
        <f>IF($A296="","",IFERROR(TRIM(INDEX(Responses!$A296:$AD296,MATCH(Lists!$B$5,Responses!$A$1:$AD$1,0))&amp;""),""))</f>
        <v/>
      </c>
      <c r="D296" s="17">
        <f>IF($A296="","",IFERROR(TRIM(INDEX(Responses!$A296:$AD296,MATCH(Lists!$B$6,Responses!$A$1:$AD$1,0))&amp;""),""))</f>
        <v/>
      </c>
      <c r="E296" s="17">
        <f>IF($A296="","",IFERROR(TRIM(INDEX(Responses!$A296:$AD296,MATCH(Lists!$B$7,Responses!$A$1:$AD$1,0))&amp;""),""))</f>
        <v/>
      </c>
      <c r="F296" s="17">
        <f>IF($A296="","",IFERROR(TRIM(INDEX(Responses!$A296:$AD296,MATCH(Lists!$B$8,Responses!$A$1:$AD$1,0))&amp;""),""))</f>
        <v/>
      </c>
      <c r="G296" s="17">
        <f>IF($A296="","",IFERROR(TRIM(INDEX(Responses!$A296:$AD296,MATCH(Lists!$B$9,Responses!$A$1:$AD$1,0))&amp;""),""))</f>
        <v/>
      </c>
      <c r="H296" s="17">
        <f>IF($A296="","",IFERROR(TRIM(INDEX(Responses!$A296:$AD296,MATCH(Lists!$B$11,Responses!$A$1:$AD$1,0))&amp;""),""))</f>
        <v/>
      </c>
      <c r="I296" s="18">
        <f>IF($A296="","",IFERROR(VALUE(IFERROR(TRIM(INDEX(Responses!$A296:$AD296,MATCH(Lists!$B$12,Responses!$A$1:$AD$1,0))&amp;""),"")),IFERROR(DATEVALUE(IFERROR(TRIM(INDEX(Responses!$A296:$AD296,MATCH(Lists!$B$12,Responses!$A$1:$AD$1,0))&amp;""),"")),"")))</f>
        <v/>
      </c>
      <c r="J296" s="19">
        <f>IF($I296="","",IF($I296&lt;TODAY(),"Passed",$I296-TODAY()))</f>
        <v/>
      </c>
      <c r="K296" s="19">
        <f>IF(ISNUMBER($J296),IF($J296&lt;=Lists!$B$19,"Soon",""),"")</f>
        <v/>
      </c>
      <c r="L296" s="19">
        <f>IF($A296="","",COUNTIF('Sessions log'!$B$2:$B$501,$A296))</f>
        <v/>
      </c>
      <c r="M296" s="19">
        <f>IF($A296="","",SUMIF('Sessions log'!$B$2:$B$501,$A296,'Sessions log'!$D$2:$D$501))</f>
        <v/>
      </c>
      <c r="N296" s="19">
        <f>IF($A296="","",COUNTIFS('Sessions log'!$B$2:$B$501,$A296,'Sessions log'!$E$2:$E$501,"Y"))</f>
        <v/>
      </c>
      <c r="O296" s="19">
        <f>IF($A296="","",COUNTIFS('Sessions log'!$B$2:$B$501,$A296,'Sessions log'!$E$2:$E$501,"N"))</f>
        <v/>
      </c>
      <c r="P296" s="18">
        <f>IF($A296="","",IF($L296=0,"",SUMPRODUCT(MAX(('Sessions log'!$B$2:$B$501=$A296)*'Sessions log'!$A$2:$A$501))))</f>
        <v/>
      </c>
      <c r="Q296" s="17">
        <f>IF($A296="","",IFERROR(TRIM(INDEX(Responses!$A296:$AD296,MATCH(Lists!$B$13,Responses!$A$1:$AD$1,0))&amp;""),""))</f>
        <v/>
      </c>
      <c r="R296" s="17">
        <f>IF($A296="","",IFERROR(TRIM(INDEX(Responses!$A296:$AD296,MATCH(Lists!$B$14,Responses!$A$1:$AD$1,0))&amp;""),""))</f>
        <v/>
      </c>
      <c r="S296" s="17">
        <f>IF($A296="","",IFERROR(TRIM(INDEX(Responses!$A296:$AD296,MATCH(Lists!$B$15,Responses!$A$1:$AD$1,0))&amp;""),""))</f>
        <v/>
      </c>
    </row>
    <row r="297">
      <c r="A297" s="17">
        <f>IFERROR(TRIM(INDEX(Responses!$A297:$AD297,MATCH(Lists!$B$3,Responses!$A$1:$AD$1,0))&amp;""),"")</f>
        <v/>
      </c>
      <c r="B297" s="17">
        <f>IF($A297="","",IFERROR(TRIM(INDEX(Responses!$A297:$AD297,MATCH(Lists!$B$4,Responses!$A$1:$AD$1,0))&amp;""),""))</f>
        <v/>
      </c>
      <c r="C297" s="17">
        <f>IF($A297="","",IFERROR(TRIM(INDEX(Responses!$A297:$AD297,MATCH(Lists!$B$5,Responses!$A$1:$AD$1,0))&amp;""),""))</f>
        <v/>
      </c>
      <c r="D297" s="17">
        <f>IF($A297="","",IFERROR(TRIM(INDEX(Responses!$A297:$AD297,MATCH(Lists!$B$6,Responses!$A$1:$AD$1,0))&amp;""),""))</f>
        <v/>
      </c>
      <c r="E297" s="17">
        <f>IF($A297="","",IFERROR(TRIM(INDEX(Responses!$A297:$AD297,MATCH(Lists!$B$7,Responses!$A$1:$AD$1,0))&amp;""),""))</f>
        <v/>
      </c>
      <c r="F297" s="17">
        <f>IF($A297="","",IFERROR(TRIM(INDEX(Responses!$A297:$AD297,MATCH(Lists!$B$8,Responses!$A$1:$AD$1,0))&amp;""),""))</f>
        <v/>
      </c>
      <c r="G297" s="17">
        <f>IF($A297="","",IFERROR(TRIM(INDEX(Responses!$A297:$AD297,MATCH(Lists!$B$9,Responses!$A$1:$AD$1,0))&amp;""),""))</f>
        <v/>
      </c>
      <c r="H297" s="17">
        <f>IF($A297="","",IFERROR(TRIM(INDEX(Responses!$A297:$AD297,MATCH(Lists!$B$11,Responses!$A$1:$AD$1,0))&amp;""),""))</f>
        <v/>
      </c>
      <c r="I297" s="18">
        <f>IF($A297="","",IFERROR(VALUE(IFERROR(TRIM(INDEX(Responses!$A297:$AD297,MATCH(Lists!$B$12,Responses!$A$1:$AD$1,0))&amp;""),"")),IFERROR(DATEVALUE(IFERROR(TRIM(INDEX(Responses!$A297:$AD297,MATCH(Lists!$B$12,Responses!$A$1:$AD$1,0))&amp;""),"")),"")))</f>
        <v/>
      </c>
      <c r="J297" s="19">
        <f>IF($I297="","",IF($I297&lt;TODAY(),"Passed",$I297-TODAY()))</f>
        <v/>
      </c>
      <c r="K297" s="19">
        <f>IF(ISNUMBER($J297),IF($J297&lt;=Lists!$B$19,"Soon",""),"")</f>
        <v/>
      </c>
      <c r="L297" s="19">
        <f>IF($A297="","",COUNTIF('Sessions log'!$B$2:$B$501,$A297))</f>
        <v/>
      </c>
      <c r="M297" s="19">
        <f>IF($A297="","",SUMIF('Sessions log'!$B$2:$B$501,$A297,'Sessions log'!$D$2:$D$501))</f>
        <v/>
      </c>
      <c r="N297" s="19">
        <f>IF($A297="","",COUNTIFS('Sessions log'!$B$2:$B$501,$A297,'Sessions log'!$E$2:$E$501,"Y"))</f>
        <v/>
      </c>
      <c r="O297" s="19">
        <f>IF($A297="","",COUNTIFS('Sessions log'!$B$2:$B$501,$A297,'Sessions log'!$E$2:$E$501,"N"))</f>
        <v/>
      </c>
      <c r="P297" s="18">
        <f>IF($A297="","",IF($L297=0,"",SUMPRODUCT(MAX(('Sessions log'!$B$2:$B$501=$A297)*'Sessions log'!$A$2:$A$501))))</f>
        <v/>
      </c>
      <c r="Q297" s="17">
        <f>IF($A297="","",IFERROR(TRIM(INDEX(Responses!$A297:$AD297,MATCH(Lists!$B$13,Responses!$A$1:$AD$1,0))&amp;""),""))</f>
        <v/>
      </c>
      <c r="R297" s="17">
        <f>IF($A297="","",IFERROR(TRIM(INDEX(Responses!$A297:$AD297,MATCH(Lists!$B$14,Responses!$A$1:$AD$1,0))&amp;""),""))</f>
        <v/>
      </c>
      <c r="S297" s="17">
        <f>IF($A297="","",IFERROR(TRIM(INDEX(Responses!$A297:$AD297,MATCH(Lists!$B$15,Responses!$A$1:$AD$1,0))&amp;""),""))</f>
        <v/>
      </c>
    </row>
    <row r="298">
      <c r="A298" s="17">
        <f>IFERROR(TRIM(INDEX(Responses!$A298:$AD298,MATCH(Lists!$B$3,Responses!$A$1:$AD$1,0))&amp;""),"")</f>
        <v/>
      </c>
      <c r="B298" s="17">
        <f>IF($A298="","",IFERROR(TRIM(INDEX(Responses!$A298:$AD298,MATCH(Lists!$B$4,Responses!$A$1:$AD$1,0))&amp;""),""))</f>
        <v/>
      </c>
      <c r="C298" s="17">
        <f>IF($A298="","",IFERROR(TRIM(INDEX(Responses!$A298:$AD298,MATCH(Lists!$B$5,Responses!$A$1:$AD$1,0))&amp;""),""))</f>
        <v/>
      </c>
      <c r="D298" s="17">
        <f>IF($A298="","",IFERROR(TRIM(INDEX(Responses!$A298:$AD298,MATCH(Lists!$B$6,Responses!$A$1:$AD$1,0))&amp;""),""))</f>
        <v/>
      </c>
      <c r="E298" s="17">
        <f>IF($A298="","",IFERROR(TRIM(INDEX(Responses!$A298:$AD298,MATCH(Lists!$B$7,Responses!$A$1:$AD$1,0))&amp;""),""))</f>
        <v/>
      </c>
      <c r="F298" s="17">
        <f>IF($A298="","",IFERROR(TRIM(INDEX(Responses!$A298:$AD298,MATCH(Lists!$B$8,Responses!$A$1:$AD$1,0))&amp;""),""))</f>
        <v/>
      </c>
      <c r="G298" s="17">
        <f>IF($A298="","",IFERROR(TRIM(INDEX(Responses!$A298:$AD298,MATCH(Lists!$B$9,Responses!$A$1:$AD$1,0))&amp;""),""))</f>
        <v/>
      </c>
      <c r="H298" s="17">
        <f>IF($A298="","",IFERROR(TRIM(INDEX(Responses!$A298:$AD298,MATCH(Lists!$B$11,Responses!$A$1:$AD$1,0))&amp;""),""))</f>
        <v/>
      </c>
      <c r="I298" s="18">
        <f>IF($A298="","",IFERROR(VALUE(IFERROR(TRIM(INDEX(Responses!$A298:$AD298,MATCH(Lists!$B$12,Responses!$A$1:$AD$1,0))&amp;""),"")),IFERROR(DATEVALUE(IFERROR(TRIM(INDEX(Responses!$A298:$AD298,MATCH(Lists!$B$12,Responses!$A$1:$AD$1,0))&amp;""),"")),"")))</f>
        <v/>
      </c>
      <c r="J298" s="19">
        <f>IF($I298="","",IF($I298&lt;TODAY(),"Passed",$I298-TODAY()))</f>
        <v/>
      </c>
      <c r="K298" s="19">
        <f>IF(ISNUMBER($J298),IF($J298&lt;=Lists!$B$19,"Soon",""),"")</f>
        <v/>
      </c>
      <c r="L298" s="19">
        <f>IF($A298="","",COUNTIF('Sessions log'!$B$2:$B$501,$A298))</f>
        <v/>
      </c>
      <c r="M298" s="19">
        <f>IF($A298="","",SUMIF('Sessions log'!$B$2:$B$501,$A298,'Sessions log'!$D$2:$D$501))</f>
        <v/>
      </c>
      <c r="N298" s="19">
        <f>IF($A298="","",COUNTIFS('Sessions log'!$B$2:$B$501,$A298,'Sessions log'!$E$2:$E$501,"Y"))</f>
        <v/>
      </c>
      <c r="O298" s="19">
        <f>IF($A298="","",COUNTIFS('Sessions log'!$B$2:$B$501,$A298,'Sessions log'!$E$2:$E$501,"N"))</f>
        <v/>
      </c>
      <c r="P298" s="18">
        <f>IF($A298="","",IF($L298=0,"",SUMPRODUCT(MAX(('Sessions log'!$B$2:$B$501=$A298)*'Sessions log'!$A$2:$A$501))))</f>
        <v/>
      </c>
      <c r="Q298" s="17">
        <f>IF($A298="","",IFERROR(TRIM(INDEX(Responses!$A298:$AD298,MATCH(Lists!$B$13,Responses!$A$1:$AD$1,0))&amp;""),""))</f>
        <v/>
      </c>
      <c r="R298" s="17">
        <f>IF($A298="","",IFERROR(TRIM(INDEX(Responses!$A298:$AD298,MATCH(Lists!$B$14,Responses!$A$1:$AD$1,0))&amp;""),""))</f>
        <v/>
      </c>
      <c r="S298" s="17">
        <f>IF($A298="","",IFERROR(TRIM(INDEX(Responses!$A298:$AD298,MATCH(Lists!$B$15,Responses!$A$1:$AD$1,0))&amp;""),""))</f>
        <v/>
      </c>
    </row>
    <row r="299">
      <c r="A299" s="17">
        <f>IFERROR(TRIM(INDEX(Responses!$A299:$AD299,MATCH(Lists!$B$3,Responses!$A$1:$AD$1,0))&amp;""),"")</f>
        <v/>
      </c>
      <c r="B299" s="17">
        <f>IF($A299="","",IFERROR(TRIM(INDEX(Responses!$A299:$AD299,MATCH(Lists!$B$4,Responses!$A$1:$AD$1,0))&amp;""),""))</f>
        <v/>
      </c>
      <c r="C299" s="17">
        <f>IF($A299="","",IFERROR(TRIM(INDEX(Responses!$A299:$AD299,MATCH(Lists!$B$5,Responses!$A$1:$AD$1,0))&amp;""),""))</f>
        <v/>
      </c>
      <c r="D299" s="17">
        <f>IF($A299="","",IFERROR(TRIM(INDEX(Responses!$A299:$AD299,MATCH(Lists!$B$6,Responses!$A$1:$AD$1,0))&amp;""),""))</f>
        <v/>
      </c>
      <c r="E299" s="17">
        <f>IF($A299="","",IFERROR(TRIM(INDEX(Responses!$A299:$AD299,MATCH(Lists!$B$7,Responses!$A$1:$AD$1,0))&amp;""),""))</f>
        <v/>
      </c>
      <c r="F299" s="17">
        <f>IF($A299="","",IFERROR(TRIM(INDEX(Responses!$A299:$AD299,MATCH(Lists!$B$8,Responses!$A$1:$AD$1,0))&amp;""),""))</f>
        <v/>
      </c>
      <c r="G299" s="17">
        <f>IF($A299="","",IFERROR(TRIM(INDEX(Responses!$A299:$AD299,MATCH(Lists!$B$9,Responses!$A$1:$AD$1,0))&amp;""),""))</f>
        <v/>
      </c>
      <c r="H299" s="17">
        <f>IF($A299="","",IFERROR(TRIM(INDEX(Responses!$A299:$AD299,MATCH(Lists!$B$11,Responses!$A$1:$AD$1,0))&amp;""),""))</f>
        <v/>
      </c>
      <c r="I299" s="18">
        <f>IF($A299="","",IFERROR(VALUE(IFERROR(TRIM(INDEX(Responses!$A299:$AD299,MATCH(Lists!$B$12,Responses!$A$1:$AD$1,0))&amp;""),"")),IFERROR(DATEVALUE(IFERROR(TRIM(INDEX(Responses!$A299:$AD299,MATCH(Lists!$B$12,Responses!$A$1:$AD$1,0))&amp;""),"")),"")))</f>
        <v/>
      </c>
      <c r="J299" s="19">
        <f>IF($I299="","",IF($I299&lt;TODAY(),"Passed",$I299-TODAY()))</f>
        <v/>
      </c>
      <c r="K299" s="19">
        <f>IF(ISNUMBER($J299),IF($J299&lt;=Lists!$B$19,"Soon",""),"")</f>
        <v/>
      </c>
      <c r="L299" s="19">
        <f>IF($A299="","",COUNTIF('Sessions log'!$B$2:$B$501,$A299))</f>
        <v/>
      </c>
      <c r="M299" s="19">
        <f>IF($A299="","",SUMIF('Sessions log'!$B$2:$B$501,$A299,'Sessions log'!$D$2:$D$501))</f>
        <v/>
      </c>
      <c r="N299" s="19">
        <f>IF($A299="","",COUNTIFS('Sessions log'!$B$2:$B$501,$A299,'Sessions log'!$E$2:$E$501,"Y"))</f>
        <v/>
      </c>
      <c r="O299" s="19">
        <f>IF($A299="","",COUNTIFS('Sessions log'!$B$2:$B$501,$A299,'Sessions log'!$E$2:$E$501,"N"))</f>
        <v/>
      </c>
      <c r="P299" s="18">
        <f>IF($A299="","",IF($L299=0,"",SUMPRODUCT(MAX(('Sessions log'!$B$2:$B$501=$A299)*'Sessions log'!$A$2:$A$501))))</f>
        <v/>
      </c>
      <c r="Q299" s="17">
        <f>IF($A299="","",IFERROR(TRIM(INDEX(Responses!$A299:$AD299,MATCH(Lists!$B$13,Responses!$A$1:$AD$1,0))&amp;""),""))</f>
        <v/>
      </c>
      <c r="R299" s="17">
        <f>IF($A299="","",IFERROR(TRIM(INDEX(Responses!$A299:$AD299,MATCH(Lists!$B$14,Responses!$A$1:$AD$1,0))&amp;""),""))</f>
        <v/>
      </c>
      <c r="S299" s="17">
        <f>IF($A299="","",IFERROR(TRIM(INDEX(Responses!$A299:$AD299,MATCH(Lists!$B$15,Responses!$A$1:$AD$1,0))&amp;""),""))</f>
        <v/>
      </c>
    </row>
    <row r="300">
      <c r="A300" s="17">
        <f>IFERROR(TRIM(INDEX(Responses!$A300:$AD300,MATCH(Lists!$B$3,Responses!$A$1:$AD$1,0))&amp;""),"")</f>
        <v/>
      </c>
      <c r="B300" s="17">
        <f>IF($A300="","",IFERROR(TRIM(INDEX(Responses!$A300:$AD300,MATCH(Lists!$B$4,Responses!$A$1:$AD$1,0))&amp;""),""))</f>
        <v/>
      </c>
      <c r="C300" s="17">
        <f>IF($A300="","",IFERROR(TRIM(INDEX(Responses!$A300:$AD300,MATCH(Lists!$B$5,Responses!$A$1:$AD$1,0))&amp;""),""))</f>
        <v/>
      </c>
      <c r="D300" s="17">
        <f>IF($A300="","",IFERROR(TRIM(INDEX(Responses!$A300:$AD300,MATCH(Lists!$B$6,Responses!$A$1:$AD$1,0))&amp;""),""))</f>
        <v/>
      </c>
      <c r="E300" s="17">
        <f>IF($A300="","",IFERROR(TRIM(INDEX(Responses!$A300:$AD300,MATCH(Lists!$B$7,Responses!$A$1:$AD$1,0))&amp;""),""))</f>
        <v/>
      </c>
      <c r="F300" s="17">
        <f>IF($A300="","",IFERROR(TRIM(INDEX(Responses!$A300:$AD300,MATCH(Lists!$B$8,Responses!$A$1:$AD$1,0))&amp;""),""))</f>
        <v/>
      </c>
      <c r="G300" s="17">
        <f>IF($A300="","",IFERROR(TRIM(INDEX(Responses!$A300:$AD300,MATCH(Lists!$B$9,Responses!$A$1:$AD$1,0))&amp;""),""))</f>
        <v/>
      </c>
      <c r="H300" s="17">
        <f>IF($A300="","",IFERROR(TRIM(INDEX(Responses!$A300:$AD300,MATCH(Lists!$B$11,Responses!$A$1:$AD$1,0))&amp;""),""))</f>
        <v/>
      </c>
      <c r="I300" s="18">
        <f>IF($A300="","",IFERROR(VALUE(IFERROR(TRIM(INDEX(Responses!$A300:$AD300,MATCH(Lists!$B$12,Responses!$A$1:$AD$1,0))&amp;""),"")),IFERROR(DATEVALUE(IFERROR(TRIM(INDEX(Responses!$A300:$AD300,MATCH(Lists!$B$12,Responses!$A$1:$AD$1,0))&amp;""),"")),"")))</f>
        <v/>
      </c>
      <c r="J300" s="19">
        <f>IF($I300="","",IF($I300&lt;TODAY(),"Passed",$I300-TODAY()))</f>
        <v/>
      </c>
      <c r="K300" s="19">
        <f>IF(ISNUMBER($J300),IF($J300&lt;=Lists!$B$19,"Soon",""),"")</f>
        <v/>
      </c>
      <c r="L300" s="19">
        <f>IF($A300="","",COUNTIF('Sessions log'!$B$2:$B$501,$A300))</f>
        <v/>
      </c>
      <c r="M300" s="19">
        <f>IF($A300="","",SUMIF('Sessions log'!$B$2:$B$501,$A300,'Sessions log'!$D$2:$D$501))</f>
        <v/>
      </c>
      <c r="N300" s="19">
        <f>IF($A300="","",COUNTIFS('Sessions log'!$B$2:$B$501,$A300,'Sessions log'!$E$2:$E$501,"Y"))</f>
        <v/>
      </c>
      <c r="O300" s="19">
        <f>IF($A300="","",COUNTIFS('Sessions log'!$B$2:$B$501,$A300,'Sessions log'!$E$2:$E$501,"N"))</f>
        <v/>
      </c>
      <c r="P300" s="18">
        <f>IF($A300="","",IF($L300=0,"",SUMPRODUCT(MAX(('Sessions log'!$B$2:$B$501=$A300)*'Sessions log'!$A$2:$A$501))))</f>
        <v/>
      </c>
      <c r="Q300" s="17">
        <f>IF($A300="","",IFERROR(TRIM(INDEX(Responses!$A300:$AD300,MATCH(Lists!$B$13,Responses!$A$1:$AD$1,0))&amp;""),""))</f>
        <v/>
      </c>
      <c r="R300" s="17">
        <f>IF($A300="","",IFERROR(TRIM(INDEX(Responses!$A300:$AD300,MATCH(Lists!$B$14,Responses!$A$1:$AD$1,0))&amp;""),""))</f>
        <v/>
      </c>
      <c r="S300" s="17">
        <f>IF($A300="","",IFERROR(TRIM(INDEX(Responses!$A300:$AD300,MATCH(Lists!$B$15,Responses!$A$1:$AD$1,0))&amp;""),""))</f>
        <v/>
      </c>
    </row>
    <row r="301">
      <c r="A301" s="17">
        <f>IFERROR(TRIM(INDEX(Responses!$A301:$AD301,MATCH(Lists!$B$3,Responses!$A$1:$AD$1,0))&amp;""),"")</f>
        <v/>
      </c>
      <c r="B301" s="17">
        <f>IF($A301="","",IFERROR(TRIM(INDEX(Responses!$A301:$AD301,MATCH(Lists!$B$4,Responses!$A$1:$AD$1,0))&amp;""),""))</f>
        <v/>
      </c>
      <c r="C301" s="17">
        <f>IF($A301="","",IFERROR(TRIM(INDEX(Responses!$A301:$AD301,MATCH(Lists!$B$5,Responses!$A$1:$AD$1,0))&amp;""),""))</f>
        <v/>
      </c>
      <c r="D301" s="17">
        <f>IF($A301="","",IFERROR(TRIM(INDEX(Responses!$A301:$AD301,MATCH(Lists!$B$6,Responses!$A$1:$AD$1,0))&amp;""),""))</f>
        <v/>
      </c>
      <c r="E301" s="17">
        <f>IF($A301="","",IFERROR(TRIM(INDEX(Responses!$A301:$AD301,MATCH(Lists!$B$7,Responses!$A$1:$AD$1,0))&amp;""),""))</f>
        <v/>
      </c>
      <c r="F301" s="17">
        <f>IF($A301="","",IFERROR(TRIM(INDEX(Responses!$A301:$AD301,MATCH(Lists!$B$8,Responses!$A$1:$AD$1,0))&amp;""),""))</f>
        <v/>
      </c>
      <c r="G301" s="17">
        <f>IF($A301="","",IFERROR(TRIM(INDEX(Responses!$A301:$AD301,MATCH(Lists!$B$9,Responses!$A$1:$AD$1,0))&amp;""),""))</f>
        <v/>
      </c>
      <c r="H301" s="17">
        <f>IF($A301="","",IFERROR(TRIM(INDEX(Responses!$A301:$AD301,MATCH(Lists!$B$11,Responses!$A$1:$AD$1,0))&amp;""),""))</f>
        <v/>
      </c>
      <c r="I301" s="18">
        <f>IF($A301="","",IFERROR(VALUE(IFERROR(TRIM(INDEX(Responses!$A301:$AD301,MATCH(Lists!$B$12,Responses!$A$1:$AD$1,0))&amp;""),"")),IFERROR(DATEVALUE(IFERROR(TRIM(INDEX(Responses!$A301:$AD301,MATCH(Lists!$B$12,Responses!$A$1:$AD$1,0))&amp;""),"")),"")))</f>
        <v/>
      </c>
      <c r="J301" s="19">
        <f>IF($I301="","",IF($I301&lt;TODAY(),"Passed",$I301-TODAY()))</f>
        <v/>
      </c>
      <c r="K301" s="19">
        <f>IF(ISNUMBER($J301),IF($J301&lt;=Lists!$B$19,"Soon",""),"")</f>
        <v/>
      </c>
      <c r="L301" s="19">
        <f>IF($A301="","",COUNTIF('Sessions log'!$B$2:$B$501,$A301))</f>
        <v/>
      </c>
      <c r="M301" s="19">
        <f>IF($A301="","",SUMIF('Sessions log'!$B$2:$B$501,$A301,'Sessions log'!$D$2:$D$501))</f>
        <v/>
      </c>
      <c r="N301" s="19">
        <f>IF($A301="","",COUNTIFS('Sessions log'!$B$2:$B$501,$A301,'Sessions log'!$E$2:$E$501,"Y"))</f>
        <v/>
      </c>
      <c r="O301" s="19">
        <f>IF($A301="","",COUNTIFS('Sessions log'!$B$2:$B$501,$A301,'Sessions log'!$E$2:$E$501,"N"))</f>
        <v/>
      </c>
      <c r="P301" s="18">
        <f>IF($A301="","",IF($L301=0,"",SUMPRODUCT(MAX(('Sessions log'!$B$2:$B$501=$A301)*'Sessions log'!$A$2:$A$501))))</f>
        <v/>
      </c>
      <c r="Q301" s="17">
        <f>IF($A301="","",IFERROR(TRIM(INDEX(Responses!$A301:$AD301,MATCH(Lists!$B$13,Responses!$A$1:$AD$1,0))&amp;""),""))</f>
        <v/>
      </c>
      <c r="R301" s="17">
        <f>IF($A301="","",IFERROR(TRIM(INDEX(Responses!$A301:$AD301,MATCH(Lists!$B$14,Responses!$A$1:$AD$1,0))&amp;""),""))</f>
        <v/>
      </c>
      <c r="S301" s="17">
        <f>IF($A301="","",IFERROR(TRIM(INDEX(Responses!$A301:$AD301,MATCH(Lists!$B$15,Responses!$A$1:$AD$1,0))&amp;""),""))</f>
        <v/>
      </c>
    </row>
  </sheetData>
  <autoFilter ref="A1:S301"/>
  <conditionalFormatting sqref="A2:S301">
    <cfRule type="expression" priority="1" dxfId="0">
      <formula>$K2="Soon"</formula>
    </cfRule>
    <cfRule type="expression" priority="2" dxfId="1">
      <formula>ISNUMBER(SEARCH(" Example",$A2))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5B83D"/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30" customWidth="1" min="3" max="3"/>
    <col width="10" customWidth="1" min="4" max="4"/>
    <col width="14" customWidth="1" min="5" max="5"/>
    <col width="24" customWidth="1" min="6" max="6"/>
  </cols>
  <sheetData>
    <row r="1" ht="32" customHeight="1">
      <c r="A1" s="4" t="inlineStr">
        <is>
          <t>Date</t>
        </is>
      </c>
      <c r="B1" s="4" t="inlineStr">
        <is>
          <t>Student</t>
        </is>
      </c>
      <c r="C1" s="4" t="inlineStr">
        <is>
          <t>Topic</t>
        </is>
      </c>
      <c r="D1" s="4" t="inlineStr">
        <is>
          <t>Minutes</t>
        </is>
      </c>
      <c r="E1" s="4" t="inlineStr">
        <is>
          <t>Paid? (Y or N)</t>
        </is>
      </c>
      <c r="F1" s="4" t="inlineStr">
        <is>
          <t>Note</t>
        </is>
      </c>
    </row>
    <row r="2">
      <c r="A2" s="20" t="n">
        <v>46300</v>
      </c>
      <c r="B2" s="21" t="inlineStr">
        <is>
          <t>Ana Example</t>
        </is>
      </c>
      <c r="C2" s="21" t="inlineStr">
        <is>
          <t>Fractions</t>
        </is>
      </c>
      <c r="D2" s="21" t="n">
        <v>60</v>
      </c>
      <c r="E2" s="21" t="inlineStr">
        <is>
          <t>Y</t>
        </is>
      </c>
      <c r="F2" s="21" t="inlineStr">
        <is>
          <t>EXAMPLE (delete me)</t>
        </is>
      </c>
    </row>
    <row r="3">
      <c r="A3" s="20" t="n">
        <v>46307</v>
      </c>
      <c r="B3" s="21" t="inlineStr">
        <is>
          <t>Ana Example</t>
        </is>
      </c>
      <c r="C3" s="21" t="inlineStr">
        <is>
          <t>Equations</t>
        </is>
      </c>
      <c r="D3" s="21" t="n">
        <v>60</v>
      </c>
      <c r="E3" s="21" t="inlineStr">
        <is>
          <t>Y</t>
        </is>
      </c>
      <c r="F3" s="21" t="inlineStr">
        <is>
          <t>EXAMPLE (delete me)</t>
        </is>
      </c>
    </row>
    <row r="4">
      <c r="A4" s="20" t="n">
        <v>46314</v>
      </c>
      <c r="B4" s="21" t="inlineStr">
        <is>
          <t>Ana Example</t>
        </is>
      </c>
      <c r="C4" s="21" t="inlineStr">
        <is>
          <t>Practice test</t>
        </is>
      </c>
      <c r="D4" s="21" t="n">
        <v>45</v>
      </c>
      <c r="E4" s="21" t="inlineStr">
        <is>
          <t>N</t>
        </is>
      </c>
      <c r="F4" s="21" t="inlineStr">
        <is>
          <t>EXAMPLE (delete me)</t>
        </is>
      </c>
    </row>
    <row r="5">
      <c r="A5" s="20" t="n">
        <v>46301</v>
      </c>
      <c r="B5" s="21" t="inlineStr">
        <is>
          <t>Ben Example</t>
        </is>
      </c>
      <c r="C5" s="21" t="inlineStr">
        <is>
          <t>Essay outline</t>
        </is>
      </c>
      <c r="D5" s="21" t="n">
        <v>60</v>
      </c>
      <c r="E5" s="21" t="inlineStr">
        <is>
          <t>Y</t>
        </is>
      </c>
      <c r="F5" s="21" t="inlineStr">
        <is>
          <t>EXAMPLE (delete me)</t>
        </is>
      </c>
    </row>
    <row r="6">
      <c r="A6" s="20" t="n">
        <v>46308</v>
      </c>
      <c r="B6" s="21" t="inlineStr">
        <is>
          <t>Ben Example</t>
        </is>
      </c>
      <c r="C6" s="21" t="inlineStr">
        <is>
          <t>Reading notes</t>
        </is>
      </c>
      <c r="D6" s="21" t="n">
        <v>30</v>
      </c>
      <c r="E6" s="21" t="inlineStr">
        <is>
          <t>N</t>
        </is>
      </c>
      <c r="F6" s="21" t="inlineStr">
        <is>
          <t>EXAMPLE (delete me)</t>
        </is>
      </c>
    </row>
    <row r="7">
      <c r="A7" s="20" t="n">
        <v>46303</v>
      </c>
      <c r="B7" s="21" t="inlineStr">
        <is>
          <t>Chloe Example</t>
        </is>
      </c>
      <c r="C7" s="21" t="inlineStr">
        <is>
          <t>Chemistry review</t>
        </is>
      </c>
      <c r="D7" s="21" t="n">
        <v>90</v>
      </c>
      <c r="E7" s="21" t="inlineStr">
        <is>
          <t>Y</t>
        </is>
      </c>
      <c r="F7" s="21" t="inlineStr">
        <is>
          <t>EXAMPLE (delete me)</t>
        </is>
      </c>
    </row>
    <row r="8">
      <c r="A8" s="20" t="n">
        <v>46310</v>
      </c>
      <c r="B8" s="21" t="inlineStr">
        <is>
          <t>Chloe Example</t>
        </is>
      </c>
      <c r="C8" s="21" t="inlineStr">
        <is>
          <t>Past questions</t>
        </is>
      </c>
      <c r="D8" s="21" t="n">
        <v>60</v>
      </c>
      <c r="E8" s="21" t="inlineStr">
        <is>
          <t>Y</t>
        </is>
      </c>
      <c r="F8" s="21" t="inlineStr">
        <is>
          <t>EXAMPLE (delete me)</t>
        </is>
      </c>
    </row>
    <row r="9">
      <c r="A9" s="20" t="n">
        <v>46315</v>
      </c>
      <c r="B9" s="21" t="inlineStr">
        <is>
          <t>Dev Example</t>
        </is>
      </c>
      <c r="C9" s="21" t="inlineStr">
        <is>
          <t>Reading aloud</t>
        </is>
      </c>
      <c r="D9" s="21" t="n">
        <v>45</v>
      </c>
      <c r="E9" s="21" t="inlineStr">
        <is>
          <t>N</t>
        </is>
      </c>
      <c r="F9" s="21" t="inlineStr">
        <is>
          <t>EXAMPLE (delete me)</t>
        </is>
      </c>
    </row>
    <row r="10">
      <c r="A10" s="22" t="n"/>
      <c r="B10" s="23" t="n"/>
      <c r="C10" s="23" t="n"/>
      <c r="D10" s="23" t="n"/>
      <c r="E10" s="23" t="n"/>
      <c r="F10" s="23" t="n"/>
    </row>
    <row r="11">
      <c r="A11" s="22" t="n"/>
      <c r="B11" s="23" t="n"/>
      <c r="C11" s="23" t="n"/>
      <c r="D11" s="23" t="n"/>
      <c r="E11" s="23" t="n"/>
      <c r="F11" s="23" t="n"/>
    </row>
    <row r="12">
      <c r="A12" s="22" t="n"/>
      <c r="B12" s="23" t="n"/>
      <c r="C12" s="23" t="n"/>
      <c r="D12" s="23" t="n"/>
      <c r="E12" s="23" t="n"/>
      <c r="F12" s="23" t="n"/>
    </row>
    <row r="13">
      <c r="A13" s="22" t="n"/>
      <c r="B13" s="23" t="n"/>
      <c r="C13" s="23" t="n"/>
      <c r="D13" s="23" t="n"/>
      <c r="E13" s="23" t="n"/>
      <c r="F13" s="23" t="n"/>
    </row>
    <row r="14">
      <c r="A14" s="22" t="n"/>
      <c r="B14" s="23" t="n"/>
      <c r="C14" s="23" t="n"/>
      <c r="D14" s="23" t="n"/>
      <c r="E14" s="23" t="n"/>
      <c r="F14" s="23" t="n"/>
    </row>
    <row r="15">
      <c r="A15" s="22" t="n"/>
      <c r="B15" s="23" t="n"/>
      <c r="C15" s="23" t="n"/>
      <c r="D15" s="23" t="n"/>
      <c r="E15" s="23" t="n"/>
      <c r="F15" s="23" t="n"/>
    </row>
    <row r="16">
      <c r="A16" s="22" t="n"/>
      <c r="B16" s="23" t="n"/>
      <c r="C16" s="23" t="n"/>
      <c r="D16" s="23" t="n"/>
      <c r="E16" s="23" t="n"/>
      <c r="F16" s="23" t="n"/>
    </row>
    <row r="17">
      <c r="A17" s="22" t="n"/>
      <c r="B17" s="23" t="n"/>
      <c r="C17" s="23" t="n"/>
      <c r="D17" s="23" t="n"/>
      <c r="E17" s="23" t="n"/>
      <c r="F17" s="23" t="n"/>
    </row>
    <row r="18">
      <c r="A18" s="22" t="n"/>
      <c r="B18" s="23" t="n"/>
      <c r="C18" s="23" t="n"/>
      <c r="D18" s="23" t="n"/>
      <c r="E18" s="23" t="n"/>
      <c r="F18" s="23" t="n"/>
    </row>
    <row r="19">
      <c r="A19" s="22" t="n"/>
      <c r="B19" s="23" t="n"/>
      <c r="C19" s="23" t="n"/>
      <c r="D19" s="23" t="n"/>
      <c r="E19" s="23" t="n"/>
      <c r="F19" s="23" t="n"/>
    </row>
    <row r="20">
      <c r="A20" s="22" t="n"/>
      <c r="B20" s="23" t="n"/>
      <c r="C20" s="23" t="n"/>
      <c r="D20" s="23" t="n"/>
      <c r="E20" s="23" t="n"/>
      <c r="F20" s="23" t="n"/>
    </row>
    <row r="21">
      <c r="A21" s="22" t="n"/>
      <c r="B21" s="23" t="n"/>
      <c r="C21" s="23" t="n"/>
      <c r="D21" s="23" t="n"/>
      <c r="E21" s="23" t="n"/>
      <c r="F21" s="23" t="n"/>
    </row>
    <row r="22">
      <c r="A22" s="22" t="n"/>
      <c r="B22" s="23" t="n"/>
      <c r="C22" s="23" t="n"/>
      <c r="D22" s="23" t="n"/>
      <c r="E22" s="23" t="n"/>
      <c r="F22" s="23" t="n"/>
    </row>
    <row r="23">
      <c r="A23" s="22" t="n"/>
      <c r="B23" s="23" t="n"/>
      <c r="C23" s="23" t="n"/>
      <c r="D23" s="23" t="n"/>
      <c r="E23" s="23" t="n"/>
      <c r="F23" s="23" t="n"/>
    </row>
    <row r="24">
      <c r="A24" s="22" t="n"/>
      <c r="B24" s="23" t="n"/>
      <c r="C24" s="23" t="n"/>
      <c r="D24" s="23" t="n"/>
      <c r="E24" s="23" t="n"/>
      <c r="F24" s="23" t="n"/>
    </row>
    <row r="25">
      <c r="A25" s="22" t="n"/>
      <c r="B25" s="23" t="n"/>
      <c r="C25" s="23" t="n"/>
      <c r="D25" s="23" t="n"/>
      <c r="E25" s="23" t="n"/>
      <c r="F25" s="23" t="n"/>
    </row>
    <row r="26">
      <c r="A26" s="22" t="n"/>
      <c r="B26" s="23" t="n"/>
      <c r="C26" s="23" t="n"/>
      <c r="D26" s="23" t="n"/>
      <c r="E26" s="23" t="n"/>
      <c r="F26" s="23" t="n"/>
    </row>
    <row r="27">
      <c r="A27" s="22" t="n"/>
      <c r="B27" s="23" t="n"/>
      <c r="C27" s="23" t="n"/>
      <c r="D27" s="23" t="n"/>
      <c r="E27" s="23" t="n"/>
      <c r="F27" s="23" t="n"/>
    </row>
    <row r="28">
      <c r="A28" s="22" t="n"/>
      <c r="B28" s="23" t="n"/>
      <c r="C28" s="23" t="n"/>
      <c r="D28" s="23" t="n"/>
      <c r="E28" s="23" t="n"/>
      <c r="F28" s="23" t="n"/>
    </row>
    <row r="29">
      <c r="A29" s="22" t="n"/>
      <c r="B29" s="23" t="n"/>
      <c r="C29" s="23" t="n"/>
      <c r="D29" s="23" t="n"/>
      <c r="E29" s="23" t="n"/>
      <c r="F29" s="23" t="n"/>
    </row>
    <row r="30">
      <c r="A30" s="22" t="n"/>
      <c r="B30" s="23" t="n"/>
      <c r="C30" s="23" t="n"/>
      <c r="D30" s="23" t="n"/>
      <c r="E30" s="23" t="n"/>
      <c r="F30" s="23" t="n"/>
    </row>
    <row r="31">
      <c r="A31" s="22" t="n"/>
      <c r="B31" s="23" t="n"/>
      <c r="C31" s="23" t="n"/>
      <c r="D31" s="23" t="n"/>
      <c r="E31" s="23" t="n"/>
      <c r="F31" s="23" t="n"/>
    </row>
    <row r="32">
      <c r="A32" s="22" t="n"/>
      <c r="B32" s="23" t="n"/>
      <c r="C32" s="23" t="n"/>
      <c r="D32" s="23" t="n"/>
      <c r="E32" s="23" t="n"/>
      <c r="F32" s="23" t="n"/>
    </row>
    <row r="33">
      <c r="A33" s="22" t="n"/>
      <c r="B33" s="23" t="n"/>
      <c r="C33" s="23" t="n"/>
      <c r="D33" s="23" t="n"/>
      <c r="E33" s="23" t="n"/>
      <c r="F33" s="23" t="n"/>
    </row>
    <row r="34">
      <c r="A34" s="22" t="n"/>
      <c r="B34" s="23" t="n"/>
      <c r="C34" s="23" t="n"/>
      <c r="D34" s="23" t="n"/>
      <c r="E34" s="23" t="n"/>
      <c r="F34" s="23" t="n"/>
    </row>
    <row r="35">
      <c r="A35" s="22" t="n"/>
      <c r="B35" s="23" t="n"/>
      <c r="C35" s="23" t="n"/>
      <c r="D35" s="23" t="n"/>
      <c r="E35" s="23" t="n"/>
      <c r="F35" s="23" t="n"/>
    </row>
    <row r="36">
      <c r="A36" s="22" t="n"/>
      <c r="B36" s="23" t="n"/>
      <c r="C36" s="23" t="n"/>
      <c r="D36" s="23" t="n"/>
      <c r="E36" s="23" t="n"/>
      <c r="F36" s="23" t="n"/>
    </row>
    <row r="37">
      <c r="A37" s="22" t="n"/>
      <c r="B37" s="23" t="n"/>
      <c r="C37" s="23" t="n"/>
      <c r="D37" s="23" t="n"/>
      <c r="E37" s="23" t="n"/>
      <c r="F37" s="23" t="n"/>
    </row>
    <row r="38">
      <c r="A38" s="22" t="n"/>
      <c r="B38" s="23" t="n"/>
      <c r="C38" s="23" t="n"/>
      <c r="D38" s="23" t="n"/>
      <c r="E38" s="23" t="n"/>
      <c r="F38" s="23" t="n"/>
    </row>
    <row r="39">
      <c r="A39" s="22" t="n"/>
      <c r="B39" s="23" t="n"/>
      <c r="C39" s="23" t="n"/>
      <c r="D39" s="23" t="n"/>
      <c r="E39" s="23" t="n"/>
      <c r="F39" s="23" t="n"/>
    </row>
    <row r="40">
      <c r="A40" s="22" t="n"/>
      <c r="B40" s="23" t="n"/>
      <c r="C40" s="23" t="n"/>
      <c r="D40" s="23" t="n"/>
      <c r="E40" s="23" t="n"/>
      <c r="F40" s="23" t="n"/>
    </row>
    <row r="41">
      <c r="A41" s="22" t="n"/>
      <c r="B41" s="23" t="n"/>
      <c r="C41" s="23" t="n"/>
      <c r="D41" s="23" t="n"/>
      <c r="E41" s="23" t="n"/>
      <c r="F41" s="23" t="n"/>
    </row>
    <row r="42">
      <c r="A42" s="22" t="n"/>
      <c r="B42" s="23" t="n"/>
      <c r="C42" s="23" t="n"/>
      <c r="D42" s="23" t="n"/>
      <c r="E42" s="23" t="n"/>
      <c r="F42" s="23" t="n"/>
    </row>
    <row r="43">
      <c r="A43" s="22" t="n"/>
      <c r="B43" s="23" t="n"/>
      <c r="C43" s="23" t="n"/>
      <c r="D43" s="23" t="n"/>
      <c r="E43" s="23" t="n"/>
      <c r="F43" s="23" t="n"/>
    </row>
    <row r="44">
      <c r="A44" s="22" t="n"/>
      <c r="B44" s="23" t="n"/>
      <c r="C44" s="23" t="n"/>
      <c r="D44" s="23" t="n"/>
      <c r="E44" s="23" t="n"/>
      <c r="F44" s="23" t="n"/>
    </row>
    <row r="45">
      <c r="A45" s="22" t="n"/>
      <c r="B45" s="23" t="n"/>
      <c r="C45" s="23" t="n"/>
      <c r="D45" s="23" t="n"/>
      <c r="E45" s="23" t="n"/>
      <c r="F45" s="23" t="n"/>
    </row>
    <row r="46">
      <c r="A46" s="22" t="n"/>
      <c r="B46" s="23" t="n"/>
      <c r="C46" s="23" t="n"/>
      <c r="D46" s="23" t="n"/>
      <c r="E46" s="23" t="n"/>
      <c r="F46" s="23" t="n"/>
    </row>
    <row r="47">
      <c r="A47" s="22" t="n"/>
      <c r="B47" s="23" t="n"/>
      <c r="C47" s="23" t="n"/>
      <c r="D47" s="23" t="n"/>
      <c r="E47" s="23" t="n"/>
      <c r="F47" s="23" t="n"/>
    </row>
    <row r="48">
      <c r="A48" s="22" t="n"/>
      <c r="B48" s="23" t="n"/>
      <c r="C48" s="23" t="n"/>
      <c r="D48" s="23" t="n"/>
      <c r="E48" s="23" t="n"/>
      <c r="F48" s="23" t="n"/>
    </row>
    <row r="49">
      <c r="A49" s="22" t="n"/>
      <c r="B49" s="23" t="n"/>
      <c r="C49" s="23" t="n"/>
      <c r="D49" s="23" t="n"/>
      <c r="E49" s="23" t="n"/>
      <c r="F49" s="23" t="n"/>
    </row>
    <row r="50">
      <c r="A50" s="22" t="n"/>
      <c r="B50" s="23" t="n"/>
      <c r="C50" s="23" t="n"/>
      <c r="D50" s="23" t="n"/>
      <c r="E50" s="23" t="n"/>
      <c r="F50" s="23" t="n"/>
    </row>
    <row r="51">
      <c r="A51" s="22" t="n"/>
      <c r="B51" s="23" t="n"/>
      <c r="C51" s="23" t="n"/>
      <c r="D51" s="23" t="n"/>
      <c r="E51" s="23" t="n"/>
      <c r="F51" s="23" t="n"/>
    </row>
    <row r="52">
      <c r="A52" s="22" t="n"/>
      <c r="B52" s="23" t="n"/>
      <c r="C52" s="23" t="n"/>
      <c r="D52" s="23" t="n"/>
      <c r="E52" s="23" t="n"/>
      <c r="F52" s="23" t="n"/>
    </row>
    <row r="53">
      <c r="A53" s="22" t="n"/>
      <c r="B53" s="23" t="n"/>
      <c r="C53" s="23" t="n"/>
      <c r="D53" s="23" t="n"/>
      <c r="E53" s="23" t="n"/>
      <c r="F53" s="23" t="n"/>
    </row>
    <row r="54">
      <c r="A54" s="22" t="n"/>
      <c r="B54" s="23" t="n"/>
      <c r="C54" s="23" t="n"/>
      <c r="D54" s="23" t="n"/>
      <c r="E54" s="23" t="n"/>
      <c r="F54" s="23" t="n"/>
    </row>
    <row r="55">
      <c r="A55" s="22" t="n"/>
      <c r="B55" s="23" t="n"/>
      <c r="C55" s="23" t="n"/>
      <c r="D55" s="23" t="n"/>
      <c r="E55" s="23" t="n"/>
      <c r="F55" s="23" t="n"/>
    </row>
    <row r="56">
      <c r="A56" s="22" t="n"/>
      <c r="B56" s="23" t="n"/>
      <c r="C56" s="23" t="n"/>
      <c r="D56" s="23" t="n"/>
      <c r="E56" s="23" t="n"/>
      <c r="F56" s="23" t="n"/>
    </row>
    <row r="57">
      <c r="A57" s="22" t="n"/>
      <c r="B57" s="23" t="n"/>
      <c r="C57" s="23" t="n"/>
      <c r="D57" s="23" t="n"/>
      <c r="E57" s="23" t="n"/>
      <c r="F57" s="23" t="n"/>
    </row>
    <row r="58">
      <c r="A58" s="22" t="n"/>
      <c r="B58" s="23" t="n"/>
      <c r="C58" s="23" t="n"/>
      <c r="D58" s="23" t="n"/>
      <c r="E58" s="23" t="n"/>
      <c r="F58" s="23" t="n"/>
    </row>
    <row r="59">
      <c r="A59" s="22" t="n"/>
      <c r="B59" s="23" t="n"/>
      <c r="C59" s="23" t="n"/>
      <c r="D59" s="23" t="n"/>
      <c r="E59" s="23" t="n"/>
      <c r="F59" s="23" t="n"/>
    </row>
    <row r="60">
      <c r="A60" s="22" t="n"/>
      <c r="B60" s="23" t="n"/>
      <c r="C60" s="23" t="n"/>
      <c r="D60" s="23" t="n"/>
      <c r="E60" s="23" t="n"/>
      <c r="F60" s="23" t="n"/>
    </row>
    <row r="61">
      <c r="A61" s="22" t="n"/>
      <c r="B61" s="23" t="n"/>
      <c r="C61" s="23" t="n"/>
      <c r="D61" s="23" t="n"/>
      <c r="E61" s="23" t="n"/>
      <c r="F61" s="23" t="n"/>
    </row>
    <row r="62">
      <c r="A62" s="22" t="n"/>
      <c r="B62" s="23" t="n"/>
      <c r="C62" s="23" t="n"/>
      <c r="D62" s="23" t="n"/>
      <c r="E62" s="23" t="n"/>
      <c r="F62" s="23" t="n"/>
    </row>
    <row r="63">
      <c r="A63" s="22" t="n"/>
      <c r="B63" s="23" t="n"/>
      <c r="C63" s="23" t="n"/>
      <c r="D63" s="23" t="n"/>
      <c r="E63" s="23" t="n"/>
      <c r="F63" s="23" t="n"/>
    </row>
    <row r="64">
      <c r="A64" s="22" t="n"/>
      <c r="B64" s="23" t="n"/>
      <c r="C64" s="23" t="n"/>
      <c r="D64" s="23" t="n"/>
      <c r="E64" s="23" t="n"/>
      <c r="F64" s="23" t="n"/>
    </row>
    <row r="65">
      <c r="A65" s="22" t="n"/>
      <c r="B65" s="23" t="n"/>
      <c r="C65" s="23" t="n"/>
      <c r="D65" s="23" t="n"/>
      <c r="E65" s="23" t="n"/>
      <c r="F65" s="23" t="n"/>
    </row>
    <row r="66">
      <c r="A66" s="22" t="n"/>
      <c r="B66" s="23" t="n"/>
      <c r="C66" s="23" t="n"/>
      <c r="D66" s="23" t="n"/>
      <c r="E66" s="23" t="n"/>
      <c r="F66" s="23" t="n"/>
    </row>
    <row r="67">
      <c r="A67" s="22" t="n"/>
      <c r="B67" s="23" t="n"/>
      <c r="C67" s="23" t="n"/>
      <c r="D67" s="23" t="n"/>
      <c r="E67" s="23" t="n"/>
      <c r="F67" s="23" t="n"/>
    </row>
    <row r="68">
      <c r="A68" s="22" t="n"/>
      <c r="B68" s="23" t="n"/>
      <c r="C68" s="23" t="n"/>
      <c r="D68" s="23" t="n"/>
      <c r="E68" s="23" t="n"/>
      <c r="F68" s="23" t="n"/>
    </row>
    <row r="69">
      <c r="A69" s="22" t="n"/>
      <c r="B69" s="23" t="n"/>
      <c r="C69" s="23" t="n"/>
      <c r="D69" s="23" t="n"/>
      <c r="E69" s="23" t="n"/>
      <c r="F69" s="23" t="n"/>
    </row>
    <row r="70">
      <c r="A70" s="22" t="n"/>
      <c r="B70" s="23" t="n"/>
      <c r="C70" s="23" t="n"/>
      <c r="D70" s="23" t="n"/>
      <c r="E70" s="23" t="n"/>
      <c r="F70" s="23" t="n"/>
    </row>
    <row r="71">
      <c r="A71" s="22" t="n"/>
      <c r="B71" s="23" t="n"/>
      <c r="C71" s="23" t="n"/>
      <c r="D71" s="23" t="n"/>
      <c r="E71" s="23" t="n"/>
      <c r="F71" s="23" t="n"/>
    </row>
    <row r="72">
      <c r="A72" s="22" t="n"/>
      <c r="B72" s="23" t="n"/>
      <c r="C72" s="23" t="n"/>
      <c r="D72" s="23" t="n"/>
      <c r="E72" s="23" t="n"/>
      <c r="F72" s="23" t="n"/>
    </row>
    <row r="73">
      <c r="A73" s="22" t="n"/>
      <c r="B73" s="23" t="n"/>
      <c r="C73" s="23" t="n"/>
      <c r="D73" s="23" t="n"/>
      <c r="E73" s="23" t="n"/>
      <c r="F73" s="23" t="n"/>
    </row>
    <row r="74">
      <c r="A74" s="22" t="n"/>
      <c r="B74" s="23" t="n"/>
      <c r="C74" s="23" t="n"/>
      <c r="D74" s="23" t="n"/>
      <c r="E74" s="23" t="n"/>
      <c r="F74" s="23" t="n"/>
    </row>
    <row r="75">
      <c r="A75" s="22" t="n"/>
      <c r="B75" s="23" t="n"/>
      <c r="C75" s="23" t="n"/>
      <c r="D75" s="23" t="n"/>
      <c r="E75" s="23" t="n"/>
      <c r="F75" s="23" t="n"/>
    </row>
    <row r="76">
      <c r="A76" s="22" t="n"/>
      <c r="B76" s="23" t="n"/>
      <c r="C76" s="23" t="n"/>
      <c r="D76" s="23" t="n"/>
      <c r="E76" s="23" t="n"/>
      <c r="F76" s="23" t="n"/>
    </row>
    <row r="77">
      <c r="A77" s="22" t="n"/>
      <c r="B77" s="23" t="n"/>
      <c r="C77" s="23" t="n"/>
      <c r="D77" s="23" t="n"/>
      <c r="E77" s="23" t="n"/>
      <c r="F77" s="23" t="n"/>
    </row>
    <row r="78">
      <c r="A78" s="22" t="n"/>
      <c r="B78" s="23" t="n"/>
      <c r="C78" s="23" t="n"/>
      <c r="D78" s="23" t="n"/>
      <c r="E78" s="23" t="n"/>
      <c r="F78" s="23" t="n"/>
    </row>
    <row r="79">
      <c r="A79" s="22" t="n"/>
      <c r="B79" s="23" t="n"/>
      <c r="C79" s="23" t="n"/>
      <c r="D79" s="23" t="n"/>
      <c r="E79" s="23" t="n"/>
      <c r="F79" s="23" t="n"/>
    </row>
    <row r="80">
      <c r="A80" s="22" t="n"/>
      <c r="B80" s="23" t="n"/>
      <c r="C80" s="23" t="n"/>
      <c r="D80" s="23" t="n"/>
      <c r="E80" s="23" t="n"/>
      <c r="F80" s="23" t="n"/>
    </row>
    <row r="81">
      <c r="A81" s="22" t="n"/>
      <c r="B81" s="23" t="n"/>
      <c r="C81" s="23" t="n"/>
      <c r="D81" s="23" t="n"/>
      <c r="E81" s="23" t="n"/>
      <c r="F81" s="23" t="n"/>
    </row>
    <row r="82">
      <c r="A82" s="22" t="n"/>
      <c r="B82" s="23" t="n"/>
      <c r="C82" s="23" t="n"/>
      <c r="D82" s="23" t="n"/>
      <c r="E82" s="23" t="n"/>
      <c r="F82" s="23" t="n"/>
    </row>
    <row r="83">
      <c r="A83" s="22" t="n"/>
      <c r="B83" s="23" t="n"/>
      <c r="C83" s="23" t="n"/>
      <c r="D83" s="23" t="n"/>
      <c r="E83" s="23" t="n"/>
      <c r="F83" s="23" t="n"/>
    </row>
    <row r="84">
      <c r="A84" s="22" t="n"/>
      <c r="B84" s="23" t="n"/>
      <c r="C84" s="23" t="n"/>
      <c r="D84" s="23" t="n"/>
      <c r="E84" s="23" t="n"/>
      <c r="F84" s="23" t="n"/>
    </row>
    <row r="85">
      <c r="A85" s="22" t="n"/>
      <c r="B85" s="23" t="n"/>
      <c r="C85" s="23" t="n"/>
      <c r="D85" s="23" t="n"/>
      <c r="E85" s="23" t="n"/>
      <c r="F85" s="23" t="n"/>
    </row>
    <row r="86">
      <c r="A86" s="22" t="n"/>
      <c r="B86" s="23" t="n"/>
      <c r="C86" s="23" t="n"/>
      <c r="D86" s="23" t="n"/>
      <c r="E86" s="23" t="n"/>
      <c r="F86" s="23" t="n"/>
    </row>
    <row r="87">
      <c r="A87" s="22" t="n"/>
      <c r="B87" s="23" t="n"/>
      <c r="C87" s="23" t="n"/>
      <c r="D87" s="23" t="n"/>
      <c r="E87" s="23" t="n"/>
      <c r="F87" s="23" t="n"/>
    </row>
    <row r="88">
      <c r="A88" s="22" t="n"/>
      <c r="B88" s="23" t="n"/>
      <c r="C88" s="23" t="n"/>
      <c r="D88" s="23" t="n"/>
      <c r="E88" s="23" t="n"/>
      <c r="F88" s="23" t="n"/>
    </row>
    <row r="89">
      <c r="A89" s="22" t="n"/>
      <c r="B89" s="23" t="n"/>
      <c r="C89" s="23" t="n"/>
      <c r="D89" s="23" t="n"/>
      <c r="E89" s="23" t="n"/>
      <c r="F89" s="23" t="n"/>
    </row>
    <row r="90">
      <c r="A90" s="22" t="n"/>
      <c r="B90" s="23" t="n"/>
      <c r="C90" s="23" t="n"/>
      <c r="D90" s="23" t="n"/>
      <c r="E90" s="23" t="n"/>
      <c r="F90" s="23" t="n"/>
    </row>
    <row r="91">
      <c r="A91" s="22" t="n"/>
      <c r="B91" s="23" t="n"/>
      <c r="C91" s="23" t="n"/>
      <c r="D91" s="23" t="n"/>
      <c r="E91" s="23" t="n"/>
      <c r="F91" s="23" t="n"/>
    </row>
    <row r="92">
      <c r="A92" s="22" t="n"/>
      <c r="B92" s="23" t="n"/>
      <c r="C92" s="23" t="n"/>
      <c r="D92" s="23" t="n"/>
      <c r="E92" s="23" t="n"/>
      <c r="F92" s="23" t="n"/>
    </row>
    <row r="93">
      <c r="A93" s="22" t="n"/>
      <c r="B93" s="23" t="n"/>
      <c r="C93" s="23" t="n"/>
      <c r="D93" s="23" t="n"/>
      <c r="E93" s="23" t="n"/>
      <c r="F93" s="23" t="n"/>
    </row>
    <row r="94">
      <c r="A94" s="22" t="n"/>
      <c r="B94" s="23" t="n"/>
      <c r="C94" s="23" t="n"/>
      <c r="D94" s="23" t="n"/>
      <c r="E94" s="23" t="n"/>
      <c r="F94" s="23" t="n"/>
    </row>
    <row r="95">
      <c r="A95" s="22" t="n"/>
      <c r="B95" s="23" t="n"/>
      <c r="C95" s="23" t="n"/>
      <c r="D95" s="23" t="n"/>
      <c r="E95" s="23" t="n"/>
      <c r="F95" s="23" t="n"/>
    </row>
    <row r="96">
      <c r="A96" s="22" t="n"/>
      <c r="B96" s="23" t="n"/>
      <c r="C96" s="23" t="n"/>
      <c r="D96" s="23" t="n"/>
      <c r="E96" s="23" t="n"/>
      <c r="F96" s="23" t="n"/>
    </row>
    <row r="97">
      <c r="A97" s="22" t="n"/>
      <c r="B97" s="23" t="n"/>
      <c r="C97" s="23" t="n"/>
      <c r="D97" s="23" t="n"/>
      <c r="E97" s="23" t="n"/>
      <c r="F97" s="23" t="n"/>
    </row>
    <row r="98">
      <c r="A98" s="22" t="n"/>
      <c r="B98" s="23" t="n"/>
      <c r="C98" s="23" t="n"/>
      <c r="D98" s="23" t="n"/>
      <c r="E98" s="23" t="n"/>
      <c r="F98" s="23" t="n"/>
    </row>
    <row r="99">
      <c r="A99" s="22" t="n"/>
      <c r="B99" s="23" t="n"/>
      <c r="C99" s="23" t="n"/>
      <c r="D99" s="23" t="n"/>
      <c r="E99" s="23" t="n"/>
      <c r="F99" s="23" t="n"/>
    </row>
    <row r="100">
      <c r="A100" s="22" t="n"/>
      <c r="B100" s="23" t="n"/>
      <c r="C100" s="23" t="n"/>
      <c r="D100" s="23" t="n"/>
      <c r="E100" s="23" t="n"/>
      <c r="F100" s="23" t="n"/>
    </row>
    <row r="101">
      <c r="A101" s="22" t="n"/>
      <c r="B101" s="23" t="n"/>
      <c r="C101" s="23" t="n"/>
      <c r="D101" s="23" t="n"/>
      <c r="E101" s="23" t="n"/>
      <c r="F101" s="23" t="n"/>
    </row>
    <row r="102">
      <c r="A102" s="22" t="n"/>
      <c r="B102" s="23" t="n"/>
      <c r="C102" s="23" t="n"/>
      <c r="D102" s="23" t="n"/>
      <c r="E102" s="23" t="n"/>
      <c r="F102" s="23" t="n"/>
    </row>
    <row r="103">
      <c r="A103" s="22" t="n"/>
      <c r="B103" s="23" t="n"/>
      <c r="C103" s="23" t="n"/>
      <c r="D103" s="23" t="n"/>
      <c r="E103" s="23" t="n"/>
      <c r="F103" s="23" t="n"/>
    </row>
    <row r="104">
      <c r="A104" s="22" t="n"/>
      <c r="B104" s="23" t="n"/>
      <c r="C104" s="23" t="n"/>
      <c r="D104" s="23" t="n"/>
      <c r="E104" s="23" t="n"/>
      <c r="F104" s="23" t="n"/>
    </row>
    <row r="105">
      <c r="A105" s="22" t="n"/>
      <c r="B105" s="23" t="n"/>
      <c r="C105" s="23" t="n"/>
      <c r="D105" s="23" t="n"/>
      <c r="E105" s="23" t="n"/>
      <c r="F105" s="23" t="n"/>
    </row>
    <row r="106">
      <c r="A106" s="22" t="n"/>
      <c r="B106" s="23" t="n"/>
      <c r="C106" s="23" t="n"/>
      <c r="D106" s="23" t="n"/>
      <c r="E106" s="23" t="n"/>
      <c r="F106" s="23" t="n"/>
    </row>
    <row r="107">
      <c r="A107" s="22" t="n"/>
      <c r="B107" s="23" t="n"/>
      <c r="C107" s="23" t="n"/>
      <c r="D107" s="23" t="n"/>
      <c r="E107" s="23" t="n"/>
      <c r="F107" s="23" t="n"/>
    </row>
    <row r="108">
      <c r="A108" s="22" t="n"/>
      <c r="B108" s="23" t="n"/>
      <c r="C108" s="23" t="n"/>
      <c r="D108" s="23" t="n"/>
      <c r="E108" s="23" t="n"/>
      <c r="F108" s="23" t="n"/>
    </row>
    <row r="109">
      <c r="A109" s="22" t="n"/>
      <c r="B109" s="23" t="n"/>
      <c r="C109" s="23" t="n"/>
      <c r="D109" s="23" t="n"/>
      <c r="E109" s="23" t="n"/>
      <c r="F109" s="23" t="n"/>
    </row>
    <row r="110">
      <c r="A110" s="22" t="n"/>
      <c r="B110" s="23" t="n"/>
      <c r="C110" s="23" t="n"/>
      <c r="D110" s="23" t="n"/>
      <c r="E110" s="23" t="n"/>
      <c r="F110" s="23" t="n"/>
    </row>
    <row r="111">
      <c r="A111" s="22" t="n"/>
      <c r="B111" s="23" t="n"/>
      <c r="C111" s="23" t="n"/>
      <c r="D111" s="23" t="n"/>
      <c r="E111" s="23" t="n"/>
      <c r="F111" s="23" t="n"/>
    </row>
    <row r="112">
      <c r="A112" s="22" t="n"/>
      <c r="B112" s="23" t="n"/>
      <c r="C112" s="23" t="n"/>
      <c r="D112" s="23" t="n"/>
      <c r="E112" s="23" t="n"/>
      <c r="F112" s="23" t="n"/>
    </row>
    <row r="113">
      <c r="A113" s="22" t="n"/>
      <c r="B113" s="23" t="n"/>
      <c r="C113" s="23" t="n"/>
      <c r="D113" s="23" t="n"/>
      <c r="E113" s="23" t="n"/>
      <c r="F113" s="23" t="n"/>
    </row>
    <row r="114">
      <c r="A114" s="22" t="n"/>
      <c r="B114" s="23" t="n"/>
      <c r="C114" s="23" t="n"/>
      <c r="D114" s="23" t="n"/>
      <c r="E114" s="23" t="n"/>
      <c r="F114" s="23" t="n"/>
    </row>
    <row r="115">
      <c r="A115" s="22" t="n"/>
      <c r="B115" s="23" t="n"/>
      <c r="C115" s="23" t="n"/>
      <c r="D115" s="23" t="n"/>
      <c r="E115" s="23" t="n"/>
      <c r="F115" s="23" t="n"/>
    </row>
    <row r="116">
      <c r="A116" s="22" t="n"/>
      <c r="B116" s="23" t="n"/>
      <c r="C116" s="23" t="n"/>
      <c r="D116" s="23" t="n"/>
      <c r="E116" s="23" t="n"/>
      <c r="F116" s="23" t="n"/>
    </row>
    <row r="117">
      <c r="A117" s="22" t="n"/>
      <c r="B117" s="23" t="n"/>
      <c r="C117" s="23" t="n"/>
      <c r="D117" s="23" t="n"/>
      <c r="E117" s="23" t="n"/>
      <c r="F117" s="23" t="n"/>
    </row>
    <row r="118">
      <c r="A118" s="22" t="n"/>
      <c r="B118" s="23" t="n"/>
      <c r="C118" s="23" t="n"/>
      <c r="D118" s="23" t="n"/>
      <c r="E118" s="23" t="n"/>
      <c r="F118" s="23" t="n"/>
    </row>
    <row r="119">
      <c r="A119" s="22" t="n"/>
      <c r="B119" s="23" t="n"/>
      <c r="C119" s="23" t="n"/>
      <c r="D119" s="23" t="n"/>
      <c r="E119" s="23" t="n"/>
      <c r="F119" s="23" t="n"/>
    </row>
    <row r="120">
      <c r="A120" s="22" t="n"/>
      <c r="B120" s="23" t="n"/>
      <c r="C120" s="23" t="n"/>
      <c r="D120" s="23" t="n"/>
      <c r="E120" s="23" t="n"/>
      <c r="F120" s="23" t="n"/>
    </row>
    <row r="121">
      <c r="A121" s="22" t="n"/>
      <c r="B121" s="23" t="n"/>
      <c r="C121" s="23" t="n"/>
      <c r="D121" s="23" t="n"/>
      <c r="E121" s="23" t="n"/>
      <c r="F121" s="23" t="n"/>
    </row>
    <row r="122">
      <c r="A122" s="22" t="n"/>
      <c r="B122" s="23" t="n"/>
      <c r="C122" s="23" t="n"/>
      <c r="D122" s="23" t="n"/>
      <c r="E122" s="23" t="n"/>
      <c r="F122" s="23" t="n"/>
    </row>
    <row r="123">
      <c r="A123" s="22" t="n"/>
      <c r="B123" s="23" t="n"/>
      <c r="C123" s="23" t="n"/>
      <c r="D123" s="23" t="n"/>
      <c r="E123" s="23" t="n"/>
      <c r="F123" s="23" t="n"/>
    </row>
    <row r="124">
      <c r="A124" s="22" t="n"/>
      <c r="B124" s="23" t="n"/>
      <c r="C124" s="23" t="n"/>
      <c r="D124" s="23" t="n"/>
      <c r="E124" s="23" t="n"/>
      <c r="F124" s="23" t="n"/>
    </row>
    <row r="125">
      <c r="A125" s="22" t="n"/>
      <c r="B125" s="23" t="n"/>
      <c r="C125" s="23" t="n"/>
      <c r="D125" s="23" t="n"/>
      <c r="E125" s="23" t="n"/>
      <c r="F125" s="23" t="n"/>
    </row>
    <row r="126">
      <c r="A126" s="22" t="n"/>
      <c r="B126" s="23" t="n"/>
      <c r="C126" s="23" t="n"/>
      <c r="D126" s="23" t="n"/>
      <c r="E126" s="23" t="n"/>
      <c r="F126" s="23" t="n"/>
    </row>
    <row r="127">
      <c r="A127" s="22" t="n"/>
      <c r="B127" s="23" t="n"/>
      <c r="C127" s="23" t="n"/>
      <c r="D127" s="23" t="n"/>
      <c r="E127" s="23" t="n"/>
      <c r="F127" s="23" t="n"/>
    </row>
    <row r="128">
      <c r="A128" s="22" t="n"/>
      <c r="B128" s="23" t="n"/>
      <c r="C128" s="23" t="n"/>
      <c r="D128" s="23" t="n"/>
      <c r="E128" s="23" t="n"/>
      <c r="F128" s="23" t="n"/>
    </row>
    <row r="129">
      <c r="A129" s="22" t="n"/>
      <c r="B129" s="23" t="n"/>
      <c r="C129" s="23" t="n"/>
      <c r="D129" s="23" t="n"/>
      <c r="E129" s="23" t="n"/>
      <c r="F129" s="23" t="n"/>
    </row>
    <row r="130">
      <c r="A130" s="22" t="n"/>
      <c r="B130" s="23" t="n"/>
      <c r="C130" s="23" t="n"/>
      <c r="D130" s="23" t="n"/>
      <c r="E130" s="23" t="n"/>
      <c r="F130" s="23" t="n"/>
    </row>
    <row r="131">
      <c r="A131" s="22" t="n"/>
      <c r="B131" s="23" t="n"/>
      <c r="C131" s="23" t="n"/>
      <c r="D131" s="23" t="n"/>
      <c r="E131" s="23" t="n"/>
      <c r="F131" s="23" t="n"/>
    </row>
    <row r="132">
      <c r="A132" s="22" t="n"/>
      <c r="B132" s="23" t="n"/>
      <c r="C132" s="23" t="n"/>
      <c r="D132" s="23" t="n"/>
      <c r="E132" s="23" t="n"/>
      <c r="F132" s="23" t="n"/>
    </row>
    <row r="133">
      <c r="A133" s="22" t="n"/>
      <c r="B133" s="23" t="n"/>
      <c r="C133" s="23" t="n"/>
      <c r="D133" s="23" t="n"/>
      <c r="E133" s="23" t="n"/>
      <c r="F133" s="23" t="n"/>
    </row>
    <row r="134">
      <c r="A134" s="22" t="n"/>
      <c r="B134" s="23" t="n"/>
      <c r="C134" s="23" t="n"/>
      <c r="D134" s="23" t="n"/>
      <c r="E134" s="23" t="n"/>
      <c r="F134" s="23" t="n"/>
    </row>
    <row r="135">
      <c r="A135" s="22" t="n"/>
      <c r="B135" s="23" t="n"/>
      <c r="C135" s="23" t="n"/>
      <c r="D135" s="23" t="n"/>
      <c r="E135" s="23" t="n"/>
      <c r="F135" s="23" t="n"/>
    </row>
    <row r="136">
      <c r="A136" s="22" t="n"/>
      <c r="B136" s="23" t="n"/>
      <c r="C136" s="23" t="n"/>
      <c r="D136" s="23" t="n"/>
      <c r="E136" s="23" t="n"/>
      <c r="F136" s="23" t="n"/>
    </row>
    <row r="137">
      <c r="A137" s="22" t="n"/>
      <c r="B137" s="23" t="n"/>
      <c r="C137" s="23" t="n"/>
      <c r="D137" s="23" t="n"/>
      <c r="E137" s="23" t="n"/>
      <c r="F137" s="23" t="n"/>
    </row>
    <row r="138">
      <c r="A138" s="22" t="n"/>
      <c r="B138" s="23" t="n"/>
      <c r="C138" s="23" t="n"/>
      <c r="D138" s="23" t="n"/>
      <c r="E138" s="23" t="n"/>
      <c r="F138" s="23" t="n"/>
    </row>
    <row r="139">
      <c r="A139" s="22" t="n"/>
      <c r="B139" s="23" t="n"/>
      <c r="C139" s="23" t="n"/>
      <c r="D139" s="23" t="n"/>
      <c r="E139" s="23" t="n"/>
      <c r="F139" s="23" t="n"/>
    </row>
    <row r="140">
      <c r="A140" s="22" t="n"/>
      <c r="B140" s="23" t="n"/>
      <c r="C140" s="23" t="n"/>
      <c r="D140" s="23" t="n"/>
      <c r="E140" s="23" t="n"/>
      <c r="F140" s="23" t="n"/>
    </row>
    <row r="141">
      <c r="A141" s="22" t="n"/>
      <c r="B141" s="23" t="n"/>
      <c r="C141" s="23" t="n"/>
      <c r="D141" s="23" t="n"/>
      <c r="E141" s="23" t="n"/>
      <c r="F141" s="23" t="n"/>
    </row>
    <row r="142">
      <c r="A142" s="22" t="n"/>
      <c r="B142" s="23" t="n"/>
      <c r="C142" s="23" t="n"/>
      <c r="D142" s="23" t="n"/>
      <c r="E142" s="23" t="n"/>
      <c r="F142" s="23" t="n"/>
    </row>
    <row r="143">
      <c r="A143" s="22" t="n"/>
      <c r="B143" s="23" t="n"/>
      <c r="C143" s="23" t="n"/>
      <c r="D143" s="23" t="n"/>
      <c r="E143" s="23" t="n"/>
      <c r="F143" s="23" t="n"/>
    </row>
    <row r="144">
      <c r="A144" s="22" t="n"/>
      <c r="B144" s="23" t="n"/>
      <c r="C144" s="23" t="n"/>
      <c r="D144" s="23" t="n"/>
      <c r="E144" s="23" t="n"/>
      <c r="F144" s="23" t="n"/>
    </row>
    <row r="145">
      <c r="A145" s="22" t="n"/>
      <c r="B145" s="23" t="n"/>
      <c r="C145" s="23" t="n"/>
      <c r="D145" s="23" t="n"/>
      <c r="E145" s="23" t="n"/>
      <c r="F145" s="23" t="n"/>
    </row>
    <row r="146">
      <c r="A146" s="22" t="n"/>
      <c r="B146" s="23" t="n"/>
      <c r="C146" s="23" t="n"/>
      <c r="D146" s="23" t="n"/>
      <c r="E146" s="23" t="n"/>
      <c r="F146" s="23" t="n"/>
    </row>
    <row r="147">
      <c r="A147" s="22" t="n"/>
      <c r="B147" s="23" t="n"/>
      <c r="C147" s="23" t="n"/>
      <c r="D147" s="23" t="n"/>
      <c r="E147" s="23" t="n"/>
      <c r="F147" s="23" t="n"/>
    </row>
    <row r="148">
      <c r="A148" s="22" t="n"/>
      <c r="B148" s="23" t="n"/>
      <c r="C148" s="23" t="n"/>
      <c r="D148" s="23" t="n"/>
      <c r="E148" s="23" t="n"/>
      <c r="F148" s="23" t="n"/>
    </row>
    <row r="149">
      <c r="A149" s="22" t="n"/>
      <c r="B149" s="23" t="n"/>
      <c r="C149" s="23" t="n"/>
      <c r="D149" s="23" t="n"/>
      <c r="E149" s="23" t="n"/>
      <c r="F149" s="23" t="n"/>
    </row>
    <row r="150">
      <c r="A150" s="22" t="n"/>
      <c r="B150" s="23" t="n"/>
      <c r="C150" s="23" t="n"/>
      <c r="D150" s="23" t="n"/>
      <c r="E150" s="23" t="n"/>
      <c r="F150" s="23" t="n"/>
    </row>
    <row r="151">
      <c r="A151" s="22" t="n"/>
      <c r="B151" s="23" t="n"/>
      <c r="C151" s="23" t="n"/>
      <c r="D151" s="23" t="n"/>
      <c r="E151" s="23" t="n"/>
      <c r="F151" s="23" t="n"/>
    </row>
    <row r="152">
      <c r="A152" s="22" t="n"/>
      <c r="B152" s="23" t="n"/>
      <c r="C152" s="23" t="n"/>
      <c r="D152" s="23" t="n"/>
      <c r="E152" s="23" t="n"/>
      <c r="F152" s="23" t="n"/>
    </row>
    <row r="153">
      <c r="A153" s="22" t="n"/>
      <c r="B153" s="23" t="n"/>
      <c r="C153" s="23" t="n"/>
      <c r="D153" s="23" t="n"/>
      <c r="E153" s="23" t="n"/>
      <c r="F153" s="23" t="n"/>
    </row>
    <row r="154">
      <c r="A154" s="22" t="n"/>
      <c r="B154" s="23" t="n"/>
      <c r="C154" s="23" t="n"/>
      <c r="D154" s="23" t="n"/>
      <c r="E154" s="23" t="n"/>
      <c r="F154" s="23" t="n"/>
    </row>
    <row r="155">
      <c r="A155" s="22" t="n"/>
      <c r="B155" s="23" t="n"/>
      <c r="C155" s="23" t="n"/>
      <c r="D155" s="23" t="n"/>
      <c r="E155" s="23" t="n"/>
      <c r="F155" s="23" t="n"/>
    </row>
    <row r="156">
      <c r="A156" s="22" t="n"/>
      <c r="B156" s="23" t="n"/>
      <c r="C156" s="23" t="n"/>
      <c r="D156" s="23" t="n"/>
      <c r="E156" s="23" t="n"/>
      <c r="F156" s="23" t="n"/>
    </row>
    <row r="157">
      <c r="A157" s="22" t="n"/>
      <c r="B157" s="23" t="n"/>
      <c r="C157" s="23" t="n"/>
      <c r="D157" s="23" t="n"/>
      <c r="E157" s="23" t="n"/>
      <c r="F157" s="23" t="n"/>
    </row>
    <row r="158">
      <c r="A158" s="22" t="n"/>
      <c r="B158" s="23" t="n"/>
      <c r="C158" s="23" t="n"/>
      <c r="D158" s="23" t="n"/>
      <c r="E158" s="23" t="n"/>
      <c r="F158" s="23" t="n"/>
    </row>
    <row r="159">
      <c r="A159" s="22" t="n"/>
      <c r="B159" s="23" t="n"/>
      <c r="C159" s="23" t="n"/>
      <c r="D159" s="23" t="n"/>
      <c r="E159" s="23" t="n"/>
      <c r="F159" s="23" t="n"/>
    </row>
    <row r="160">
      <c r="A160" s="22" t="n"/>
      <c r="B160" s="23" t="n"/>
      <c r="C160" s="23" t="n"/>
      <c r="D160" s="23" t="n"/>
      <c r="E160" s="23" t="n"/>
      <c r="F160" s="23" t="n"/>
    </row>
    <row r="161">
      <c r="A161" s="22" t="n"/>
      <c r="B161" s="23" t="n"/>
      <c r="C161" s="23" t="n"/>
      <c r="D161" s="23" t="n"/>
      <c r="E161" s="23" t="n"/>
      <c r="F161" s="23" t="n"/>
    </row>
    <row r="162">
      <c r="A162" s="22" t="n"/>
      <c r="B162" s="23" t="n"/>
      <c r="C162" s="23" t="n"/>
      <c r="D162" s="23" t="n"/>
      <c r="E162" s="23" t="n"/>
      <c r="F162" s="23" t="n"/>
    </row>
    <row r="163">
      <c r="A163" s="22" t="n"/>
      <c r="B163" s="23" t="n"/>
      <c r="C163" s="23" t="n"/>
      <c r="D163" s="23" t="n"/>
      <c r="E163" s="23" t="n"/>
      <c r="F163" s="23" t="n"/>
    </row>
    <row r="164">
      <c r="A164" s="22" t="n"/>
      <c r="B164" s="23" t="n"/>
      <c r="C164" s="23" t="n"/>
      <c r="D164" s="23" t="n"/>
      <c r="E164" s="23" t="n"/>
      <c r="F164" s="23" t="n"/>
    </row>
    <row r="165">
      <c r="A165" s="22" t="n"/>
      <c r="B165" s="23" t="n"/>
      <c r="C165" s="23" t="n"/>
      <c r="D165" s="23" t="n"/>
      <c r="E165" s="23" t="n"/>
      <c r="F165" s="23" t="n"/>
    </row>
    <row r="166">
      <c r="A166" s="22" t="n"/>
      <c r="B166" s="23" t="n"/>
      <c r="C166" s="23" t="n"/>
      <c r="D166" s="23" t="n"/>
      <c r="E166" s="23" t="n"/>
      <c r="F166" s="23" t="n"/>
    </row>
    <row r="167">
      <c r="A167" s="22" t="n"/>
      <c r="B167" s="23" t="n"/>
      <c r="C167" s="23" t="n"/>
      <c r="D167" s="23" t="n"/>
      <c r="E167" s="23" t="n"/>
      <c r="F167" s="23" t="n"/>
    </row>
    <row r="168">
      <c r="A168" s="22" t="n"/>
      <c r="B168" s="23" t="n"/>
      <c r="C168" s="23" t="n"/>
      <c r="D168" s="23" t="n"/>
      <c r="E168" s="23" t="n"/>
      <c r="F168" s="23" t="n"/>
    </row>
    <row r="169">
      <c r="A169" s="22" t="n"/>
      <c r="B169" s="23" t="n"/>
      <c r="C169" s="23" t="n"/>
      <c r="D169" s="23" t="n"/>
      <c r="E169" s="23" t="n"/>
      <c r="F169" s="23" t="n"/>
    </row>
    <row r="170">
      <c r="A170" s="22" t="n"/>
      <c r="B170" s="23" t="n"/>
      <c r="C170" s="23" t="n"/>
      <c r="D170" s="23" t="n"/>
      <c r="E170" s="23" t="n"/>
      <c r="F170" s="23" t="n"/>
    </row>
    <row r="171">
      <c r="A171" s="22" t="n"/>
      <c r="B171" s="23" t="n"/>
      <c r="C171" s="23" t="n"/>
      <c r="D171" s="23" t="n"/>
      <c r="E171" s="23" t="n"/>
      <c r="F171" s="23" t="n"/>
    </row>
    <row r="172">
      <c r="A172" s="22" t="n"/>
      <c r="B172" s="23" t="n"/>
      <c r="C172" s="23" t="n"/>
      <c r="D172" s="23" t="n"/>
      <c r="E172" s="23" t="n"/>
      <c r="F172" s="23" t="n"/>
    </row>
    <row r="173">
      <c r="A173" s="22" t="n"/>
      <c r="B173" s="23" t="n"/>
      <c r="C173" s="23" t="n"/>
      <c r="D173" s="23" t="n"/>
      <c r="E173" s="23" t="n"/>
      <c r="F173" s="23" t="n"/>
    </row>
    <row r="174">
      <c r="A174" s="22" t="n"/>
      <c r="B174" s="23" t="n"/>
      <c r="C174" s="23" t="n"/>
      <c r="D174" s="23" t="n"/>
      <c r="E174" s="23" t="n"/>
      <c r="F174" s="23" t="n"/>
    </row>
    <row r="175">
      <c r="A175" s="22" t="n"/>
      <c r="B175" s="23" t="n"/>
      <c r="C175" s="23" t="n"/>
      <c r="D175" s="23" t="n"/>
      <c r="E175" s="23" t="n"/>
      <c r="F175" s="23" t="n"/>
    </row>
    <row r="176">
      <c r="A176" s="22" t="n"/>
      <c r="B176" s="23" t="n"/>
      <c r="C176" s="23" t="n"/>
      <c r="D176" s="23" t="n"/>
      <c r="E176" s="23" t="n"/>
      <c r="F176" s="23" t="n"/>
    </row>
    <row r="177">
      <c r="A177" s="22" t="n"/>
      <c r="B177" s="23" t="n"/>
      <c r="C177" s="23" t="n"/>
      <c r="D177" s="23" t="n"/>
      <c r="E177" s="23" t="n"/>
      <c r="F177" s="23" t="n"/>
    </row>
    <row r="178">
      <c r="A178" s="22" t="n"/>
      <c r="B178" s="23" t="n"/>
      <c r="C178" s="23" t="n"/>
      <c r="D178" s="23" t="n"/>
      <c r="E178" s="23" t="n"/>
      <c r="F178" s="23" t="n"/>
    </row>
    <row r="179">
      <c r="A179" s="22" t="n"/>
      <c r="B179" s="23" t="n"/>
      <c r="C179" s="23" t="n"/>
      <c r="D179" s="23" t="n"/>
      <c r="E179" s="23" t="n"/>
      <c r="F179" s="23" t="n"/>
    </row>
    <row r="180">
      <c r="A180" s="22" t="n"/>
      <c r="B180" s="23" t="n"/>
      <c r="C180" s="23" t="n"/>
      <c r="D180" s="23" t="n"/>
      <c r="E180" s="23" t="n"/>
      <c r="F180" s="23" t="n"/>
    </row>
    <row r="181">
      <c r="A181" s="22" t="n"/>
      <c r="B181" s="23" t="n"/>
      <c r="C181" s="23" t="n"/>
      <c r="D181" s="23" t="n"/>
      <c r="E181" s="23" t="n"/>
      <c r="F181" s="23" t="n"/>
    </row>
    <row r="182">
      <c r="A182" s="22" t="n"/>
      <c r="B182" s="23" t="n"/>
      <c r="C182" s="23" t="n"/>
      <c r="D182" s="23" t="n"/>
      <c r="E182" s="23" t="n"/>
      <c r="F182" s="23" t="n"/>
    </row>
    <row r="183">
      <c r="A183" s="22" t="n"/>
      <c r="B183" s="23" t="n"/>
      <c r="C183" s="23" t="n"/>
      <c r="D183" s="23" t="n"/>
      <c r="E183" s="23" t="n"/>
      <c r="F183" s="23" t="n"/>
    </row>
    <row r="184">
      <c r="A184" s="22" t="n"/>
      <c r="B184" s="23" t="n"/>
      <c r="C184" s="23" t="n"/>
      <c r="D184" s="23" t="n"/>
      <c r="E184" s="23" t="n"/>
      <c r="F184" s="23" t="n"/>
    </row>
    <row r="185">
      <c r="A185" s="22" t="n"/>
      <c r="B185" s="23" t="n"/>
      <c r="C185" s="23" t="n"/>
      <c r="D185" s="23" t="n"/>
      <c r="E185" s="23" t="n"/>
      <c r="F185" s="23" t="n"/>
    </row>
    <row r="186">
      <c r="A186" s="22" t="n"/>
      <c r="B186" s="23" t="n"/>
      <c r="C186" s="23" t="n"/>
      <c r="D186" s="23" t="n"/>
      <c r="E186" s="23" t="n"/>
      <c r="F186" s="23" t="n"/>
    </row>
    <row r="187">
      <c r="A187" s="22" t="n"/>
      <c r="B187" s="23" t="n"/>
      <c r="C187" s="23" t="n"/>
      <c r="D187" s="23" t="n"/>
      <c r="E187" s="23" t="n"/>
      <c r="F187" s="23" t="n"/>
    </row>
    <row r="188">
      <c r="A188" s="22" t="n"/>
      <c r="B188" s="23" t="n"/>
      <c r="C188" s="23" t="n"/>
      <c r="D188" s="23" t="n"/>
      <c r="E188" s="23" t="n"/>
      <c r="F188" s="23" t="n"/>
    </row>
    <row r="189">
      <c r="A189" s="22" t="n"/>
      <c r="B189" s="23" t="n"/>
      <c r="C189" s="23" t="n"/>
      <c r="D189" s="23" t="n"/>
      <c r="E189" s="23" t="n"/>
      <c r="F189" s="23" t="n"/>
    </row>
    <row r="190">
      <c r="A190" s="22" t="n"/>
      <c r="B190" s="23" t="n"/>
      <c r="C190" s="23" t="n"/>
      <c r="D190" s="23" t="n"/>
      <c r="E190" s="23" t="n"/>
      <c r="F190" s="23" t="n"/>
    </row>
    <row r="191">
      <c r="A191" s="22" t="n"/>
      <c r="B191" s="23" t="n"/>
      <c r="C191" s="23" t="n"/>
      <c r="D191" s="23" t="n"/>
      <c r="E191" s="23" t="n"/>
      <c r="F191" s="23" t="n"/>
    </row>
    <row r="192">
      <c r="A192" s="22" t="n"/>
      <c r="B192" s="23" t="n"/>
      <c r="C192" s="23" t="n"/>
      <c r="D192" s="23" t="n"/>
      <c r="E192" s="23" t="n"/>
      <c r="F192" s="23" t="n"/>
    </row>
    <row r="193">
      <c r="A193" s="22" t="n"/>
      <c r="B193" s="23" t="n"/>
      <c r="C193" s="23" t="n"/>
      <c r="D193" s="23" t="n"/>
      <c r="E193" s="23" t="n"/>
      <c r="F193" s="23" t="n"/>
    </row>
    <row r="194">
      <c r="A194" s="22" t="n"/>
      <c r="B194" s="23" t="n"/>
      <c r="C194" s="23" t="n"/>
      <c r="D194" s="23" t="n"/>
      <c r="E194" s="23" t="n"/>
      <c r="F194" s="23" t="n"/>
    </row>
    <row r="195">
      <c r="A195" s="22" t="n"/>
      <c r="B195" s="23" t="n"/>
      <c r="C195" s="23" t="n"/>
      <c r="D195" s="23" t="n"/>
      <c r="E195" s="23" t="n"/>
      <c r="F195" s="23" t="n"/>
    </row>
    <row r="196">
      <c r="A196" s="22" t="n"/>
      <c r="B196" s="23" t="n"/>
      <c r="C196" s="23" t="n"/>
      <c r="D196" s="23" t="n"/>
      <c r="E196" s="23" t="n"/>
      <c r="F196" s="23" t="n"/>
    </row>
    <row r="197">
      <c r="A197" s="22" t="n"/>
      <c r="B197" s="23" t="n"/>
      <c r="C197" s="23" t="n"/>
      <c r="D197" s="23" t="n"/>
      <c r="E197" s="23" t="n"/>
      <c r="F197" s="23" t="n"/>
    </row>
    <row r="198">
      <c r="A198" s="22" t="n"/>
      <c r="B198" s="23" t="n"/>
      <c r="C198" s="23" t="n"/>
      <c r="D198" s="23" t="n"/>
      <c r="E198" s="23" t="n"/>
      <c r="F198" s="23" t="n"/>
    </row>
    <row r="199">
      <c r="A199" s="22" t="n"/>
      <c r="B199" s="23" t="n"/>
      <c r="C199" s="23" t="n"/>
      <c r="D199" s="23" t="n"/>
      <c r="E199" s="23" t="n"/>
      <c r="F199" s="23" t="n"/>
    </row>
    <row r="200">
      <c r="A200" s="22" t="n"/>
      <c r="B200" s="23" t="n"/>
      <c r="C200" s="23" t="n"/>
      <c r="D200" s="23" t="n"/>
      <c r="E200" s="23" t="n"/>
      <c r="F200" s="23" t="n"/>
    </row>
    <row r="201">
      <c r="A201" s="22" t="n"/>
      <c r="B201" s="23" t="n"/>
      <c r="C201" s="23" t="n"/>
      <c r="D201" s="23" t="n"/>
      <c r="E201" s="23" t="n"/>
      <c r="F201" s="23" t="n"/>
    </row>
    <row r="202">
      <c r="A202" s="22" t="n"/>
      <c r="B202" s="23" t="n"/>
      <c r="C202" s="23" t="n"/>
      <c r="D202" s="23" t="n"/>
      <c r="E202" s="23" t="n"/>
      <c r="F202" s="23" t="n"/>
    </row>
    <row r="203">
      <c r="A203" s="22" t="n"/>
      <c r="B203" s="23" t="n"/>
      <c r="C203" s="23" t="n"/>
      <c r="D203" s="23" t="n"/>
      <c r="E203" s="23" t="n"/>
      <c r="F203" s="23" t="n"/>
    </row>
    <row r="204">
      <c r="A204" s="22" t="n"/>
      <c r="B204" s="23" t="n"/>
      <c r="C204" s="23" t="n"/>
      <c r="D204" s="23" t="n"/>
      <c r="E204" s="23" t="n"/>
      <c r="F204" s="23" t="n"/>
    </row>
    <row r="205">
      <c r="A205" s="22" t="n"/>
      <c r="B205" s="23" t="n"/>
      <c r="C205" s="23" t="n"/>
      <c r="D205" s="23" t="n"/>
      <c r="E205" s="23" t="n"/>
      <c r="F205" s="23" t="n"/>
    </row>
    <row r="206">
      <c r="A206" s="22" t="n"/>
      <c r="B206" s="23" t="n"/>
      <c r="C206" s="23" t="n"/>
      <c r="D206" s="23" t="n"/>
      <c r="E206" s="23" t="n"/>
      <c r="F206" s="23" t="n"/>
    </row>
    <row r="207">
      <c r="A207" s="22" t="n"/>
      <c r="B207" s="23" t="n"/>
      <c r="C207" s="23" t="n"/>
      <c r="D207" s="23" t="n"/>
      <c r="E207" s="23" t="n"/>
      <c r="F207" s="23" t="n"/>
    </row>
    <row r="208">
      <c r="A208" s="22" t="n"/>
      <c r="B208" s="23" t="n"/>
      <c r="C208" s="23" t="n"/>
      <c r="D208" s="23" t="n"/>
      <c r="E208" s="23" t="n"/>
      <c r="F208" s="23" t="n"/>
    </row>
    <row r="209">
      <c r="A209" s="22" t="n"/>
      <c r="B209" s="23" t="n"/>
      <c r="C209" s="23" t="n"/>
      <c r="D209" s="23" t="n"/>
      <c r="E209" s="23" t="n"/>
      <c r="F209" s="23" t="n"/>
    </row>
    <row r="210">
      <c r="A210" s="22" t="n"/>
      <c r="B210" s="23" t="n"/>
      <c r="C210" s="23" t="n"/>
      <c r="D210" s="23" t="n"/>
      <c r="E210" s="23" t="n"/>
      <c r="F210" s="23" t="n"/>
    </row>
    <row r="211">
      <c r="A211" s="22" t="n"/>
      <c r="B211" s="23" t="n"/>
      <c r="C211" s="23" t="n"/>
      <c r="D211" s="23" t="n"/>
      <c r="E211" s="23" t="n"/>
      <c r="F211" s="23" t="n"/>
    </row>
    <row r="212">
      <c r="A212" s="22" t="n"/>
      <c r="B212" s="23" t="n"/>
      <c r="C212" s="23" t="n"/>
      <c r="D212" s="23" t="n"/>
      <c r="E212" s="23" t="n"/>
      <c r="F212" s="23" t="n"/>
    </row>
    <row r="213">
      <c r="A213" s="22" t="n"/>
      <c r="B213" s="23" t="n"/>
      <c r="C213" s="23" t="n"/>
      <c r="D213" s="23" t="n"/>
      <c r="E213" s="23" t="n"/>
      <c r="F213" s="23" t="n"/>
    </row>
    <row r="214">
      <c r="A214" s="22" t="n"/>
      <c r="B214" s="23" t="n"/>
      <c r="C214" s="23" t="n"/>
      <c r="D214" s="23" t="n"/>
      <c r="E214" s="23" t="n"/>
      <c r="F214" s="23" t="n"/>
    </row>
    <row r="215">
      <c r="A215" s="22" t="n"/>
      <c r="B215" s="23" t="n"/>
      <c r="C215" s="23" t="n"/>
      <c r="D215" s="23" t="n"/>
      <c r="E215" s="23" t="n"/>
      <c r="F215" s="23" t="n"/>
    </row>
    <row r="216">
      <c r="A216" s="22" t="n"/>
      <c r="B216" s="23" t="n"/>
      <c r="C216" s="23" t="n"/>
      <c r="D216" s="23" t="n"/>
      <c r="E216" s="23" t="n"/>
      <c r="F216" s="23" t="n"/>
    </row>
    <row r="217">
      <c r="A217" s="22" t="n"/>
      <c r="B217" s="23" t="n"/>
      <c r="C217" s="23" t="n"/>
      <c r="D217" s="23" t="n"/>
      <c r="E217" s="23" t="n"/>
      <c r="F217" s="23" t="n"/>
    </row>
    <row r="218">
      <c r="A218" s="22" t="n"/>
      <c r="B218" s="23" t="n"/>
      <c r="C218" s="23" t="n"/>
      <c r="D218" s="23" t="n"/>
      <c r="E218" s="23" t="n"/>
      <c r="F218" s="23" t="n"/>
    </row>
    <row r="219">
      <c r="A219" s="22" t="n"/>
      <c r="B219" s="23" t="n"/>
      <c r="C219" s="23" t="n"/>
      <c r="D219" s="23" t="n"/>
      <c r="E219" s="23" t="n"/>
      <c r="F219" s="23" t="n"/>
    </row>
    <row r="220">
      <c r="A220" s="22" t="n"/>
      <c r="B220" s="23" t="n"/>
      <c r="C220" s="23" t="n"/>
      <c r="D220" s="23" t="n"/>
      <c r="E220" s="23" t="n"/>
      <c r="F220" s="23" t="n"/>
    </row>
    <row r="221">
      <c r="A221" s="22" t="n"/>
      <c r="B221" s="23" t="n"/>
      <c r="C221" s="23" t="n"/>
      <c r="D221" s="23" t="n"/>
      <c r="E221" s="23" t="n"/>
      <c r="F221" s="23" t="n"/>
    </row>
    <row r="222">
      <c r="A222" s="22" t="n"/>
      <c r="B222" s="23" t="n"/>
      <c r="C222" s="23" t="n"/>
      <c r="D222" s="23" t="n"/>
      <c r="E222" s="23" t="n"/>
      <c r="F222" s="23" t="n"/>
    </row>
    <row r="223">
      <c r="A223" s="22" t="n"/>
      <c r="B223" s="23" t="n"/>
      <c r="C223" s="23" t="n"/>
      <c r="D223" s="23" t="n"/>
      <c r="E223" s="23" t="n"/>
      <c r="F223" s="23" t="n"/>
    </row>
    <row r="224">
      <c r="A224" s="22" t="n"/>
      <c r="B224" s="23" t="n"/>
      <c r="C224" s="23" t="n"/>
      <c r="D224" s="23" t="n"/>
      <c r="E224" s="23" t="n"/>
      <c r="F224" s="23" t="n"/>
    </row>
    <row r="225">
      <c r="A225" s="22" t="n"/>
      <c r="B225" s="23" t="n"/>
      <c r="C225" s="23" t="n"/>
      <c r="D225" s="23" t="n"/>
      <c r="E225" s="23" t="n"/>
      <c r="F225" s="23" t="n"/>
    </row>
    <row r="226">
      <c r="A226" s="22" t="n"/>
      <c r="B226" s="23" t="n"/>
      <c r="C226" s="23" t="n"/>
      <c r="D226" s="23" t="n"/>
      <c r="E226" s="23" t="n"/>
      <c r="F226" s="23" t="n"/>
    </row>
    <row r="227">
      <c r="A227" s="22" t="n"/>
      <c r="B227" s="23" t="n"/>
      <c r="C227" s="23" t="n"/>
      <c r="D227" s="23" t="n"/>
      <c r="E227" s="23" t="n"/>
      <c r="F227" s="23" t="n"/>
    </row>
    <row r="228">
      <c r="A228" s="22" t="n"/>
      <c r="B228" s="23" t="n"/>
      <c r="C228" s="23" t="n"/>
      <c r="D228" s="23" t="n"/>
      <c r="E228" s="23" t="n"/>
      <c r="F228" s="23" t="n"/>
    </row>
    <row r="229">
      <c r="A229" s="22" t="n"/>
      <c r="B229" s="23" t="n"/>
      <c r="C229" s="23" t="n"/>
      <c r="D229" s="23" t="n"/>
      <c r="E229" s="23" t="n"/>
      <c r="F229" s="23" t="n"/>
    </row>
    <row r="230">
      <c r="A230" s="22" t="n"/>
      <c r="B230" s="23" t="n"/>
      <c r="C230" s="23" t="n"/>
      <c r="D230" s="23" t="n"/>
      <c r="E230" s="23" t="n"/>
      <c r="F230" s="23" t="n"/>
    </row>
    <row r="231">
      <c r="A231" s="22" t="n"/>
      <c r="B231" s="23" t="n"/>
      <c r="C231" s="23" t="n"/>
      <c r="D231" s="23" t="n"/>
      <c r="E231" s="23" t="n"/>
      <c r="F231" s="23" t="n"/>
    </row>
    <row r="232">
      <c r="A232" s="22" t="n"/>
      <c r="B232" s="23" t="n"/>
      <c r="C232" s="23" t="n"/>
      <c r="D232" s="23" t="n"/>
      <c r="E232" s="23" t="n"/>
      <c r="F232" s="23" t="n"/>
    </row>
    <row r="233">
      <c r="A233" s="22" t="n"/>
      <c r="B233" s="23" t="n"/>
      <c r="C233" s="23" t="n"/>
      <c r="D233" s="23" t="n"/>
      <c r="E233" s="23" t="n"/>
      <c r="F233" s="23" t="n"/>
    </row>
    <row r="234">
      <c r="A234" s="22" t="n"/>
      <c r="B234" s="23" t="n"/>
      <c r="C234" s="23" t="n"/>
      <c r="D234" s="23" t="n"/>
      <c r="E234" s="23" t="n"/>
      <c r="F234" s="23" t="n"/>
    </row>
    <row r="235">
      <c r="A235" s="22" t="n"/>
      <c r="B235" s="23" t="n"/>
      <c r="C235" s="23" t="n"/>
      <c r="D235" s="23" t="n"/>
      <c r="E235" s="23" t="n"/>
      <c r="F235" s="23" t="n"/>
    </row>
    <row r="236">
      <c r="A236" s="22" t="n"/>
      <c r="B236" s="23" t="n"/>
      <c r="C236" s="23" t="n"/>
      <c r="D236" s="23" t="n"/>
      <c r="E236" s="23" t="n"/>
      <c r="F236" s="23" t="n"/>
    </row>
    <row r="237">
      <c r="A237" s="22" t="n"/>
      <c r="B237" s="23" t="n"/>
      <c r="C237" s="23" t="n"/>
      <c r="D237" s="23" t="n"/>
      <c r="E237" s="23" t="n"/>
      <c r="F237" s="23" t="n"/>
    </row>
    <row r="238">
      <c r="A238" s="22" t="n"/>
      <c r="B238" s="23" t="n"/>
      <c r="C238" s="23" t="n"/>
      <c r="D238" s="23" t="n"/>
      <c r="E238" s="23" t="n"/>
      <c r="F238" s="23" t="n"/>
    </row>
    <row r="239">
      <c r="A239" s="22" t="n"/>
      <c r="B239" s="23" t="n"/>
      <c r="C239" s="23" t="n"/>
      <c r="D239" s="23" t="n"/>
      <c r="E239" s="23" t="n"/>
      <c r="F239" s="23" t="n"/>
    </row>
    <row r="240">
      <c r="A240" s="22" t="n"/>
      <c r="B240" s="23" t="n"/>
      <c r="C240" s="23" t="n"/>
      <c r="D240" s="23" t="n"/>
      <c r="E240" s="23" t="n"/>
      <c r="F240" s="23" t="n"/>
    </row>
    <row r="241">
      <c r="A241" s="22" t="n"/>
      <c r="B241" s="23" t="n"/>
      <c r="C241" s="23" t="n"/>
      <c r="D241" s="23" t="n"/>
      <c r="E241" s="23" t="n"/>
      <c r="F241" s="23" t="n"/>
    </row>
    <row r="242">
      <c r="A242" s="22" t="n"/>
      <c r="B242" s="23" t="n"/>
      <c r="C242" s="23" t="n"/>
      <c r="D242" s="23" t="n"/>
      <c r="E242" s="23" t="n"/>
      <c r="F242" s="23" t="n"/>
    </row>
    <row r="243">
      <c r="A243" s="22" t="n"/>
      <c r="B243" s="23" t="n"/>
      <c r="C243" s="23" t="n"/>
      <c r="D243" s="23" t="n"/>
      <c r="E243" s="23" t="n"/>
      <c r="F243" s="23" t="n"/>
    </row>
    <row r="244">
      <c r="A244" s="22" t="n"/>
      <c r="B244" s="23" t="n"/>
      <c r="C244" s="23" t="n"/>
      <c r="D244" s="23" t="n"/>
      <c r="E244" s="23" t="n"/>
      <c r="F244" s="23" t="n"/>
    </row>
    <row r="245">
      <c r="A245" s="22" t="n"/>
      <c r="B245" s="23" t="n"/>
      <c r="C245" s="23" t="n"/>
      <c r="D245" s="23" t="n"/>
      <c r="E245" s="23" t="n"/>
      <c r="F245" s="23" t="n"/>
    </row>
    <row r="246">
      <c r="A246" s="22" t="n"/>
      <c r="B246" s="23" t="n"/>
      <c r="C246" s="23" t="n"/>
      <c r="D246" s="23" t="n"/>
      <c r="E246" s="23" t="n"/>
      <c r="F246" s="23" t="n"/>
    </row>
    <row r="247">
      <c r="A247" s="22" t="n"/>
      <c r="B247" s="23" t="n"/>
      <c r="C247" s="23" t="n"/>
      <c r="D247" s="23" t="n"/>
      <c r="E247" s="23" t="n"/>
      <c r="F247" s="23" t="n"/>
    </row>
    <row r="248">
      <c r="A248" s="22" t="n"/>
      <c r="B248" s="23" t="n"/>
      <c r="C248" s="23" t="n"/>
      <c r="D248" s="23" t="n"/>
      <c r="E248" s="23" t="n"/>
      <c r="F248" s="23" t="n"/>
    </row>
    <row r="249">
      <c r="A249" s="22" t="n"/>
      <c r="B249" s="23" t="n"/>
      <c r="C249" s="23" t="n"/>
      <c r="D249" s="23" t="n"/>
      <c r="E249" s="23" t="n"/>
      <c r="F249" s="23" t="n"/>
    </row>
    <row r="250">
      <c r="A250" s="22" t="n"/>
      <c r="B250" s="23" t="n"/>
      <c r="C250" s="23" t="n"/>
      <c r="D250" s="23" t="n"/>
      <c r="E250" s="23" t="n"/>
      <c r="F250" s="23" t="n"/>
    </row>
    <row r="251">
      <c r="A251" s="22" t="n"/>
      <c r="B251" s="23" t="n"/>
      <c r="C251" s="23" t="n"/>
      <c r="D251" s="23" t="n"/>
      <c r="E251" s="23" t="n"/>
      <c r="F251" s="23" t="n"/>
    </row>
    <row r="252">
      <c r="A252" s="22" t="n"/>
      <c r="B252" s="23" t="n"/>
      <c r="C252" s="23" t="n"/>
      <c r="D252" s="23" t="n"/>
      <c r="E252" s="23" t="n"/>
      <c r="F252" s="23" t="n"/>
    </row>
    <row r="253">
      <c r="A253" s="22" t="n"/>
      <c r="B253" s="23" t="n"/>
      <c r="C253" s="23" t="n"/>
      <c r="D253" s="23" t="n"/>
      <c r="E253" s="23" t="n"/>
      <c r="F253" s="23" t="n"/>
    </row>
    <row r="254">
      <c r="A254" s="22" t="n"/>
      <c r="B254" s="23" t="n"/>
      <c r="C254" s="23" t="n"/>
      <c r="D254" s="23" t="n"/>
      <c r="E254" s="23" t="n"/>
      <c r="F254" s="23" t="n"/>
    </row>
    <row r="255">
      <c r="A255" s="22" t="n"/>
      <c r="B255" s="23" t="n"/>
      <c r="C255" s="23" t="n"/>
      <c r="D255" s="23" t="n"/>
      <c r="E255" s="23" t="n"/>
      <c r="F255" s="23" t="n"/>
    </row>
    <row r="256">
      <c r="A256" s="22" t="n"/>
      <c r="B256" s="23" t="n"/>
      <c r="C256" s="23" t="n"/>
      <c r="D256" s="23" t="n"/>
      <c r="E256" s="23" t="n"/>
      <c r="F256" s="23" t="n"/>
    </row>
    <row r="257">
      <c r="A257" s="22" t="n"/>
      <c r="B257" s="23" t="n"/>
      <c r="C257" s="23" t="n"/>
      <c r="D257" s="23" t="n"/>
      <c r="E257" s="23" t="n"/>
      <c r="F257" s="23" t="n"/>
    </row>
    <row r="258">
      <c r="A258" s="22" t="n"/>
      <c r="B258" s="23" t="n"/>
      <c r="C258" s="23" t="n"/>
      <c r="D258" s="23" t="n"/>
      <c r="E258" s="23" t="n"/>
      <c r="F258" s="23" t="n"/>
    </row>
    <row r="259">
      <c r="A259" s="22" t="n"/>
      <c r="B259" s="23" t="n"/>
      <c r="C259" s="23" t="n"/>
      <c r="D259" s="23" t="n"/>
      <c r="E259" s="23" t="n"/>
      <c r="F259" s="23" t="n"/>
    </row>
    <row r="260">
      <c r="A260" s="22" t="n"/>
      <c r="B260" s="23" t="n"/>
      <c r="C260" s="23" t="n"/>
      <c r="D260" s="23" t="n"/>
      <c r="E260" s="23" t="n"/>
      <c r="F260" s="23" t="n"/>
    </row>
    <row r="261">
      <c r="A261" s="22" t="n"/>
      <c r="B261" s="23" t="n"/>
      <c r="C261" s="23" t="n"/>
      <c r="D261" s="23" t="n"/>
      <c r="E261" s="23" t="n"/>
      <c r="F261" s="23" t="n"/>
    </row>
    <row r="262">
      <c r="A262" s="22" t="n"/>
      <c r="B262" s="23" t="n"/>
      <c r="C262" s="23" t="n"/>
      <c r="D262" s="23" t="n"/>
      <c r="E262" s="23" t="n"/>
      <c r="F262" s="23" t="n"/>
    </row>
    <row r="263">
      <c r="A263" s="22" t="n"/>
      <c r="B263" s="23" t="n"/>
      <c r="C263" s="23" t="n"/>
      <c r="D263" s="23" t="n"/>
      <c r="E263" s="23" t="n"/>
      <c r="F263" s="23" t="n"/>
    </row>
    <row r="264">
      <c r="A264" s="22" t="n"/>
      <c r="B264" s="23" t="n"/>
      <c r="C264" s="23" t="n"/>
      <c r="D264" s="23" t="n"/>
      <c r="E264" s="23" t="n"/>
      <c r="F264" s="23" t="n"/>
    </row>
    <row r="265">
      <c r="A265" s="22" t="n"/>
      <c r="B265" s="23" t="n"/>
      <c r="C265" s="23" t="n"/>
      <c r="D265" s="23" t="n"/>
      <c r="E265" s="23" t="n"/>
      <c r="F265" s="23" t="n"/>
    </row>
    <row r="266">
      <c r="A266" s="22" t="n"/>
      <c r="B266" s="23" t="n"/>
      <c r="C266" s="23" t="n"/>
      <c r="D266" s="23" t="n"/>
      <c r="E266" s="23" t="n"/>
      <c r="F266" s="23" t="n"/>
    </row>
    <row r="267">
      <c r="A267" s="22" t="n"/>
      <c r="B267" s="23" t="n"/>
      <c r="C267" s="23" t="n"/>
      <c r="D267" s="23" t="n"/>
      <c r="E267" s="23" t="n"/>
      <c r="F267" s="23" t="n"/>
    </row>
    <row r="268">
      <c r="A268" s="22" t="n"/>
      <c r="B268" s="23" t="n"/>
      <c r="C268" s="23" t="n"/>
      <c r="D268" s="23" t="n"/>
      <c r="E268" s="23" t="n"/>
      <c r="F268" s="23" t="n"/>
    </row>
    <row r="269">
      <c r="A269" s="22" t="n"/>
      <c r="B269" s="23" t="n"/>
      <c r="C269" s="23" t="n"/>
      <c r="D269" s="23" t="n"/>
      <c r="E269" s="23" t="n"/>
      <c r="F269" s="23" t="n"/>
    </row>
    <row r="270">
      <c r="A270" s="22" t="n"/>
      <c r="B270" s="23" t="n"/>
      <c r="C270" s="23" t="n"/>
      <c r="D270" s="23" t="n"/>
      <c r="E270" s="23" t="n"/>
      <c r="F270" s="23" t="n"/>
    </row>
    <row r="271">
      <c r="A271" s="22" t="n"/>
      <c r="B271" s="23" t="n"/>
      <c r="C271" s="23" t="n"/>
      <c r="D271" s="23" t="n"/>
      <c r="E271" s="23" t="n"/>
      <c r="F271" s="23" t="n"/>
    </row>
    <row r="272">
      <c r="A272" s="22" t="n"/>
      <c r="B272" s="23" t="n"/>
      <c r="C272" s="23" t="n"/>
      <c r="D272" s="23" t="n"/>
      <c r="E272" s="23" t="n"/>
      <c r="F272" s="23" t="n"/>
    </row>
    <row r="273">
      <c r="A273" s="22" t="n"/>
      <c r="B273" s="23" t="n"/>
      <c r="C273" s="23" t="n"/>
      <c r="D273" s="23" t="n"/>
      <c r="E273" s="23" t="n"/>
      <c r="F273" s="23" t="n"/>
    </row>
    <row r="274">
      <c r="A274" s="22" t="n"/>
      <c r="B274" s="23" t="n"/>
      <c r="C274" s="23" t="n"/>
      <c r="D274" s="23" t="n"/>
      <c r="E274" s="23" t="n"/>
      <c r="F274" s="23" t="n"/>
    </row>
    <row r="275">
      <c r="A275" s="22" t="n"/>
      <c r="B275" s="23" t="n"/>
      <c r="C275" s="23" t="n"/>
      <c r="D275" s="23" t="n"/>
      <c r="E275" s="23" t="n"/>
      <c r="F275" s="23" t="n"/>
    </row>
    <row r="276">
      <c r="A276" s="22" t="n"/>
      <c r="B276" s="23" t="n"/>
      <c r="C276" s="23" t="n"/>
      <c r="D276" s="23" t="n"/>
      <c r="E276" s="23" t="n"/>
      <c r="F276" s="23" t="n"/>
    </row>
    <row r="277">
      <c r="A277" s="22" t="n"/>
      <c r="B277" s="23" t="n"/>
      <c r="C277" s="23" t="n"/>
      <c r="D277" s="23" t="n"/>
      <c r="E277" s="23" t="n"/>
      <c r="F277" s="23" t="n"/>
    </row>
    <row r="278">
      <c r="A278" s="22" t="n"/>
      <c r="B278" s="23" t="n"/>
      <c r="C278" s="23" t="n"/>
      <c r="D278" s="23" t="n"/>
      <c r="E278" s="23" t="n"/>
      <c r="F278" s="23" t="n"/>
    </row>
    <row r="279">
      <c r="A279" s="22" t="n"/>
      <c r="B279" s="23" t="n"/>
      <c r="C279" s="23" t="n"/>
      <c r="D279" s="23" t="n"/>
      <c r="E279" s="23" t="n"/>
      <c r="F279" s="23" t="n"/>
    </row>
    <row r="280">
      <c r="A280" s="22" t="n"/>
      <c r="B280" s="23" t="n"/>
      <c r="C280" s="23" t="n"/>
      <c r="D280" s="23" t="n"/>
      <c r="E280" s="23" t="n"/>
      <c r="F280" s="23" t="n"/>
    </row>
    <row r="281">
      <c r="A281" s="22" t="n"/>
      <c r="B281" s="23" t="n"/>
      <c r="C281" s="23" t="n"/>
      <c r="D281" s="23" t="n"/>
      <c r="E281" s="23" t="n"/>
      <c r="F281" s="23" t="n"/>
    </row>
    <row r="282">
      <c r="A282" s="22" t="n"/>
      <c r="B282" s="23" t="n"/>
      <c r="C282" s="23" t="n"/>
      <c r="D282" s="23" t="n"/>
      <c r="E282" s="23" t="n"/>
      <c r="F282" s="23" t="n"/>
    </row>
    <row r="283">
      <c r="A283" s="22" t="n"/>
      <c r="B283" s="23" t="n"/>
      <c r="C283" s="23" t="n"/>
      <c r="D283" s="23" t="n"/>
      <c r="E283" s="23" t="n"/>
      <c r="F283" s="23" t="n"/>
    </row>
    <row r="284">
      <c r="A284" s="22" t="n"/>
      <c r="B284" s="23" t="n"/>
      <c r="C284" s="23" t="n"/>
      <c r="D284" s="23" t="n"/>
      <c r="E284" s="23" t="n"/>
      <c r="F284" s="23" t="n"/>
    </row>
    <row r="285">
      <c r="A285" s="22" t="n"/>
      <c r="B285" s="23" t="n"/>
      <c r="C285" s="23" t="n"/>
      <c r="D285" s="23" t="n"/>
      <c r="E285" s="23" t="n"/>
      <c r="F285" s="23" t="n"/>
    </row>
    <row r="286">
      <c r="A286" s="22" t="n"/>
      <c r="B286" s="23" t="n"/>
      <c r="C286" s="23" t="n"/>
      <c r="D286" s="23" t="n"/>
      <c r="E286" s="23" t="n"/>
      <c r="F286" s="23" t="n"/>
    </row>
    <row r="287">
      <c r="A287" s="22" t="n"/>
      <c r="B287" s="23" t="n"/>
      <c r="C287" s="23" t="n"/>
      <c r="D287" s="23" t="n"/>
      <c r="E287" s="23" t="n"/>
      <c r="F287" s="23" t="n"/>
    </row>
    <row r="288">
      <c r="A288" s="22" t="n"/>
      <c r="B288" s="23" t="n"/>
      <c r="C288" s="23" t="n"/>
      <c r="D288" s="23" t="n"/>
      <c r="E288" s="23" t="n"/>
      <c r="F288" s="23" t="n"/>
    </row>
    <row r="289">
      <c r="A289" s="22" t="n"/>
      <c r="B289" s="23" t="n"/>
      <c r="C289" s="23" t="n"/>
      <c r="D289" s="23" t="n"/>
      <c r="E289" s="23" t="n"/>
      <c r="F289" s="23" t="n"/>
    </row>
    <row r="290">
      <c r="A290" s="22" t="n"/>
      <c r="B290" s="23" t="n"/>
      <c r="C290" s="23" t="n"/>
      <c r="D290" s="23" t="n"/>
      <c r="E290" s="23" t="n"/>
      <c r="F290" s="23" t="n"/>
    </row>
    <row r="291">
      <c r="A291" s="22" t="n"/>
      <c r="B291" s="23" t="n"/>
      <c r="C291" s="23" t="n"/>
      <c r="D291" s="23" t="n"/>
      <c r="E291" s="23" t="n"/>
      <c r="F291" s="23" t="n"/>
    </row>
    <row r="292">
      <c r="A292" s="22" t="n"/>
      <c r="B292" s="23" t="n"/>
      <c r="C292" s="23" t="n"/>
      <c r="D292" s="23" t="n"/>
      <c r="E292" s="23" t="n"/>
      <c r="F292" s="23" t="n"/>
    </row>
    <row r="293">
      <c r="A293" s="22" t="n"/>
      <c r="B293" s="23" t="n"/>
      <c r="C293" s="23" t="n"/>
      <c r="D293" s="23" t="n"/>
      <c r="E293" s="23" t="n"/>
      <c r="F293" s="23" t="n"/>
    </row>
    <row r="294">
      <c r="A294" s="22" t="n"/>
      <c r="B294" s="23" t="n"/>
      <c r="C294" s="23" t="n"/>
      <c r="D294" s="23" t="n"/>
      <c r="E294" s="23" t="n"/>
      <c r="F294" s="23" t="n"/>
    </row>
    <row r="295">
      <c r="A295" s="22" t="n"/>
      <c r="B295" s="23" t="n"/>
      <c r="C295" s="23" t="n"/>
      <c r="D295" s="23" t="n"/>
      <c r="E295" s="23" t="n"/>
      <c r="F295" s="23" t="n"/>
    </row>
    <row r="296">
      <c r="A296" s="22" t="n"/>
      <c r="B296" s="23" t="n"/>
      <c r="C296" s="23" t="n"/>
      <c r="D296" s="23" t="n"/>
      <c r="E296" s="23" t="n"/>
      <c r="F296" s="23" t="n"/>
    </row>
    <row r="297">
      <c r="A297" s="22" t="n"/>
      <c r="B297" s="23" t="n"/>
      <c r="C297" s="23" t="n"/>
      <c r="D297" s="23" t="n"/>
      <c r="E297" s="23" t="n"/>
      <c r="F297" s="23" t="n"/>
    </row>
    <row r="298">
      <c r="A298" s="22" t="n"/>
      <c r="B298" s="23" t="n"/>
      <c r="C298" s="23" t="n"/>
      <c r="D298" s="23" t="n"/>
      <c r="E298" s="23" t="n"/>
      <c r="F298" s="23" t="n"/>
    </row>
    <row r="299">
      <c r="A299" s="22" t="n"/>
      <c r="B299" s="23" t="n"/>
      <c r="C299" s="23" t="n"/>
      <c r="D299" s="23" t="n"/>
      <c r="E299" s="23" t="n"/>
      <c r="F299" s="23" t="n"/>
    </row>
    <row r="300">
      <c r="A300" s="22" t="n"/>
      <c r="B300" s="23" t="n"/>
      <c r="C300" s="23" t="n"/>
      <c r="D300" s="23" t="n"/>
      <c r="E300" s="23" t="n"/>
      <c r="F300" s="23" t="n"/>
    </row>
    <row r="301">
      <c r="A301" s="22" t="n"/>
      <c r="B301" s="23" t="n"/>
      <c r="C301" s="23" t="n"/>
      <c r="D301" s="23" t="n"/>
      <c r="E301" s="23" t="n"/>
      <c r="F301" s="23" t="n"/>
    </row>
    <row r="302">
      <c r="A302" s="22" t="n"/>
      <c r="B302" s="23" t="n"/>
      <c r="C302" s="23" t="n"/>
      <c r="D302" s="23" t="n"/>
      <c r="E302" s="23" t="n"/>
      <c r="F302" s="23" t="n"/>
    </row>
    <row r="303">
      <c r="A303" s="22" t="n"/>
      <c r="B303" s="23" t="n"/>
      <c r="C303" s="23" t="n"/>
      <c r="D303" s="23" t="n"/>
      <c r="E303" s="23" t="n"/>
      <c r="F303" s="23" t="n"/>
    </row>
    <row r="304">
      <c r="A304" s="22" t="n"/>
      <c r="B304" s="23" t="n"/>
      <c r="C304" s="23" t="n"/>
      <c r="D304" s="23" t="n"/>
      <c r="E304" s="23" t="n"/>
      <c r="F304" s="23" t="n"/>
    </row>
    <row r="305">
      <c r="A305" s="22" t="n"/>
      <c r="B305" s="23" t="n"/>
      <c r="C305" s="23" t="n"/>
      <c r="D305" s="23" t="n"/>
      <c r="E305" s="23" t="n"/>
      <c r="F305" s="23" t="n"/>
    </row>
    <row r="306">
      <c r="A306" s="22" t="n"/>
      <c r="B306" s="23" t="n"/>
      <c r="C306" s="23" t="n"/>
      <c r="D306" s="23" t="n"/>
      <c r="E306" s="23" t="n"/>
      <c r="F306" s="23" t="n"/>
    </row>
    <row r="307">
      <c r="A307" s="22" t="n"/>
      <c r="B307" s="23" t="n"/>
      <c r="C307" s="23" t="n"/>
      <c r="D307" s="23" t="n"/>
      <c r="E307" s="23" t="n"/>
      <c r="F307" s="23" t="n"/>
    </row>
    <row r="308">
      <c r="A308" s="22" t="n"/>
      <c r="B308" s="23" t="n"/>
      <c r="C308" s="23" t="n"/>
      <c r="D308" s="23" t="n"/>
      <c r="E308" s="23" t="n"/>
      <c r="F308" s="23" t="n"/>
    </row>
    <row r="309">
      <c r="A309" s="22" t="n"/>
      <c r="B309" s="23" t="n"/>
      <c r="C309" s="23" t="n"/>
      <c r="D309" s="23" t="n"/>
      <c r="E309" s="23" t="n"/>
      <c r="F309" s="23" t="n"/>
    </row>
    <row r="310">
      <c r="A310" s="22" t="n"/>
      <c r="B310" s="23" t="n"/>
      <c r="C310" s="23" t="n"/>
      <c r="D310" s="23" t="n"/>
      <c r="E310" s="23" t="n"/>
      <c r="F310" s="23" t="n"/>
    </row>
    <row r="311">
      <c r="A311" s="22" t="n"/>
      <c r="B311" s="23" t="n"/>
      <c r="C311" s="23" t="n"/>
      <c r="D311" s="23" t="n"/>
      <c r="E311" s="23" t="n"/>
      <c r="F311" s="23" t="n"/>
    </row>
    <row r="312">
      <c r="A312" s="22" t="n"/>
      <c r="B312" s="23" t="n"/>
      <c r="C312" s="23" t="n"/>
      <c r="D312" s="23" t="n"/>
      <c r="E312" s="23" t="n"/>
      <c r="F312" s="23" t="n"/>
    </row>
    <row r="313">
      <c r="A313" s="22" t="n"/>
      <c r="B313" s="23" t="n"/>
      <c r="C313" s="23" t="n"/>
      <c r="D313" s="23" t="n"/>
      <c r="E313" s="23" t="n"/>
      <c r="F313" s="23" t="n"/>
    </row>
    <row r="314">
      <c r="A314" s="22" t="n"/>
      <c r="B314" s="23" t="n"/>
      <c r="C314" s="23" t="n"/>
      <c r="D314" s="23" t="n"/>
      <c r="E314" s="23" t="n"/>
      <c r="F314" s="23" t="n"/>
    </row>
    <row r="315">
      <c r="A315" s="22" t="n"/>
      <c r="B315" s="23" t="n"/>
      <c r="C315" s="23" t="n"/>
      <c r="D315" s="23" t="n"/>
      <c r="E315" s="23" t="n"/>
      <c r="F315" s="23" t="n"/>
    </row>
    <row r="316">
      <c r="A316" s="22" t="n"/>
      <c r="B316" s="23" t="n"/>
      <c r="C316" s="23" t="n"/>
      <c r="D316" s="23" t="n"/>
      <c r="E316" s="23" t="n"/>
      <c r="F316" s="23" t="n"/>
    </row>
    <row r="317">
      <c r="A317" s="22" t="n"/>
      <c r="B317" s="23" t="n"/>
      <c r="C317" s="23" t="n"/>
      <c r="D317" s="23" t="n"/>
      <c r="E317" s="23" t="n"/>
      <c r="F317" s="23" t="n"/>
    </row>
    <row r="318">
      <c r="A318" s="22" t="n"/>
      <c r="B318" s="23" t="n"/>
      <c r="C318" s="23" t="n"/>
      <c r="D318" s="23" t="n"/>
      <c r="E318" s="23" t="n"/>
      <c r="F318" s="23" t="n"/>
    </row>
    <row r="319">
      <c r="A319" s="22" t="n"/>
      <c r="B319" s="23" t="n"/>
      <c r="C319" s="23" t="n"/>
      <c r="D319" s="23" t="n"/>
      <c r="E319" s="23" t="n"/>
      <c r="F319" s="23" t="n"/>
    </row>
    <row r="320">
      <c r="A320" s="22" t="n"/>
      <c r="B320" s="23" t="n"/>
      <c r="C320" s="23" t="n"/>
      <c r="D320" s="23" t="n"/>
      <c r="E320" s="23" t="n"/>
      <c r="F320" s="23" t="n"/>
    </row>
    <row r="321">
      <c r="A321" s="22" t="n"/>
      <c r="B321" s="23" t="n"/>
      <c r="C321" s="23" t="n"/>
      <c r="D321" s="23" t="n"/>
      <c r="E321" s="23" t="n"/>
      <c r="F321" s="23" t="n"/>
    </row>
    <row r="322">
      <c r="A322" s="22" t="n"/>
      <c r="B322" s="23" t="n"/>
      <c r="C322" s="23" t="n"/>
      <c r="D322" s="23" t="n"/>
      <c r="E322" s="23" t="n"/>
      <c r="F322" s="23" t="n"/>
    </row>
    <row r="323">
      <c r="A323" s="22" t="n"/>
      <c r="B323" s="23" t="n"/>
      <c r="C323" s="23" t="n"/>
      <c r="D323" s="23" t="n"/>
      <c r="E323" s="23" t="n"/>
      <c r="F323" s="23" t="n"/>
    </row>
    <row r="324">
      <c r="A324" s="22" t="n"/>
      <c r="B324" s="23" t="n"/>
      <c r="C324" s="23" t="n"/>
      <c r="D324" s="23" t="n"/>
      <c r="E324" s="23" t="n"/>
      <c r="F324" s="23" t="n"/>
    </row>
    <row r="325">
      <c r="A325" s="22" t="n"/>
      <c r="B325" s="23" t="n"/>
      <c r="C325" s="23" t="n"/>
      <c r="D325" s="23" t="n"/>
      <c r="E325" s="23" t="n"/>
      <c r="F325" s="23" t="n"/>
    </row>
    <row r="326">
      <c r="A326" s="22" t="n"/>
      <c r="B326" s="23" t="n"/>
      <c r="C326" s="23" t="n"/>
      <c r="D326" s="23" t="n"/>
      <c r="E326" s="23" t="n"/>
      <c r="F326" s="23" t="n"/>
    </row>
    <row r="327">
      <c r="A327" s="22" t="n"/>
      <c r="B327" s="23" t="n"/>
      <c r="C327" s="23" t="n"/>
      <c r="D327" s="23" t="n"/>
      <c r="E327" s="23" t="n"/>
      <c r="F327" s="23" t="n"/>
    </row>
    <row r="328">
      <c r="A328" s="22" t="n"/>
      <c r="B328" s="23" t="n"/>
      <c r="C328" s="23" t="n"/>
      <c r="D328" s="23" t="n"/>
      <c r="E328" s="23" t="n"/>
      <c r="F328" s="23" t="n"/>
    </row>
    <row r="329">
      <c r="A329" s="22" t="n"/>
      <c r="B329" s="23" t="n"/>
      <c r="C329" s="23" t="n"/>
      <c r="D329" s="23" t="n"/>
      <c r="E329" s="23" t="n"/>
      <c r="F329" s="23" t="n"/>
    </row>
    <row r="330">
      <c r="A330" s="22" t="n"/>
      <c r="B330" s="23" t="n"/>
      <c r="C330" s="23" t="n"/>
      <c r="D330" s="23" t="n"/>
      <c r="E330" s="23" t="n"/>
      <c r="F330" s="23" t="n"/>
    </row>
    <row r="331">
      <c r="A331" s="22" t="n"/>
      <c r="B331" s="23" t="n"/>
      <c r="C331" s="23" t="n"/>
      <c r="D331" s="23" t="n"/>
      <c r="E331" s="23" t="n"/>
      <c r="F331" s="23" t="n"/>
    </row>
    <row r="332">
      <c r="A332" s="22" t="n"/>
      <c r="B332" s="23" t="n"/>
      <c r="C332" s="23" t="n"/>
      <c r="D332" s="23" t="n"/>
      <c r="E332" s="23" t="n"/>
      <c r="F332" s="23" t="n"/>
    </row>
    <row r="333">
      <c r="A333" s="22" t="n"/>
      <c r="B333" s="23" t="n"/>
      <c r="C333" s="23" t="n"/>
      <c r="D333" s="23" t="n"/>
      <c r="E333" s="23" t="n"/>
      <c r="F333" s="23" t="n"/>
    </row>
    <row r="334">
      <c r="A334" s="22" t="n"/>
      <c r="B334" s="23" t="n"/>
      <c r="C334" s="23" t="n"/>
      <c r="D334" s="23" t="n"/>
      <c r="E334" s="23" t="n"/>
      <c r="F334" s="23" t="n"/>
    </row>
    <row r="335">
      <c r="A335" s="22" t="n"/>
      <c r="B335" s="23" t="n"/>
      <c r="C335" s="23" t="n"/>
      <c r="D335" s="23" t="n"/>
      <c r="E335" s="23" t="n"/>
      <c r="F335" s="23" t="n"/>
    </row>
    <row r="336">
      <c r="A336" s="22" t="n"/>
      <c r="B336" s="23" t="n"/>
      <c r="C336" s="23" t="n"/>
      <c r="D336" s="23" t="n"/>
      <c r="E336" s="23" t="n"/>
      <c r="F336" s="23" t="n"/>
    </row>
    <row r="337">
      <c r="A337" s="22" t="n"/>
      <c r="B337" s="23" t="n"/>
      <c r="C337" s="23" t="n"/>
      <c r="D337" s="23" t="n"/>
      <c r="E337" s="23" t="n"/>
      <c r="F337" s="23" t="n"/>
    </row>
    <row r="338">
      <c r="A338" s="22" t="n"/>
      <c r="B338" s="23" t="n"/>
      <c r="C338" s="23" t="n"/>
      <c r="D338" s="23" t="n"/>
      <c r="E338" s="23" t="n"/>
      <c r="F338" s="23" t="n"/>
    </row>
    <row r="339">
      <c r="A339" s="22" t="n"/>
      <c r="B339" s="23" t="n"/>
      <c r="C339" s="23" t="n"/>
      <c r="D339" s="23" t="n"/>
      <c r="E339" s="23" t="n"/>
      <c r="F339" s="23" t="n"/>
    </row>
    <row r="340">
      <c r="A340" s="22" t="n"/>
      <c r="B340" s="23" t="n"/>
      <c r="C340" s="23" t="n"/>
      <c r="D340" s="23" t="n"/>
      <c r="E340" s="23" t="n"/>
      <c r="F340" s="23" t="n"/>
    </row>
    <row r="341">
      <c r="A341" s="22" t="n"/>
      <c r="B341" s="23" t="n"/>
      <c r="C341" s="23" t="n"/>
      <c r="D341" s="23" t="n"/>
      <c r="E341" s="23" t="n"/>
      <c r="F341" s="23" t="n"/>
    </row>
    <row r="342">
      <c r="A342" s="22" t="n"/>
      <c r="B342" s="23" t="n"/>
      <c r="C342" s="23" t="n"/>
      <c r="D342" s="23" t="n"/>
      <c r="E342" s="23" t="n"/>
      <c r="F342" s="23" t="n"/>
    </row>
    <row r="343">
      <c r="A343" s="22" t="n"/>
      <c r="B343" s="23" t="n"/>
      <c r="C343" s="23" t="n"/>
      <c r="D343" s="23" t="n"/>
      <c r="E343" s="23" t="n"/>
      <c r="F343" s="23" t="n"/>
    </row>
    <row r="344">
      <c r="A344" s="22" t="n"/>
      <c r="B344" s="23" t="n"/>
      <c r="C344" s="23" t="n"/>
      <c r="D344" s="23" t="n"/>
      <c r="E344" s="23" t="n"/>
      <c r="F344" s="23" t="n"/>
    </row>
    <row r="345">
      <c r="A345" s="22" t="n"/>
      <c r="B345" s="23" t="n"/>
      <c r="C345" s="23" t="n"/>
      <c r="D345" s="23" t="n"/>
      <c r="E345" s="23" t="n"/>
      <c r="F345" s="23" t="n"/>
    </row>
    <row r="346">
      <c r="A346" s="22" t="n"/>
      <c r="B346" s="23" t="n"/>
      <c r="C346" s="23" t="n"/>
      <c r="D346" s="23" t="n"/>
      <c r="E346" s="23" t="n"/>
      <c r="F346" s="23" t="n"/>
    </row>
    <row r="347">
      <c r="A347" s="22" t="n"/>
      <c r="B347" s="23" t="n"/>
      <c r="C347" s="23" t="n"/>
      <c r="D347" s="23" t="n"/>
      <c r="E347" s="23" t="n"/>
      <c r="F347" s="23" t="n"/>
    </row>
    <row r="348">
      <c r="A348" s="22" t="n"/>
      <c r="B348" s="23" t="n"/>
      <c r="C348" s="23" t="n"/>
      <c r="D348" s="23" t="n"/>
      <c r="E348" s="23" t="n"/>
      <c r="F348" s="23" t="n"/>
    </row>
    <row r="349">
      <c r="A349" s="22" t="n"/>
      <c r="B349" s="23" t="n"/>
      <c r="C349" s="23" t="n"/>
      <c r="D349" s="23" t="n"/>
      <c r="E349" s="23" t="n"/>
      <c r="F349" s="23" t="n"/>
    </row>
    <row r="350">
      <c r="A350" s="22" t="n"/>
      <c r="B350" s="23" t="n"/>
      <c r="C350" s="23" t="n"/>
      <c r="D350" s="23" t="n"/>
      <c r="E350" s="23" t="n"/>
      <c r="F350" s="23" t="n"/>
    </row>
    <row r="351">
      <c r="A351" s="22" t="n"/>
      <c r="B351" s="23" t="n"/>
      <c r="C351" s="23" t="n"/>
      <c r="D351" s="23" t="n"/>
      <c r="E351" s="23" t="n"/>
      <c r="F351" s="23" t="n"/>
    </row>
    <row r="352">
      <c r="A352" s="22" t="n"/>
      <c r="B352" s="23" t="n"/>
      <c r="C352" s="23" t="n"/>
      <c r="D352" s="23" t="n"/>
      <c r="E352" s="23" t="n"/>
      <c r="F352" s="23" t="n"/>
    </row>
    <row r="353">
      <c r="A353" s="22" t="n"/>
      <c r="B353" s="23" t="n"/>
      <c r="C353" s="23" t="n"/>
      <c r="D353" s="23" t="n"/>
      <c r="E353" s="23" t="n"/>
      <c r="F353" s="23" t="n"/>
    </row>
    <row r="354">
      <c r="A354" s="22" t="n"/>
      <c r="B354" s="23" t="n"/>
      <c r="C354" s="23" t="n"/>
      <c r="D354" s="23" t="n"/>
      <c r="E354" s="23" t="n"/>
      <c r="F354" s="23" t="n"/>
    </row>
    <row r="355">
      <c r="A355" s="22" t="n"/>
      <c r="B355" s="23" t="n"/>
      <c r="C355" s="23" t="n"/>
      <c r="D355" s="23" t="n"/>
      <c r="E355" s="23" t="n"/>
      <c r="F355" s="23" t="n"/>
    </row>
    <row r="356">
      <c r="A356" s="22" t="n"/>
      <c r="B356" s="23" t="n"/>
      <c r="C356" s="23" t="n"/>
      <c r="D356" s="23" t="n"/>
      <c r="E356" s="23" t="n"/>
      <c r="F356" s="23" t="n"/>
    </row>
    <row r="357">
      <c r="A357" s="22" t="n"/>
      <c r="B357" s="23" t="n"/>
      <c r="C357" s="23" t="n"/>
      <c r="D357" s="23" t="n"/>
      <c r="E357" s="23" t="n"/>
      <c r="F357" s="23" t="n"/>
    </row>
    <row r="358">
      <c r="A358" s="22" t="n"/>
      <c r="B358" s="23" t="n"/>
      <c r="C358" s="23" t="n"/>
      <c r="D358" s="23" t="n"/>
      <c r="E358" s="23" t="n"/>
      <c r="F358" s="23" t="n"/>
    </row>
    <row r="359">
      <c r="A359" s="22" t="n"/>
      <c r="B359" s="23" t="n"/>
      <c r="C359" s="23" t="n"/>
      <c r="D359" s="23" t="n"/>
      <c r="E359" s="23" t="n"/>
      <c r="F359" s="23" t="n"/>
    </row>
    <row r="360">
      <c r="A360" s="22" t="n"/>
      <c r="B360" s="23" t="n"/>
      <c r="C360" s="23" t="n"/>
      <c r="D360" s="23" t="n"/>
      <c r="E360" s="23" t="n"/>
      <c r="F360" s="23" t="n"/>
    </row>
    <row r="361">
      <c r="A361" s="22" t="n"/>
      <c r="B361" s="23" t="n"/>
      <c r="C361" s="23" t="n"/>
      <c r="D361" s="23" t="n"/>
      <c r="E361" s="23" t="n"/>
      <c r="F361" s="23" t="n"/>
    </row>
    <row r="362">
      <c r="A362" s="22" t="n"/>
      <c r="B362" s="23" t="n"/>
      <c r="C362" s="23" t="n"/>
      <c r="D362" s="23" t="n"/>
      <c r="E362" s="23" t="n"/>
      <c r="F362" s="23" t="n"/>
    </row>
    <row r="363">
      <c r="A363" s="22" t="n"/>
      <c r="B363" s="23" t="n"/>
      <c r="C363" s="23" t="n"/>
      <c r="D363" s="23" t="n"/>
      <c r="E363" s="23" t="n"/>
      <c r="F363" s="23" t="n"/>
    </row>
    <row r="364">
      <c r="A364" s="22" t="n"/>
      <c r="B364" s="23" t="n"/>
      <c r="C364" s="23" t="n"/>
      <c r="D364" s="23" t="n"/>
      <c r="E364" s="23" t="n"/>
      <c r="F364" s="23" t="n"/>
    </row>
    <row r="365">
      <c r="A365" s="22" t="n"/>
      <c r="B365" s="23" t="n"/>
      <c r="C365" s="23" t="n"/>
      <c r="D365" s="23" t="n"/>
      <c r="E365" s="23" t="n"/>
      <c r="F365" s="23" t="n"/>
    </row>
    <row r="366">
      <c r="A366" s="22" t="n"/>
      <c r="B366" s="23" t="n"/>
      <c r="C366" s="23" t="n"/>
      <c r="D366" s="23" t="n"/>
      <c r="E366" s="23" t="n"/>
      <c r="F366" s="23" t="n"/>
    </row>
    <row r="367">
      <c r="A367" s="22" t="n"/>
      <c r="B367" s="23" t="n"/>
      <c r="C367" s="23" t="n"/>
      <c r="D367" s="23" t="n"/>
      <c r="E367" s="23" t="n"/>
      <c r="F367" s="23" t="n"/>
    </row>
    <row r="368">
      <c r="A368" s="22" t="n"/>
      <c r="B368" s="23" t="n"/>
      <c r="C368" s="23" t="n"/>
      <c r="D368" s="23" t="n"/>
      <c r="E368" s="23" t="n"/>
      <c r="F368" s="23" t="n"/>
    </row>
    <row r="369">
      <c r="A369" s="22" t="n"/>
      <c r="B369" s="23" t="n"/>
      <c r="C369" s="23" t="n"/>
      <c r="D369" s="23" t="n"/>
      <c r="E369" s="23" t="n"/>
      <c r="F369" s="23" t="n"/>
    </row>
    <row r="370">
      <c r="A370" s="22" t="n"/>
      <c r="B370" s="23" t="n"/>
      <c r="C370" s="23" t="n"/>
      <c r="D370" s="23" t="n"/>
      <c r="E370" s="23" t="n"/>
      <c r="F370" s="23" t="n"/>
    </row>
    <row r="371">
      <c r="A371" s="22" t="n"/>
      <c r="B371" s="23" t="n"/>
      <c r="C371" s="23" t="n"/>
      <c r="D371" s="23" t="n"/>
      <c r="E371" s="23" t="n"/>
      <c r="F371" s="23" t="n"/>
    </row>
    <row r="372">
      <c r="A372" s="22" t="n"/>
      <c r="B372" s="23" t="n"/>
      <c r="C372" s="23" t="n"/>
      <c r="D372" s="23" t="n"/>
      <c r="E372" s="23" t="n"/>
      <c r="F372" s="23" t="n"/>
    </row>
    <row r="373">
      <c r="A373" s="22" t="n"/>
      <c r="B373" s="23" t="n"/>
      <c r="C373" s="23" t="n"/>
      <c r="D373" s="23" t="n"/>
      <c r="E373" s="23" t="n"/>
      <c r="F373" s="23" t="n"/>
    </row>
    <row r="374">
      <c r="A374" s="22" t="n"/>
      <c r="B374" s="23" t="n"/>
      <c r="C374" s="23" t="n"/>
      <c r="D374" s="23" t="n"/>
      <c r="E374" s="23" t="n"/>
      <c r="F374" s="23" t="n"/>
    </row>
    <row r="375">
      <c r="A375" s="22" t="n"/>
      <c r="B375" s="23" t="n"/>
      <c r="C375" s="23" t="n"/>
      <c r="D375" s="23" t="n"/>
      <c r="E375" s="23" t="n"/>
      <c r="F375" s="23" t="n"/>
    </row>
    <row r="376">
      <c r="A376" s="22" t="n"/>
      <c r="B376" s="23" t="n"/>
      <c r="C376" s="23" t="n"/>
      <c r="D376" s="23" t="n"/>
      <c r="E376" s="23" t="n"/>
      <c r="F376" s="23" t="n"/>
    </row>
    <row r="377">
      <c r="A377" s="22" t="n"/>
      <c r="B377" s="23" t="n"/>
      <c r="C377" s="23" t="n"/>
      <c r="D377" s="23" t="n"/>
      <c r="E377" s="23" t="n"/>
      <c r="F377" s="23" t="n"/>
    </row>
    <row r="378">
      <c r="A378" s="22" t="n"/>
      <c r="B378" s="23" t="n"/>
      <c r="C378" s="23" t="n"/>
      <c r="D378" s="23" t="n"/>
      <c r="E378" s="23" t="n"/>
      <c r="F378" s="23" t="n"/>
    </row>
    <row r="379">
      <c r="A379" s="22" t="n"/>
      <c r="B379" s="23" t="n"/>
      <c r="C379" s="23" t="n"/>
      <c r="D379" s="23" t="n"/>
      <c r="E379" s="23" t="n"/>
      <c r="F379" s="23" t="n"/>
    </row>
    <row r="380">
      <c r="A380" s="22" t="n"/>
      <c r="B380" s="23" t="n"/>
      <c r="C380" s="23" t="n"/>
      <c r="D380" s="23" t="n"/>
      <c r="E380" s="23" t="n"/>
      <c r="F380" s="23" t="n"/>
    </row>
    <row r="381">
      <c r="A381" s="22" t="n"/>
      <c r="B381" s="23" t="n"/>
      <c r="C381" s="23" t="n"/>
      <c r="D381" s="23" t="n"/>
      <c r="E381" s="23" t="n"/>
      <c r="F381" s="23" t="n"/>
    </row>
    <row r="382">
      <c r="A382" s="22" t="n"/>
      <c r="B382" s="23" t="n"/>
      <c r="C382" s="23" t="n"/>
      <c r="D382" s="23" t="n"/>
      <c r="E382" s="23" t="n"/>
      <c r="F382" s="23" t="n"/>
    </row>
    <row r="383">
      <c r="A383" s="22" t="n"/>
      <c r="B383" s="23" t="n"/>
      <c r="C383" s="23" t="n"/>
      <c r="D383" s="23" t="n"/>
      <c r="E383" s="23" t="n"/>
      <c r="F383" s="23" t="n"/>
    </row>
    <row r="384">
      <c r="A384" s="22" t="n"/>
      <c r="B384" s="23" t="n"/>
      <c r="C384" s="23" t="n"/>
      <c r="D384" s="23" t="n"/>
      <c r="E384" s="23" t="n"/>
      <c r="F384" s="23" t="n"/>
    </row>
    <row r="385">
      <c r="A385" s="22" t="n"/>
      <c r="B385" s="23" t="n"/>
      <c r="C385" s="23" t="n"/>
      <c r="D385" s="23" t="n"/>
      <c r="E385" s="23" t="n"/>
      <c r="F385" s="23" t="n"/>
    </row>
    <row r="386">
      <c r="A386" s="22" t="n"/>
      <c r="B386" s="23" t="n"/>
      <c r="C386" s="23" t="n"/>
      <c r="D386" s="23" t="n"/>
      <c r="E386" s="23" t="n"/>
      <c r="F386" s="23" t="n"/>
    </row>
    <row r="387">
      <c r="A387" s="22" t="n"/>
      <c r="B387" s="23" t="n"/>
      <c r="C387" s="23" t="n"/>
      <c r="D387" s="23" t="n"/>
      <c r="E387" s="23" t="n"/>
      <c r="F387" s="23" t="n"/>
    </row>
    <row r="388">
      <c r="A388" s="22" t="n"/>
      <c r="B388" s="23" t="n"/>
      <c r="C388" s="23" t="n"/>
      <c r="D388" s="23" t="n"/>
      <c r="E388" s="23" t="n"/>
      <c r="F388" s="23" t="n"/>
    </row>
    <row r="389">
      <c r="A389" s="22" t="n"/>
      <c r="B389" s="23" t="n"/>
      <c r="C389" s="23" t="n"/>
      <c r="D389" s="23" t="n"/>
      <c r="E389" s="23" t="n"/>
      <c r="F389" s="23" t="n"/>
    </row>
    <row r="390">
      <c r="A390" s="22" t="n"/>
      <c r="B390" s="23" t="n"/>
      <c r="C390" s="23" t="n"/>
      <c r="D390" s="23" t="n"/>
      <c r="E390" s="23" t="n"/>
      <c r="F390" s="23" t="n"/>
    </row>
    <row r="391">
      <c r="A391" s="22" t="n"/>
      <c r="B391" s="23" t="n"/>
      <c r="C391" s="23" t="n"/>
      <c r="D391" s="23" t="n"/>
      <c r="E391" s="23" t="n"/>
      <c r="F391" s="23" t="n"/>
    </row>
    <row r="392">
      <c r="A392" s="22" t="n"/>
      <c r="B392" s="23" t="n"/>
      <c r="C392" s="23" t="n"/>
      <c r="D392" s="23" t="n"/>
      <c r="E392" s="23" t="n"/>
      <c r="F392" s="23" t="n"/>
    </row>
    <row r="393">
      <c r="A393" s="22" t="n"/>
      <c r="B393" s="23" t="n"/>
      <c r="C393" s="23" t="n"/>
      <c r="D393" s="23" t="n"/>
      <c r="E393" s="23" t="n"/>
      <c r="F393" s="23" t="n"/>
    </row>
    <row r="394">
      <c r="A394" s="22" t="n"/>
      <c r="B394" s="23" t="n"/>
      <c r="C394" s="23" t="n"/>
      <c r="D394" s="23" t="n"/>
      <c r="E394" s="23" t="n"/>
      <c r="F394" s="23" t="n"/>
    </row>
    <row r="395">
      <c r="A395" s="22" t="n"/>
      <c r="B395" s="23" t="n"/>
      <c r="C395" s="23" t="n"/>
      <c r="D395" s="23" t="n"/>
      <c r="E395" s="23" t="n"/>
      <c r="F395" s="23" t="n"/>
    </row>
    <row r="396">
      <c r="A396" s="22" t="n"/>
      <c r="B396" s="23" t="n"/>
      <c r="C396" s="23" t="n"/>
      <c r="D396" s="23" t="n"/>
      <c r="E396" s="23" t="n"/>
      <c r="F396" s="23" t="n"/>
    </row>
    <row r="397">
      <c r="A397" s="22" t="n"/>
      <c r="B397" s="23" t="n"/>
      <c r="C397" s="23" t="n"/>
      <c r="D397" s="23" t="n"/>
      <c r="E397" s="23" t="n"/>
      <c r="F397" s="23" t="n"/>
    </row>
    <row r="398">
      <c r="A398" s="22" t="n"/>
      <c r="B398" s="23" t="n"/>
      <c r="C398" s="23" t="n"/>
      <c r="D398" s="23" t="n"/>
      <c r="E398" s="23" t="n"/>
      <c r="F398" s="23" t="n"/>
    </row>
    <row r="399">
      <c r="A399" s="22" t="n"/>
      <c r="B399" s="23" t="n"/>
      <c r="C399" s="23" t="n"/>
      <c r="D399" s="23" t="n"/>
      <c r="E399" s="23" t="n"/>
      <c r="F399" s="23" t="n"/>
    </row>
    <row r="400">
      <c r="A400" s="22" t="n"/>
      <c r="B400" s="23" t="n"/>
      <c r="C400" s="23" t="n"/>
      <c r="D400" s="23" t="n"/>
      <c r="E400" s="23" t="n"/>
      <c r="F400" s="23" t="n"/>
    </row>
    <row r="401">
      <c r="A401" s="22" t="n"/>
      <c r="B401" s="23" t="n"/>
      <c r="C401" s="23" t="n"/>
      <c r="D401" s="23" t="n"/>
      <c r="E401" s="23" t="n"/>
      <c r="F401" s="23" t="n"/>
    </row>
    <row r="402">
      <c r="A402" s="22" t="n"/>
      <c r="B402" s="23" t="n"/>
      <c r="C402" s="23" t="n"/>
      <c r="D402" s="23" t="n"/>
      <c r="E402" s="23" t="n"/>
      <c r="F402" s="23" t="n"/>
    </row>
    <row r="403">
      <c r="A403" s="22" t="n"/>
      <c r="B403" s="23" t="n"/>
      <c r="C403" s="23" t="n"/>
      <c r="D403" s="23" t="n"/>
      <c r="E403" s="23" t="n"/>
      <c r="F403" s="23" t="n"/>
    </row>
    <row r="404">
      <c r="A404" s="22" t="n"/>
      <c r="B404" s="23" t="n"/>
      <c r="C404" s="23" t="n"/>
      <c r="D404" s="23" t="n"/>
      <c r="E404" s="23" t="n"/>
      <c r="F404" s="23" t="n"/>
    </row>
    <row r="405">
      <c r="A405" s="22" t="n"/>
      <c r="B405" s="23" t="n"/>
      <c r="C405" s="23" t="n"/>
      <c r="D405" s="23" t="n"/>
      <c r="E405" s="23" t="n"/>
      <c r="F405" s="23" t="n"/>
    </row>
    <row r="406">
      <c r="A406" s="22" t="n"/>
      <c r="B406" s="23" t="n"/>
      <c r="C406" s="23" t="n"/>
      <c r="D406" s="23" t="n"/>
      <c r="E406" s="23" t="n"/>
      <c r="F406" s="23" t="n"/>
    </row>
    <row r="407">
      <c r="A407" s="22" t="n"/>
      <c r="B407" s="23" t="n"/>
      <c r="C407" s="23" t="n"/>
      <c r="D407" s="23" t="n"/>
      <c r="E407" s="23" t="n"/>
      <c r="F407" s="23" t="n"/>
    </row>
    <row r="408">
      <c r="A408" s="22" t="n"/>
      <c r="B408" s="23" t="n"/>
      <c r="C408" s="23" t="n"/>
      <c r="D408" s="23" t="n"/>
      <c r="E408" s="23" t="n"/>
      <c r="F408" s="23" t="n"/>
    </row>
    <row r="409">
      <c r="A409" s="22" t="n"/>
      <c r="B409" s="23" t="n"/>
      <c r="C409" s="23" t="n"/>
      <c r="D409" s="23" t="n"/>
      <c r="E409" s="23" t="n"/>
      <c r="F409" s="23" t="n"/>
    </row>
    <row r="410">
      <c r="A410" s="22" t="n"/>
      <c r="B410" s="23" t="n"/>
      <c r="C410" s="23" t="n"/>
      <c r="D410" s="23" t="n"/>
      <c r="E410" s="23" t="n"/>
      <c r="F410" s="23" t="n"/>
    </row>
    <row r="411">
      <c r="A411" s="22" t="n"/>
      <c r="B411" s="23" t="n"/>
      <c r="C411" s="23" t="n"/>
      <c r="D411" s="23" t="n"/>
      <c r="E411" s="23" t="n"/>
      <c r="F411" s="23" t="n"/>
    </row>
    <row r="412">
      <c r="A412" s="22" t="n"/>
      <c r="B412" s="23" t="n"/>
      <c r="C412" s="23" t="n"/>
      <c r="D412" s="23" t="n"/>
      <c r="E412" s="23" t="n"/>
      <c r="F412" s="23" t="n"/>
    </row>
    <row r="413">
      <c r="A413" s="22" t="n"/>
      <c r="B413" s="23" t="n"/>
      <c r="C413" s="23" t="n"/>
      <c r="D413" s="23" t="n"/>
      <c r="E413" s="23" t="n"/>
      <c r="F413" s="23" t="n"/>
    </row>
    <row r="414">
      <c r="A414" s="22" t="n"/>
      <c r="B414" s="23" t="n"/>
      <c r="C414" s="23" t="n"/>
      <c r="D414" s="23" t="n"/>
      <c r="E414" s="23" t="n"/>
      <c r="F414" s="23" t="n"/>
    </row>
    <row r="415">
      <c r="A415" s="22" t="n"/>
      <c r="B415" s="23" t="n"/>
      <c r="C415" s="23" t="n"/>
      <c r="D415" s="23" t="n"/>
      <c r="E415" s="23" t="n"/>
      <c r="F415" s="23" t="n"/>
    </row>
    <row r="416">
      <c r="A416" s="22" t="n"/>
      <c r="B416" s="23" t="n"/>
      <c r="C416" s="23" t="n"/>
      <c r="D416" s="23" t="n"/>
      <c r="E416" s="23" t="n"/>
      <c r="F416" s="23" t="n"/>
    </row>
    <row r="417">
      <c r="A417" s="22" t="n"/>
      <c r="B417" s="23" t="n"/>
      <c r="C417" s="23" t="n"/>
      <c r="D417" s="23" t="n"/>
      <c r="E417" s="23" t="n"/>
      <c r="F417" s="23" t="n"/>
    </row>
    <row r="418">
      <c r="A418" s="22" t="n"/>
      <c r="B418" s="23" t="n"/>
      <c r="C418" s="23" t="n"/>
      <c r="D418" s="23" t="n"/>
      <c r="E418" s="23" t="n"/>
      <c r="F418" s="23" t="n"/>
    </row>
    <row r="419">
      <c r="A419" s="22" t="n"/>
      <c r="B419" s="23" t="n"/>
      <c r="C419" s="23" t="n"/>
      <c r="D419" s="23" t="n"/>
      <c r="E419" s="23" t="n"/>
      <c r="F419" s="23" t="n"/>
    </row>
    <row r="420">
      <c r="A420" s="22" t="n"/>
      <c r="B420" s="23" t="n"/>
      <c r="C420" s="23" t="n"/>
      <c r="D420" s="23" t="n"/>
      <c r="E420" s="23" t="n"/>
      <c r="F420" s="23" t="n"/>
    </row>
    <row r="421">
      <c r="A421" s="22" t="n"/>
      <c r="B421" s="23" t="n"/>
      <c r="C421" s="23" t="n"/>
      <c r="D421" s="23" t="n"/>
      <c r="E421" s="23" t="n"/>
      <c r="F421" s="23" t="n"/>
    </row>
    <row r="422">
      <c r="A422" s="22" t="n"/>
      <c r="B422" s="23" t="n"/>
      <c r="C422" s="23" t="n"/>
      <c r="D422" s="23" t="n"/>
      <c r="E422" s="23" t="n"/>
      <c r="F422" s="23" t="n"/>
    </row>
    <row r="423">
      <c r="A423" s="22" t="n"/>
      <c r="B423" s="23" t="n"/>
      <c r="C423" s="23" t="n"/>
      <c r="D423" s="23" t="n"/>
      <c r="E423" s="23" t="n"/>
      <c r="F423" s="23" t="n"/>
    </row>
    <row r="424">
      <c r="A424" s="22" t="n"/>
      <c r="B424" s="23" t="n"/>
      <c r="C424" s="23" t="n"/>
      <c r="D424" s="23" t="n"/>
      <c r="E424" s="23" t="n"/>
      <c r="F424" s="23" t="n"/>
    </row>
    <row r="425">
      <c r="A425" s="22" t="n"/>
      <c r="B425" s="23" t="n"/>
      <c r="C425" s="23" t="n"/>
      <c r="D425" s="23" t="n"/>
      <c r="E425" s="23" t="n"/>
      <c r="F425" s="23" t="n"/>
    </row>
    <row r="426">
      <c r="A426" s="22" t="n"/>
      <c r="B426" s="23" t="n"/>
      <c r="C426" s="23" t="n"/>
      <c r="D426" s="23" t="n"/>
      <c r="E426" s="23" t="n"/>
      <c r="F426" s="23" t="n"/>
    </row>
    <row r="427">
      <c r="A427" s="22" t="n"/>
      <c r="B427" s="23" t="n"/>
      <c r="C427" s="23" t="n"/>
      <c r="D427" s="23" t="n"/>
      <c r="E427" s="23" t="n"/>
      <c r="F427" s="23" t="n"/>
    </row>
    <row r="428">
      <c r="A428" s="22" t="n"/>
      <c r="B428" s="23" t="n"/>
      <c r="C428" s="23" t="n"/>
      <c r="D428" s="23" t="n"/>
      <c r="E428" s="23" t="n"/>
      <c r="F428" s="23" t="n"/>
    </row>
    <row r="429">
      <c r="A429" s="22" t="n"/>
      <c r="B429" s="23" t="n"/>
      <c r="C429" s="23" t="n"/>
      <c r="D429" s="23" t="n"/>
      <c r="E429" s="23" t="n"/>
      <c r="F429" s="23" t="n"/>
    </row>
    <row r="430">
      <c r="A430" s="22" t="n"/>
      <c r="B430" s="23" t="n"/>
      <c r="C430" s="23" t="n"/>
      <c r="D430" s="23" t="n"/>
      <c r="E430" s="23" t="n"/>
      <c r="F430" s="23" t="n"/>
    </row>
    <row r="431">
      <c r="A431" s="22" t="n"/>
      <c r="B431" s="23" t="n"/>
      <c r="C431" s="23" t="n"/>
      <c r="D431" s="23" t="n"/>
      <c r="E431" s="23" t="n"/>
      <c r="F431" s="23" t="n"/>
    </row>
    <row r="432">
      <c r="A432" s="22" t="n"/>
      <c r="B432" s="23" t="n"/>
      <c r="C432" s="23" t="n"/>
      <c r="D432" s="23" t="n"/>
      <c r="E432" s="23" t="n"/>
      <c r="F432" s="23" t="n"/>
    </row>
    <row r="433">
      <c r="A433" s="22" t="n"/>
      <c r="B433" s="23" t="n"/>
      <c r="C433" s="23" t="n"/>
      <c r="D433" s="23" t="n"/>
      <c r="E433" s="23" t="n"/>
      <c r="F433" s="23" t="n"/>
    </row>
    <row r="434">
      <c r="A434" s="22" t="n"/>
      <c r="B434" s="23" t="n"/>
      <c r="C434" s="23" t="n"/>
      <c r="D434" s="23" t="n"/>
      <c r="E434" s="23" t="n"/>
      <c r="F434" s="23" t="n"/>
    </row>
    <row r="435">
      <c r="A435" s="22" t="n"/>
      <c r="B435" s="23" t="n"/>
      <c r="C435" s="23" t="n"/>
      <c r="D435" s="23" t="n"/>
      <c r="E435" s="23" t="n"/>
      <c r="F435" s="23" t="n"/>
    </row>
    <row r="436">
      <c r="A436" s="22" t="n"/>
      <c r="B436" s="23" t="n"/>
      <c r="C436" s="23" t="n"/>
      <c r="D436" s="23" t="n"/>
      <c r="E436" s="23" t="n"/>
      <c r="F436" s="23" t="n"/>
    </row>
    <row r="437">
      <c r="A437" s="22" t="n"/>
      <c r="B437" s="23" t="n"/>
      <c r="C437" s="23" t="n"/>
      <c r="D437" s="23" t="n"/>
      <c r="E437" s="23" t="n"/>
      <c r="F437" s="23" t="n"/>
    </row>
    <row r="438">
      <c r="A438" s="22" t="n"/>
      <c r="B438" s="23" t="n"/>
      <c r="C438" s="23" t="n"/>
      <c r="D438" s="23" t="n"/>
      <c r="E438" s="23" t="n"/>
      <c r="F438" s="23" t="n"/>
    </row>
    <row r="439">
      <c r="A439" s="22" t="n"/>
      <c r="B439" s="23" t="n"/>
      <c r="C439" s="23" t="n"/>
      <c r="D439" s="23" t="n"/>
      <c r="E439" s="23" t="n"/>
      <c r="F439" s="23" t="n"/>
    </row>
    <row r="440">
      <c r="A440" s="22" t="n"/>
      <c r="B440" s="23" t="n"/>
      <c r="C440" s="23" t="n"/>
      <c r="D440" s="23" t="n"/>
      <c r="E440" s="23" t="n"/>
      <c r="F440" s="23" t="n"/>
    </row>
    <row r="441">
      <c r="A441" s="22" t="n"/>
      <c r="B441" s="23" t="n"/>
      <c r="C441" s="23" t="n"/>
      <c r="D441" s="23" t="n"/>
      <c r="E441" s="23" t="n"/>
      <c r="F441" s="23" t="n"/>
    </row>
    <row r="442">
      <c r="A442" s="22" t="n"/>
      <c r="B442" s="23" t="n"/>
      <c r="C442" s="23" t="n"/>
      <c r="D442" s="23" t="n"/>
      <c r="E442" s="23" t="n"/>
      <c r="F442" s="23" t="n"/>
    </row>
    <row r="443">
      <c r="A443" s="22" t="n"/>
      <c r="B443" s="23" t="n"/>
      <c r="C443" s="23" t="n"/>
      <c r="D443" s="23" t="n"/>
      <c r="E443" s="23" t="n"/>
      <c r="F443" s="23" t="n"/>
    </row>
    <row r="444">
      <c r="A444" s="22" t="n"/>
      <c r="B444" s="23" t="n"/>
      <c r="C444" s="23" t="n"/>
      <c r="D444" s="23" t="n"/>
      <c r="E444" s="23" t="n"/>
      <c r="F444" s="23" t="n"/>
    </row>
    <row r="445">
      <c r="A445" s="22" t="n"/>
      <c r="B445" s="23" t="n"/>
      <c r="C445" s="23" t="n"/>
      <c r="D445" s="23" t="n"/>
      <c r="E445" s="23" t="n"/>
      <c r="F445" s="23" t="n"/>
    </row>
    <row r="446">
      <c r="A446" s="22" t="n"/>
      <c r="B446" s="23" t="n"/>
      <c r="C446" s="23" t="n"/>
      <c r="D446" s="23" t="n"/>
      <c r="E446" s="23" t="n"/>
      <c r="F446" s="23" t="n"/>
    </row>
    <row r="447">
      <c r="A447" s="22" t="n"/>
      <c r="B447" s="23" t="n"/>
      <c r="C447" s="23" t="n"/>
      <c r="D447" s="23" t="n"/>
      <c r="E447" s="23" t="n"/>
      <c r="F447" s="23" t="n"/>
    </row>
    <row r="448">
      <c r="A448" s="22" t="n"/>
      <c r="B448" s="23" t="n"/>
      <c r="C448" s="23" t="n"/>
      <c r="D448" s="23" t="n"/>
      <c r="E448" s="23" t="n"/>
      <c r="F448" s="23" t="n"/>
    </row>
    <row r="449">
      <c r="A449" s="22" t="n"/>
      <c r="B449" s="23" t="n"/>
      <c r="C449" s="23" t="n"/>
      <c r="D449" s="23" t="n"/>
      <c r="E449" s="23" t="n"/>
      <c r="F449" s="23" t="n"/>
    </row>
    <row r="450">
      <c r="A450" s="22" t="n"/>
      <c r="B450" s="23" t="n"/>
      <c r="C450" s="23" t="n"/>
      <c r="D450" s="23" t="n"/>
      <c r="E450" s="23" t="n"/>
      <c r="F450" s="23" t="n"/>
    </row>
    <row r="451">
      <c r="A451" s="22" t="n"/>
      <c r="B451" s="23" t="n"/>
      <c r="C451" s="23" t="n"/>
      <c r="D451" s="23" t="n"/>
      <c r="E451" s="23" t="n"/>
      <c r="F451" s="23" t="n"/>
    </row>
    <row r="452">
      <c r="A452" s="22" t="n"/>
      <c r="B452" s="23" t="n"/>
      <c r="C452" s="23" t="n"/>
      <c r="D452" s="23" t="n"/>
      <c r="E452" s="23" t="n"/>
      <c r="F452" s="23" t="n"/>
    </row>
    <row r="453">
      <c r="A453" s="22" t="n"/>
      <c r="B453" s="23" t="n"/>
      <c r="C453" s="23" t="n"/>
      <c r="D453" s="23" t="n"/>
      <c r="E453" s="23" t="n"/>
      <c r="F453" s="23" t="n"/>
    </row>
    <row r="454">
      <c r="A454" s="22" t="n"/>
      <c r="B454" s="23" t="n"/>
      <c r="C454" s="23" t="n"/>
      <c r="D454" s="23" t="n"/>
      <c r="E454" s="23" t="n"/>
      <c r="F454" s="23" t="n"/>
    </row>
    <row r="455">
      <c r="A455" s="22" t="n"/>
      <c r="B455" s="23" t="n"/>
      <c r="C455" s="23" t="n"/>
      <c r="D455" s="23" t="n"/>
      <c r="E455" s="23" t="n"/>
      <c r="F455" s="23" t="n"/>
    </row>
    <row r="456">
      <c r="A456" s="22" t="n"/>
      <c r="B456" s="23" t="n"/>
      <c r="C456" s="23" t="n"/>
      <c r="D456" s="23" t="n"/>
      <c r="E456" s="23" t="n"/>
      <c r="F456" s="23" t="n"/>
    </row>
    <row r="457">
      <c r="A457" s="22" t="n"/>
      <c r="B457" s="23" t="n"/>
      <c r="C457" s="23" t="n"/>
      <c r="D457" s="23" t="n"/>
      <c r="E457" s="23" t="n"/>
      <c r="F457" s="23" t="n"/>
    </row>
    <row r="458">
      <c r="A458" s="22" t="n"/>
      <c r="B458" s="23" t="n"/>
      <c r="C458" s="23" t="n"/>
      <c r="D458" s="23" t="n"/>
      <c r="E458" s="23" t="n"/>
      <c r="F458" s="23" t="n"/>
    </row>
    <row r="459">
      <c r="A459" s="22" t="n"/>
      <c r="B459" s="23" t="n"/>
      <c r="C459" s="23" t="n"/>
      <c r="D459" s="23" t="n"/>
      <c r="E459" s="23" t="n"/>
      <c r="F459" s="23" t="n"/>
    </row>
    <row r="460">
      <c r="A460" s="22" t="n"/>
      <c r="B460" s="23" t="n"/>
      <c r="C460" s="23" t="n"/>
      <c r="D460" s="23" t="n"/>
      <c r="E460" s="23" t="n"/>
      <c r="F460" s="23" t="n"/>
    </row>
    <row r="461">
      <c r="A461" s="22" t="n"/>
      <c r="B461" s="23" t="n"/>
      <c r="C461" s="23" t="n"/>
      <c r="D461" s="23" t="n"/>
      <c r="E461" s="23" t="n"/>
      <c r="F461" s="23" t="n"/>
    </row>
    <row r="462">
      <c r="A462" s="22" t="n"/>
      <c r="B462" s="23" t="n"/>
      <c r="C462" s="23" t="n"/>
      <c r="D462" s="23" t="n"/>
      <c r="E462" s="23" t="n"/>
      <c r="F462" s="23" t="n"/>
    </row>
    <row r="463">
      <c r="A463" s="22" t="n"/>
      <c r="B463" s="23" t="n"/>
      <c r="C463" s="23" t="n"/>
      <c r="D463" s="23" t="n"/>
      <c r="E463" s="23" t="n"/>
      <c r="F463" s="23" t="n"/>
    </row>
    <row r="464">
      <c r="A464" s="22" t="n"/>
      <c r="B464" s="23" t="n"/>
      <c r="C464" s="23" t="n"/>
      <c r="D464" s="23" t="n"/>
      <c r="E464" s="23" t="n"/>
      <c r="F464" s="23" t="n"/>
    </row>
    <row r="465">
      <c r="A465" s="22" t="n"/>
      <c r="B465" s="23" t="n"/>
      <c r="C465" s="23" t="n"/>
      <c r="D465" s="23" t="n"/>
      <c r="E465" s="23" t="n"/>
      <c r="F465" s="23" t="n"/>
    </row>
    <row r="466">
      <c r="A466" s="22" t="n"/>
      <c r="B466" s="23" t="n"/>
      <c r="C466" s="23" t="n"/>
      <c r="D466" s="23" t="n"/>
      <c r="E466" s="23" t="n"/>
      <c r="F466" s="23" t="n"/>
    </row>
    <row r="467">
      <c r="A467" s="22" t="n"/>
      <c r="B467" s="23" t="n"/>
      <c r="C467" s="23" t="n"/>
      <c r="D467" s="23" t="n"/>
      <c r="E467" s="23" t="n"/>
      <c r="F467" s="23" t="n"/>
    </row>
    <row r="468">
      <c r="A468" s="22" t="n"/>
      <c r="B468" s="23" t="n"/>
      <c r="C468" s="23" t="n"/>
      <c r="D468" s="23" t="n"/>
      <c r="E468" s="23" t="n"/>
      <c r="F468" s="23" t="n"/>
    </row>
    <row r="469">
      <c r="A469" s="22" t="n"/>
      <c r="B469" s="23" t="n"/>
      <c r="C469" s="23" t="n"/>
      <c r="D469" s="23" t="n"/>
      <c r="E469" s="23" t="n"/>
      <c r="F469" s="23" t="n"/>
    </row>
    <row r="470">
      <c r="A470" s="22" t="n"/>
      <c r="B470" s="23" t="n"/>
      <c r="C470" s="23" t="n"/>
      <c r="D470" s="23" t="n"/>
      <c r="E470" s="23" t="n"/>
      <c r="F470" s="23" t="n"/>
    </row>
    <row r="471">
      <c r="A471" s="22" t="n"/>
      <c r="B471" s="23" t="n"/>
      <c r="C471" s="23" t="n"/>
      <c r="D471" s="23" t="n"/>
      <c r="E471" s="23" t="n"/>
      <c r="F471" s="23" t="n"/>
    </row>
    <row r="472">
      <c r="A472" s="22" t="n"/>
      <c r="B472" s="23" t="n"/>
      <c r="C472" s="23" t="n"/>
      <c r="D472" s="23" t="n"/>
      <c r="E472" s="23" t="n"/>
      <c r="F472" s="23" t="n"/>
    </row>
    <row r="473">
      <c r="A473" s="22" t="n"/>
      <c r="B473" s="23" t="n"/>
      <c r="C473" s="23" t="n"/>
      <c r="D473" s="23" t="n"/>
      <c r="E473" s="23" t="n"/>
      <c r="F473" s="23" t="n"/>
    </row>
    <row r="474">
      <c r="A474" s="22" t="n"/>
      <c r="B474" s="23" t="n"/>
      <c r="C474" s="23" t="n"/>
      <c r="D474" s="23" t="n"/>
      <c r="E474" s="23" t="n"/>
      <c r="F474" s="23" t="n"/>
    </row>
    <row r="475">
      <c r="A475" s="22" t="n"/>
      <c r="B475" s="23" t="n"/>
      <c r="C475" s="23" t="n"/>
      <c r="D475" s="23" t="n"/>
      <c r="E475" s="23" t="n"/>
      <c r="F475" s="23" t="n"/>
    </row>
    <row r="476">
      <c r="A476" s="22" t="n"/>
      <c r="B476" s="23" t="n"/>
      <c r="C476" s="23" t="n"/>
      <c r="D476" s="23" t="n"/>
      <c r="E476" s="23" t="n"/>
      <c r="F476" s="23" t="n"/>
    </row>
    <row r="477">
      <c r="A477" s="22" t="n"/>
      <c r="B477" s="23" t="n"/>
      <c r="C477" s="23" t="n"/>
      <c r="D477" s="23" t="n"/>
      <c r="E477" s="23" t="n"/>
      <c r="F477" s="23" t="n"/>
    </row>
    <row r="478">
      <c r="A478" s="22" t="n"/>
      <c r="B478" s="23" t="n"/>
      <c r="C478" s="23" t="n"/>
      <c r="D478" s="23" t="n"/>
      <c r="E478" s="23" t="n"/>
      <c r="F478" s="23" t="n"/>
    </row>
    <row r="479">
      <c r="A479" s="22" t="n"/>
      <c r="B479" s="23" t="n"/>
      <c r="C479" s="23" t="n"/>
      <c r="D479" s="23" t="n"/>
      <c r="E479" s="23" t="n"/>
      <c r="F479" s="23" t="n"/>
    </row>
    <row r="480">
      <c r="A480" s="22" t="n"/>
      <c r="B480" s="23" t="n"/>
      <c r="C480" s="23" t="n"/>
      <c r="D480" s="23" t="n"/>
      <c r="E480" s="23" t="n"/>
      <c r="F480" s="23" t="n"/>
    </row>
    <row r="481">
      <c r="A481" s="22" t="n"/>
      <c r="B481" s="23" t="n"/>
      <c r="C481" s="23" t="n"/>
      <c r="D481" s="23" t="n"/>
      <c r="E481" s="23" t="n"/>
      <c r="F481" s="23" t="n"/>
    </row>
    <row r="482">
      <c r="A482" s="22" t="n"/>
      <c r="B482" s="23" t="n"/>
      <c r="C482" s="23" t="n"/>
      <c r="D482" s="23" t="n"/>
      <c r="E482" s="23" t="n"/>
      <c r="F482" s="23" t="n"/>
    </row>
    <row r="483">
      <c r="A483" s="22" t="n"/>
      <c r="B483" s="23" t="n"/>
      <c r="C483" s="23" t="n"/>
      <c r="D483" s="23" t="n"/>
      <c r="E483" s="23" t="n"/>
      <c r="F483" s="23" t="n"/>
    </row>
    <row r="484">
      <c r="A484" s="22" t="n"/>
      <c r="B484" s="23" t="n"/>
      <c r="C484" s="23" t="n"/>
      <c r="D484" s="23" t="n"/>
      <c r="E484" s="23" t="n"/>
      <c r="F484" s="23" t="n"/>
    </row>
    <row r="485">
      <c r="A485" s="22" t="n"/>
      <c r="B485" s="23" t="n"/>
      <c r="C485" s="23" t="n"/>
      <c r="D485" s="23" t="n"/>
      <c r="E485" s="23" t="n"/>
      <c r="F485" s="23" t="n"/>
    </row>
    <row r="486">
      <c r="A486" s="22" t="n"/>
      <c r="B486" s="23" t="n"/>
      <c r="C486" s="23" t="n"/>
      <c r="D486" s="23" t="n"/>
      <c r="E486" s="23" t="n"/>
      <c r="F486" s="23" t="n"/>
    </row>
    <row r="487">
      <c r="A487" s="22" t="n"/>
      <c r="B487" s="23" t="n"/>
      <c r="C487" s="23" t="n"/>
      <c r="D487" s="23" t="n"/>
      <c r="E487" s="23" t="n"/>
      <c r="F487" s="23" t="n"/>
    </row>
    <row r="488">
      <c r="A488" s="22" t="n"/>
      <c r="B488" s="23" t="n"/>
      <c r="C488" s="23" t="n"/>
      <c r="D488" s="23" t="n"/>
      <c r="E488" s="23" t="n"/>
      <c r="F488" s="23" t="n"/>
    </row>
    <row r="489">
      <c r="A489" s="22" t="n"/>
      <c r="B489" s="23" t="n"/>
      <c r="C489" s="23" t="n"/>
      <c r="D489" s="23" t="n"/>
      <c r="E489" s="23" t="n"/>
      <c r="F489" s="23" t="n"/>
    </row>
    <row r="490">
      <c r="A490" s="22" t="n"/>
      <c r="B490" s="23" t="n"/>
      <c r="C490" s="23" t="n"/>
      <c r="D490" s="23" t="n"/>
      <c r="E490" s="23" t="n"/>
      <c r="F490" s="23" t="n"/>
    </row>
    <row r="491">
      <c r="A491" s="22" t="n"/>
      <c r="B491" s="23" t="n"/>
      <c r="C491" s="23" t="n"/>
      <c r="D491" s="23" t="n"/>
      <c r="E491" s="23" t="n"/>
      <c r="F491" s="23" t="n"/>
    </row>
    <row r="492">
      <c r="A492" s="22" t="n"/>
      <c r="B492" s="23" t="n"/>
      <c r="C492" s="23" t="n"/>
      <c r="D492" s="23" t="n"/>
      <c r="E492" s="23" t="n"/>
      <c r="F492" s="23" t="n"/>
    </row>
    <row r="493">
      <c r="A493" s="22" t="n"/>
      <c r="B493" s="23" t="n"/>
      <c r="C493" s="23" t="n"/>
      <c r="D493" s="23" t="n"/>
      <c r="E493" s="23" t="n"/>
      <c r="F493" s="23" t="n"/>
    </row>
    <row r="494">
      <c r="A494" s="22" t="n"/>
      <c r="B494" s="23" t="n"/>
      <c r="C494" s="23" t="n"/>
      <c r="D494" s="23" t="n"/>
      <c r="E494" s="23" t="n"/>
      <c r="F494" s="23" t="n"/>
    </row>
    <row r="495">
      <c r="A495" s="22" t="n"/>
      <c r="B495" s="23" t="n"/>
      <c r="C495" s="23" t="n"/>
      <c r="D495" s="23" t="n"/>
      <c r="E495" s="23" t="n"/>
      <c r="F495" s="23" t="n"/>
    </row>
    <row r="496">
      <c r="A496" s="22" t="n"/>
      <c r="B496" s="23" t="n"/>
      <c r="C496" s="23" t="n"/>
      <c r="D496" s="23" t="n"/>
      <c r="E496" s="23" t="n"/>
      <c r="F496" s="23" t="n"/>
    </row>
    <row r="497">
      <c r="A497" s="22" t="n"/>
      <c r="B497" s="23" t="n"/>
      <c r="C497" s="23" t="n"/>
      <c r="D497" s="23" t="n"/>
      <c r="E497" s="23" t="n"/>
      <c r="F497" s="23" t="n"/>
    </row>
    <row r="498">
      <c r="A498" s="22" t="n"/>
      <c r="B498" s="23" t="n"/>
      <c r="C498" s="23" t="n"/>
      <c r="D498" s="23" t="n"/>
      <c r="E498" s="23" t="n"/>
      <c r="F498" s="23" t="n"/>
    </row>
    <row r="499">
      <c r="A499" s="22" t="n"/>
      <c r="B499" s="23" t="n"/>
      <c r="C499" s="23" t="n"/>
      <c r="D499" s="23" t="n"/>
      <c r="E499" s="23" t="n"/>
      <c r="F499" s="23" t="n"/>
    </row>
    <row r="500">
      <c r="A500" s="22" t="n"/>
      <c r="B500" s="23" t="n"/>
      <c r="C500" s="23" t="n"/>
      <c r="D500" s="23" t="n"/>
      <c r="E500" s="23" t="n"/>
      <c r="F500" s="23" t="n"/>
    </row>
    <row r="501">
      <c r="A501" s="22" t="n"/>
      <c r="B501" s="23" t="n"/>
      <c r="C501" s="23" t="n"/>
      <c r="D501" s="23" t="n"/>
      <c r="E501" s="23" t="n"/>
      <c r="F501" s="23" t="n"/>
    </row>
  </sheetData>
  <dataValidations count="4">
    <dataValidation sqref="B2:B501" showDropDown="0" showInputMessage="0" showErrorMessage="1" allowBlank="1" errorTitle="Student" error="Pick a student from the list." type="list" errorStyle="warning">
      <formula1>=Students!$A$2:$A$301</formula1>
    </dataValidation>
    <dataValidation sqref="E2:E501" showDropDown="0" showInputMessage="0" showErrorMessage="1" allowBlank="1" errorTitle="Paid" error="Type Y or N." type="list" errorStyle="warning">
      <formula1>"Y,N"</formula1>
    </dataValidation>
    <dataValidation sqref="A2:A501" showDropDown="0" showInputMessage="0" showErrorMessage="1" allowBlank="1" errorTitle="Date" error="Type a date, like 2026-11-05." type="date" errorStyle="warning" operator="greaterThan">
      <formula1>36526</formula1>
    </dataValidation>
    <dataValidation sqref="D2:D501" showDropDown="0" showInputMessage="0" showErrorMessage="1" allowBlank="1" errorTitle="Minutes" error="Type a number of minutes." type="decimal" errorStyle="warning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50" customWidth="1" min="2" max="2"/>
  </cols>
  <sheetData>
    <row r="1" ht="32" customHeight="1">
      <c r="A1" s="4" t="inlineStr">
        <is>
          <t>Column names to look for</t>
        </is>
      </c>
      <c r="B1" s="4" t="inlineStr">
        <is>
          <t>Header in your export (edit if you renamed a question)</t>
        </is>
      </c>
    </row>
    <row r="2">
      <c r="A2" s="24" t="inlineStr">
        <is>
          <t>Response ID</t>
        </is>
      </c>
      <c r="B2" s="25" t="inlineStr">
        <is>
          <t>Response ID</t>
        </is>
      </c>
    </row>
    <row r="3">
      <c r="A3" s="24" t="inlineStr">
        <is>
          <t>Student's name</t>
        </is>
      </c>
      <c r="B3" s="25" t="inlineStr">
        <is>
          <t>Student's full name</t>
        </is>
      </c>
    </row>
    <row r="4">
      <c r="A4" s="24" t="inlineStr">
        <is>
          <t>Level</t>
        </is>
      </c>
      <c r="B4" s="25" t="inlineStr">
        <is>
          <t>Student's level</t>
        </is>
      </c>
    </row>
    <row r="5">
      <c r="A5" s="24" t="inlineStr">
        <is>
          <t>Under 18</t>
        </is>
      </c>
      <c r="B5" s="25" t="inlineStr">
        <is>
          <t>Is the student under 18?</t>
        </is>
      </c>
    </row>
    <row r="6">
      <c r="A6" s="24" t="inlineStr">
        <is>
          <t>Parent or guardian</t>
        </is>
      </c>
      <c r="B6" s="25" t="inlineStr">
        <is>
          <t>Parent or guardian name</t>
        </is>
      </c>
    </row>
    <row r="7">
      <c r="A7" s="24" t="inlineStr">
        <is>
          <t>Email</t>
        </is>
      </c>
      <c r="B7" s="25" t="inlineStr">
        <is>
          <t>Email</t>
        </is>
      </c>
    </row>
    <row r="8">
      <c r="A8" s="24" t="inlineStr">
        <is>
          <t>Phone</t>
        </is>
      </c>
      <c r="B8" s="25" t="inlineStr">
        <is>
          <t>Phone</t>
        </is>
      </c>
    </row>
    <row r="9">
      <c r="A9" s="24" t="inlineStr">
        <is>
          <t>Subjects</t>
        </is>
      </c>
      <c r="B9" s="25" t="inlineStr">
        <is>
          <t>Subjects</t>
        </is>
      </c>
    </row>
    <row r="10">
      <c r="A10" s="24" t="inlineStr">
        <is>
          <t>Test or exam coming up</t>
        </is>
      </c>
      <c r="B10" s="25" t="inlineStr">
        <is>
          <t>Is there a test or exam coming up?</t>
        </is>
      </c>
    </row>
    <row r="11">
      <c r="A11" s="24" t="inlineStr">
        <is>
          <t>Which test</t>
        </is>
      </c>
      <c r="B11" s="25" t="inlineStr">
        <is>
          <t>Which test?</t>
        </is>
      </c>
    </row>
    <row r="12">
      <c r="A12" s="24" t="inlineStr">
        <is>
          <t>Test date</t>
        </is>
      </c>
      <c r="B12" s="25" t="inlineStr">
        <is>
          <t>Test date</t>
        </is>
      </c>
    </row>
    <row r="13">
      <c r="A13" s="24" t="inlineStr">
        <is>
          <t>Where</t>
        </is>
      </c>
      <c r="B13" s="25" t="inlineStr">
        <is>
          <t>Where would you like sessions?</t>
        </is>
      </c>
    </row>
    <row r="14">
      <c r="A14" s="24" t="inlineStr">
        <is>
          <t>When free</t>
        </is>
      </c>
      <c r="B14" s="25" t="inlineStr">
        <is>
          <t>When are you free?</t>
        </is>
      </c>
    </row>
    <row r="15">
      <c r="A15" s="24" t="inlineStr">
        <is>
          <t>How often</t>
        </is>
      </c>
      <c r="B15" s="25" t="inlineStr">
        <is>
          <t>How often?</t>
        </is>
      </c>
    </row>
    <row r="18">
      <c r="A18" s="26" t="inlineStr">
        <is>
          <t>Setting</t>
        </is>
      </c>
    </row>
    <row r="19">
      <c r="A19" s="24" t="inlineStr">
        <is>
          <t>Show Soon when the test is this many days away or fewer</t>
        </is>
      </c>
      <c r="B19" s="25" t="n">
        <v>14</v>
      </c>
    </row>
    <row r="21">
      <c r="A21" s="15" t="inlineStr">
        <is>
          <t>The sheet finds columns by these names, so column order does not matter.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2026-10-27T06:24:05Z</dcterms:created>
  <dcterms:modified xmlns:dcterms="http://purl.org/dc/terms/" xmlns:xsi="http://www.w3.org/2001/XMLSchema-instance" xsi:type="dcterms:W3CDTF">2026-10-27T06:24:07Z</dcterms:modified>
</cp:coreProperties>
</file>