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Form responses" sheetId="3" state="visible" r:id="rId3"/>
    <sheet xmlns:r="http://schemas.openxmlformats.org/officeDocument/2006/relationships" name="Quotes" sheetId="4" state="visible" r:id="rId4"/>
    <sheet xmlns:r="http://schemas.openxmlformats.org/officeDocument/2006/relationships" name="Setting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i val="1"/>
      <color rgb="005E5468"/>
      <sz val="10"/>
    </font>
    <font>
      <name val="Arial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10" fillId="3" borderId="1" pivotButton="0" quotePrefix="0" xfId="0"/>
    <xf numFmtId="164" fontId="10" fillId="3" borderId="1" pivotButton="0" quotePrefix="0" xfId="0"/>
    <xf numFmtId="164" fontId="6" fillId="4" borderId="1" pivotButton="0" quotePrefix="0" xfId="0"/>
    <xf numFmtId="164" fontId="6" fillId="3" borderId="1" pivotButton="0" quotePrefix="0" xfId="0"/>
    <xf numFmtId="0" fontId="6" fillId="3" borderId="1" pivotButton="0" quotePrefix="0" xfId="0"/>
    <xf numFmtId="0" fontId="6" fillId="4" borderId="1" pivotButton="0" quotePrefix="0" xfId="0"/>
    <xf numFmtId="0" fontId="10" fillId="0" borderId="0" pivotButton="0" quotePrefix="0" xfId="0"/>
    <xf numFmtId="164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231A2E"/>
        <sz val="10"/>
      </font>
      <fill>
        <patternFill patternType="solid">
          <fgColor rgb="00F5B83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G5" authorId="0" shapeId="0">
      <text>
        <t>Pick Yes if they sent a testimonial by email, on LinkedIn or in person instead of the form.</t>
      </text>
    </comment>
    <comment ref="K5" authorId="0" shapeId="0">
      <text>
        <t>Received: their answers arrived. Follow up now: the follow-up date has passed. Followed up, waiting: you sent one follow-up. Let it go: no reply after your follow-up. Change the days on Settings.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4 are EXAMPLE data: clear them first. Room for 200 responses.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G5" authorId="0" shapeId="0">
      <text>
        <t>Built from their answer to "How may we publish this?". Full name and company, first name and company, or no name (credit a role, like "Owner of a bakery"). Ask again before you use a quote somewhere new.</t>
      </text>
    </comment>
    <comment ref="I5" authorId="0" shapeId="0">
      <text>
        <t>Yes when there is a quote and a rating of 4 or 5. A lower rating means read their feedback before you ask to publish anything.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C5" authorId="0" shapeId="0">
      <text>
        <t>Days to wait after you ask before one follow-up. Leave empty to use the example in the next column.</t>
      </text>
    </comment>
    <comment ref="C6" authorId="0" shapeId="0">
      <text>
        <t>Days to wait after the follow-up before you stop. Leave empty to use the example in the next column.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D1" authorId="0" shapeId="0">
      <text>
        <t>If you renamed a question in your form, type its new name here so the sheet can find 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Testimonial tracker</t>
        </is>
      </c>
    </row>
    <row r="3">
      <c r="B3" s="2" t="inlineStr">
        <is>
          <t>Track who you asked, when to follow up, and which quotes you may publish and how to credit them.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Clear the examples</t>
        </is>
      </c>
      <c r="D6" s="6" t="inlineStr">
        <is>
          <t>Delete rows 2 to 4 on Form responses and the EXAMPLE rows on Requests. The red line on Requests and Quotes goes away when they are gone.</t>
        </is>
      </c>
    </row>
    <row r="7" ht="44" customHeight="1">
      <c r="B7" s="4" t="n">
        <v>2</v>
      </c>
      <c r="C7" s="5" t="inlineStr">
        <is>
          <t>Log each ask</t>
        </is>
      </c>
      <c r="D7" s="6" t="inlineStr">
        <is>
          <t>On Requests, type the client's name, the project, how you asked and the date. The sheet works out when to follow up (7 days later; change it on Settings).</t>
        </is>
      </c>
    </row>
    <row r="8" ht="44" customHeight="1">
      <c r="B8" s="4" t="n">
        <v>3</v>
      </c>
      <c r="C8" s="5" t="inlineStr">
        <is>
          <t>Follow up once</t>
        </is>
      </c>
      <c r="D8" s="6" t="inlineStr">
        <is>
          <t>When the status says Follow up now, send one friendly nudge and type the date in Follow-up sent on. After that, the sheet tells you when to let it go.</t>
        </is>
      </c>
    </row>
    <row r="9" ht="44" customHeight="1">
      <c r="B9" s="4" t="n">
        <v>4</v>
      </c>
      <c r="C9" s="5" t="inlineStr">
        <is>
          <t>Paste your responses</t>
        </is>
      </c>
      <c r="D9" s="6" t="inlineStr">
        <is>
          <t>In HornetForms, export your testimonial form's responses as a CSV and paste it at cell A1 on Form responses, headers included.</t>
        </is>
      </c>
    </row>
    <row r="10" ht="44" customHeight="1">
      <c r="B10" s="4" t="n">
        <v>5</v>
      </c>
      <c r="C10" s="5" t="inlineStr">
        <is>
          <t>Read the quotes</t>
        </is>
      </c>
      <c r="D10" s="6" t="inlineStr">
        <is>
          <t>Quotes shows each testimonial with a ready credit line based on how the client said you may publish it. Requests marks the client as received.</t>
        </is>
      </c>
    </row>
    <row r="11" ht="44" customHeight="1">
      <c r="B11" s="4" t="n">
        <v>6</v>
      </c>
      <c r="C11" s="5" t="inlineStr">
        <is>
          <t>Record where you used it</t>
        </is>
      </c>
      <c r="D11" s="6" t="inlineStr">
        <is>
          <t>Back on Requests, note where each quote went live and when. Ask again before you use a quote somewhere new.</t>
        </is>
      </c>
    </row>
    <row r="13">
      <c r="B13" s="7" t="inlineStr">
        <is>
          <t>Colour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Keep the pasted headers as they come from HornetForms.</t>
        </is>
      </c>
    </row>
    <row r="18">
      <c r="B18" s="7" t="inlineStr">
        <is>
          <t>Good to know</t>
        </is>
      </c>
    </row>
    <row r="19" ht="34" customHeight="1">
      <c r="C19" s="12" t="inlineStr">
        <is>
          <t>Names match ignoring capital letters, but the spelling must be the same. If a client types their name differently, change it on Requests or pick Yes in Mark received.</t>
        </is>
      </c>
    </row>
    <row r="20" ht="34" customHeight="1">
      <c r="C20" s="12" t="inlineStr">
        <is>
          <t>The sheet finds columns by their names, so extra questions you add to the form (an email question, for example) do not break it. Renamed a question? Update its name on Lists.</t>
        </is>
      </c>
    </row>
    <row r="21" ht="34" customHeight="1">
      <c r="C21" s="12" t="inlineStr">
        <is>
          <t>Feedback for you is the answer to "What could we have done better?". It is there to help you improve, so leave it out of anything you publish.</t>
        </is>
      </c>
    </row>
    <row r="22" ht="28" customHeight="1">
      <c r="C22" s="12" t="inlineStr">
        <is>
          <t>This sheet helps you keep track. It is not legal advice: check the endorsement rules where you work.</t>
        </is>
      </c>
    </row>
    <row r="24">
      <c r="B24" s="7" t="inlineStr">
        <is>
          <t>Example data</t>
        </is>
      </c>
    </row>
    <row r="25" ht="32" customHeight="1">
      <c r="C25" s="13" t="inlineStr">
        <is>
          <t>The workbook ships with EXAMPLE rows so you can see how it works. Clear them before you start.</t>
        </is>
      </c>
    </row>
    <row r="27" ht="26" customHeight="1">
      <c r="C27" s="14" t="inlineStr">
        <is>
          <t>Made for the guide at hornetforms.com/blog/how-to-ask-for-a-testimonial</t>
        </is>
      </c>
    </row>
    <row r="28">
      <c r="C28" s="15" t="inlineStr">
        <is>
          <t>Made by HornetForms, hornetforms.com</t>
        </is>
      </c>
    </row>
  </sheetData>
  <mergeCells count="6">
    <mergeCell ref="C20:D20"/>
    <mergeCell ref="C21:D21"/>
    <mergeCell ref="C25:D25"/>
    <mergeCell ref="C27:D27"/>
    <mergeCell ref="C19:D19"/>
    <mergeCell ref="C22:D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N1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  <col width="12" customWidth="1" min="4" max="4"/>
    <col width="13" customWidth="1" min="5" max="5"/>
    <col width="13" customWidth="1" min="6" max="6"/>
    <col width="18" customWidth="1" min="7" max="7"/>
    <col width="11" customWidth="1" min="8" max="8"/>
    <col width="9" customWidth="1" min="9" max="9"/>
    <col width="34" customWidth="1" min="10" max="10"/>
    <col width="20" customWidth="1" min="11" max="11"/>
    <col width="22" customWidth="1" min="12" max="12"/>
    <col width="13" customWidth="1" min="13" max="13"/>
    <col width="26" customWidth="1" min="14" max="14"/>
  </cols>
  <sheetData>
    <row r="1">
      <c r="A1" s="16" t="inlineStr">
        <is>
          <t>Requests: who you asked and what happened</t>
        </is>
      </c>
    </row>
    <row r="2">
      <c r="A2" s="17" t="inlineStr">
        <is>
          <t>One row per client you ask. Yellow cells are yours. Type the client's name the way they will type it in the form, so the sheet can match their answers.</t>
        </is>
      </c>
    </row>
    <row r="3">
      <c r="A3" s="18">
        <f>IF(COUNTIF('Form responses'!$A$2:$A$201,"EXAMPLE*")+COUNTIF(Requests!$N$6:$N$105,"EXAMPLE*")&gt;0,"You are looking at EXAMPLE data. Clear rows 2 to 4 on Form responses and the EXAMPLE rows on Requests.","")</f>
        <v/>
      </c>
    </row>
    <row r="5" ht="46" customHeight="1">
      <c r="A5" s="19" t="inlineStr">
        <is>
          <t>Client name</t>
        </is>
      </c>
      <c r="B5" s="19" t="inlineStr">
        <is>
          <t>Project</t>
        </is>
      </c>
      <c r="C5" s="19" t="inlineStr">
        <is>
          <t>Asked by</t>
        </is>
      </c>
      <c r="D5" s="19" t="inlineStr">
        <is>
          <t>Asked on</t>
        </is>
      </c>
      <c r="E5" s="3" t="inlineStr">
        <is>
          <t>Follow-up due</t>
        </is>
      </c>
      <c r="F5" s="19" t="inlineStr">
        <is>
          <t>Follow-up sent on</t>
        </is>
      </c>
      <c r="G5" s="19" t="inlineStr">
        <is>
          <t>Mark received (if it came another way)</t>
        </is>
      </c>
      <c r="H5" s="3" t="inlineStr">
        <is>
          <t>Received?</t>
        </is>
      </c>
      <c r="I5" s="3" t="inlineStr">
        <is>
          <t>Rating</t>
        </is>
      </c>
      <c r="J5" s="3" t="inlineStr">
        <is>
          <t>Credit line</t>
        </is>
      </c>
      <c r="K5" s="3" t="inlineStr">
        <is>
          <t>Status</t>
        </is>
      </c>
      <c r="L5" s="19" t="inlineStr">
        <is>
          <t>Where you used it</t>
        </is>
      </c>
      <c r="M5" s="19" t="inlineStr">
        <is>
          <t>Published on</t>
        </is>
      </c>
      <c r="N5" s="19" t="inlineStr">
        <is>
          <t>Notes</t>
        </is>
      </c>
    </row>
    <row r="6">
      <c r="A6" s="20" t="inlineStr">
        <is>
          <t>Priya Example</t>
        </is>
      </c>
      <c r="B6" s="20" t="inlineStr">
        <is>
          <t>Website</t>
        </is>
      </c>
      <c r="C6" s="20" t="inlineStr">
        <is>
          <t>Email</t>
        </is>
      </c>
      <c r="D6" s="21" t="n">
        <v>46296</v>
      </c>
      <c r="E6" s="22">
        <f>IF(OR(A6="",D6=""),"",D6+Settings!$E$5)</f>
        <v/>
      </c>
      <c r="F6" s="23" t="n"/>
      <c r="G6" s="24" t="n"/>
      <c r="H6" s="25">
        <f>IF(A6="","",IF(OR(G6=Lists!$B$2,ISNUMBER(MATCH(TRIM(A6),Quotes!$B$6:$B$205,0))),"Yes","No"))</f>
        <v/>
      </c>
      <c r="I6" s="25">
        <f>IF(A6="","",IFERROR(INDEX(Quotes!$D$6:$D$205,MATCH(TRIM(A6),Quotes!$B$6:$B$205,0)),""))</f>
        <v/>
      </c>
      <c r="J6" s="25">
        <f>IF(A6="","",IFERROR(INDEX(Quotes!$G$6:$G$205,MATCH(TRIM(A6),Quotes!$B$6:$B$205,0)),""))</f>
        <v/>
      </c>
      <c r="K6" s="25">
        <f>IF(A6="","",IF(H6="Yes","Received",IF(D6="","Add the date you asked",IF(F6&lt;&gt;"",IF(TODAY()-F6&gt;=Settings!$E$6,"Let it go","Followed up, waiting"),IF(TODAY()&gt;=E6,"Follow up now","Waiting")))))</f>
        <v/>
      </c>
      <c r="L6" s="20" t="inlineStr">
        <is>
          <t>Home page</t>
        </is>
      </c>
      <c r="M6" s="21" t="n">
        <v>46315</v>
      </c>
      <c r="N6" s="20" t="inlineStr">
        <is>
          <t>EXAMPLE row, delete me</t>
        </is>
      </c>
    </row>
    <row r="7">
      <c r="A7" s="20" t="inlineStr">
        <is>
          <t>Tom Example</t>
        </is>
      </c>
      <c r="B7" s="20" t="inlineStr">
        <is>
          <t>Logo refresh</t>
        </is>
      </c>
      <c r="C7" s="20" t="inlineStr">
        <is>
          <t>Text</t>
        </is>
      </c>
      <c r="D7" s="21" t="n">
        <v>46300</v>
      </c>
      <c r="E7" s="22">
        <f>IF(OR(A7="",D7=""),"",D7+Settings!$E$5)</f>
        <v/>
      </c>
      <c r="F7" s="23" t="n"/>
      <c r="G7" s="24" t="n"/>
      <c r="H7" s="25">
        <f>IF(A7="","",IF(OR(G7=Lists!$B$2,ISNUMBER(MATCH(TRIM(A7),Quotes!$B$6:$B$205,0))),"Yes","No"))</f>
        <v/>
      </c>
      <c r="I7" s="25">
        <f>IF(A7="","",IFERROR(INDEX(Quotes!$D$6:$D$205,MATCH(TRIM(A7),Quotes!$B$6:$B$205,0)),""))</f>
        <v/>
      </c>
      <c r="J7" s="25">
        <f>IF(A7="","",IFERROR(INDEX(Quotes!$G$6:$G$205,MATCH(TRIM(A7),Quotes!$B$6:$B$205,0)),""))</f>
        <v/>
      </c>
      <c r="K7" s="25">
        <f>IF(A7="","",IF(H7="Yes","Received",IF(D7="","Add the date you asked",IF(F7&lt;&gt;"",IF(TODAY()-F7&gt;=Settings!$E$6,"Let it go","Followed up, waiting"),IF(TODAY()&gt;=E7,"Follow up now","Waiting")))))</f>
        <v/>
      </c>
      <c r="L7" s="24" t="n"/>
      <c r="M7" s="23" t="n"/>
      <c r="N7" s="20" t="inlineStr">
        <is>
          <t>EXAMPLE row, delete me</t>
        </is>
      </c>
    </row>
    <row r="8">
      <c r="A8" s="20" t="inlineStr">
        <is>
          <t>Ana Example</t>
        </is>
      </c>
      <c r="B8" s="20" t="inlineStr">
        <is>
          <t>Spring campaign</t>
        </is>
      </c>
      <c r="C8" s="20" t="inlineStr">
        <is>
          <t>LinkedIn</t>
        </is>
      </c>
      <c r="D8" s="21" t="n">
        <v>46303</v>
      </c>
      <c r="E8" s="22">
        <f>IF(OR(A8="",D8=""),"",D8+Settings!$E$5)</f>
        <v/>
      </c>
      <c r="F8" s="21" t="n">
        <v>46310</v>
      </c>
      <c r="G8" s="24" t="n"/>
      <c r="H8" s="25">
        <f>IF(A8="","",IF(OR(G8=Lists!$B$2,ISNUMBER(MATCH(TRIM(A8),Quotes!$B$6:$B$205,0))),"Yes","No"))</f>
        <v/>
      </c>
      <c r="I8" s="25">
        <f>IF(A8="","",IFERROR(INDEX(Quotes!$D$6:$D$205,MATCH(TRIM(A8),Quotes!$B$6:$B$205,0)),""))</f>
        <v/>
      </c>
      <c r="J8" s="25">
        <f>IF(A8="","",IFERROR(INDEX(Quotes!$G$6:$G$205,MATCH(TRIM(A8),Quotes!$B$6:$B$205,0)),""))</f>
        <v/>
      </c>
      <c r="K8" s="25">
        <f>IF(A8="","",IF(H8="Yes","Received",IF(D8="","Add the date you asked",IF(F8&lt;&gt;"",IF(TODAY()-F8&gt;=Settings!$E$6,"Let it go","Followed up, waiting"),IF(TODAY()&gt;=E8,"Follow up now","Waiting")))))</f>
        <v/>
      </c>
      <c r="L8" s="24" t="n"/>
      <c r="M8" s="23" t="n"/>
      <c r="N8" s="20" t="inlineStr">
        <is>
          <t>EXAMPLE row, delete me</t>
        </is>
      </c>
    </row>
    <row r="9">
      <c r="A9" s="20" t="inlineStr">
        <is>
          <t>Kim Example</t>
        </is>
      </c>
      <c r="B9" s="20" t="inlineStr">
        <is>
          <t>Brand photos</t>
        </is>
      </c>
      <c r="C9" s="20" t="inlineStr">
        <is>
          <t>Email</t>
        </is>
      </c>
      <c r="D9" s="21" t="n">
        <v>46307</v>
      </c>
      <c r="E9" s="22">
        <f>IF(OR(A9="",D9=""),"",D9+Settings!$E$5)</f>
        <v/>
      </c>
      <c r="F9" s="23" t="n"/>
      <c r="G9" s="24" t="n"/>
      <c r="H9" s="25">
        <f>IF(A9="","",IF(OR(G9=Lists!$B$2,ISNUMBER(MATCH(TRIM(A9),Quotes!$B$6:$B$205,0))),"Yes","No"))</f>
        <v/>
      </c>
      <c r="I9" s="25">
        <f>IF(A9="","",IFERROR(INDEX(Quotes!$D$6:$D$205,MATCH(TRIM(A9),Quotes!$B$6:$B$205,0)),""))</f>
        <v/>
      </c>
      <c r="J9" s="25">
        <f>IF(A9="","",IFERROR(INDEX(Quotes!$G$6:$G$205,MATCH(TRIM(A9),Quotes!$B$6:$B$205,0)),""))</f>
        <v/>
      </c>
      <c r="K9" s="25">
        <f>IF(A9="","",IF(H9="Yes","Received",IF(D9="","Add the date you asked",IF(F9&lt;&gt;"",IF(TODAY()-F9&gt;=Settings!$E$6,"Let it go","Followed up, waiting"),IF(TODAY()&gt;=E9,"Follow up now","Waiting")))))</f>
        <v/>
      </c>
      <c r="L9" s="24" t="n"/>
      <c r="M9" s="23" t="n"/>
      <c r="N9" s="20" t="inlineStr">
        <is>
          <t>EXAMPLE row, delete me</t>
        </is>
      </c>
    </row>
    <row r="10">
      <c r="A10" s="20" t="inlineStr">
        <is>
          <t>Sam Example</t>
        </is>
      </c>
      <c r="B10" s="20" t="inlineStr">
        <is>
          <t>Menu design</t>
        </is>
      </c>
      <c r="C10" s="20" t="inlineStr">
        <is>
          <t>Email</t>
        </is>
      </c>
      <c r="D10" s="21" t="n">
        <v>46301</v>
      </c>
      <c r="E10" s="22">
        <f>IF(OR(A10="",D10=""),"",D10+Settings!$E$5)</f>
        <v/>
      </c>
      <c r="F10" s="21" t="n">
        <v>46308</v>
      </c>
      <c r="G10" s="24" t="n"/>
      <c r="H10" s="25">
        <f>IF(A10="","",IF(OR(G10=Lists!$B$2,ISNUMBER(MATCH(TRIM(A10),Quotes!$B$6:$B$205,0))),"Yes","No"))</f>
        <v/>
      </c>
      <c r="I10" s="25">
        <f>IF(A10="","",IFERROR(INDEX(Quotes!$D$6:$D$205,MATCH(TRIM(A10),Quotes!$B$6:$B$205,0)),""))</f>
        <v/>
      </c>
      <c r="J10" s="25">
        <f>IF(A10="","",IFERROR(INDEX(Quotes!$G$6:$G$205,MATCH(TRIM(A10),Quotes!$B$6:$B$205,0)),""))</f>
        <v/>
      </c>
      <c r="K10" s="25">
        <f>IF(A10="","",IF(H10="Yes","Received",IF(D10="","Add the date you asked",IF(F10&lt;&gt;"",IF(TODAY()-F10&gt;=Settings!$E$6,"Let it go","Followed up, waiting"),IF(TODAY()&gt;=E10,"Follow up now","Waiting")))))</f>
        <v/>
      </c>
      <c r="L10" s="24" t="n"/>
      <c r="M10" s="23" t="n"/>
      <c r="N10" s="20" t="inlineStr">
        <is>
          <t>EXAMPLE row, delete me</t>
        </is>
      </c>
    </row>
    <row r="11">
      <c r="A11" s="20" t="inlineStr">
        <is>
          <t>Lee Example</t>
        </is>
      </c>
      <c r="B11" s="20" t="inlineStr">
        <is>
          <t>Shop signage</t>
        </is>
      </c>
      <c r="C11" s="20" t="inlineStr">
        <is>
          <t>In person</t>
        </is>
      </c>
      <c r="D11" s="21" t="n">
        <v>46321</v>
      </c>
      <c r="E11" s="22">
        <f>IF(OR(A11="",D11=""),"",D11+Settings!$E$5)</f>
        <v/>
      </c>
      <c r="F11" s="23" t="n"/>
      <c r="G11" s="24" t="n"/>
      <c r="H11" s="25">
        <f>IF(A11="","",IF(OR(G11=Lists!$B$2,ISNUMBER(MATCH(TRIM(A11),Quotes!$B$6:$B$205,0))),"Yes","No"))</f>
        <v/>
      </c>
      <c r="I11" s="25">
        <f>IF(A11="","",IFERROR(INDEX(Quotes!$D$6:$D$205,MATCH(TRIM(A11),Quotes!$B$6:$B$205,0)),""))</f>
        <v/>
      </c>
      <c r="J11" s="25">
        <f>IF(A11="","",IFERROR(INDEX(Quotes!$G$6:$G$205,MATCH(TRIM(A11),Quotes!$B$6:$B$205,0)),""))</f>
        <v/>
      </c>
      <c r="K11" s="25">
        <f>IF(A11="","",IF(H11="Yes","Received",IF(D11="","Add the date you asked",IF(F11&lt;&gt;"",IF(TODAY()-F11&gt;=Settings!$E$6,"Let it go","Followed up, waiting"),IF(TODAY()&gt;=E11,"Follow up now","Waiting")))))</f>
        <v/>
      </c>
      <c r="L11" s="24" t="n"/>
      <c r="M11" s="23" t="n"/>
      <c r="N11" s="20" t="inlineStr">
        <is>
          <t>EXAMPLE row, delete me</t>
        </is>
      </c>
    </row>
    <row r="12">
      <c r="A12" s="24" t="n"/>
      <c r="B12" s="24" t="n"/>
      <c r="C12" s="24" t="n"/>
      <c r="D12" s="23" t="n"/>
      <c r="E12" s="22">
        <f>IF(OR(A12="",D12=""),"",D12+Settings!$E$5)</f>
        <v/>
      </c>
      <c r="F12" s="23" t="n"/>
      <c r="G12" s="24" t="n"/>
      <c r="H12" s="25">
        <f>IF(A12="","",IF(OR(G12=Lists!$B$2,ISNUMBER(MATCH(TRIM(A12),Quotes!$B$6:$B$205,0))),"Yes","No"))</f>
        <v/>
      </c>
      <c r="I12" s="25">
        <f>IF(A12="","",IFERROR(INDEX(Quotes!$D$6:$D$205,MATCH(TRIM(A12),Quotes!$B$6:$B$205,0)),""))</f>
        <v/>
      </c>
      <c r="J12" s="25">
        <f>IF(A12="","",IFERROR(INDEX(Quotes!$G$6:$G$205,MATCH(TRIM(A12),Quotes!$B$6:$B$205,0)),""))</f>
        <v/>
      </c>
      <c r="K12" s="25">
        <f>IF(A12="","",IF(H12="Yes","Received",IF(D12="","Add the date you asked",IF(F12&lt;&gt;"",IF(TODAY()-F12&gt;=Settings!$E$6,"Let it go","Followed up, waiting"),IF(TODAY()&gt;=E12,"Follow up now","Waiting")))))</f>
        <v/>
      </c>
      <c r="L12" s="24" t="n"/>
      <c r="M12" s="23" t="n"/>
      <c r="N12" s="24" t="n"/>
    </row>
    <row r="13">
      <c r="A13" s="24" t="n"/>
      <c r="B13" s="24" t="n"/>
      <c r="C13" s="24" t="n"/>
      <c r="D13" s="23" t="n"/>
      <c r="E13" s="22">
        <f>IF(OR(A13="",D13=""),"",D13+Settings!$E$5)</f>
        <v/>
      </c>
      <c r="F13" s="23" t="n"/>
      <c r="G13" s="24" t="n"/>
      <c r="H13" s="25">
        <f>IF(A13="","",IF(OR(G13=Lists!$B$2,ISNUMBER(MATCH(TRIM(A13),Quotes!$B$6:$B$205,0))),"Yes","No"))</f>
        <v/>
      </c>
      <c r="I13" s="25">
        <f>IF(A13="","",IFERROR(INDEX(Quotes!$D$6:$D$205,MATCH(TRIM(A13),Quotes!$B$6:$B$205,0)),""))</f>
        <v/>
      </c>
      <c r="J13" s="25">
        <f>IF(A13="","",IFERROR(INDEX(Quotes!$G$6:$G$205,MATCH(TRIM(A13),Quotes!$B$6:$B$205,0)),""))</f>
        <v/>
      </c>
      <c r="K13" s="25">
        <f>IF(A13="","",IF(H13="Yes","Received",IF(D13="","Add the date you asked",IF(F13&lt;&gt;"",IF(TODAY()-F13&gt;=Settings!$E$6,"Let it go","Followed up, waiting"),IF(TODAY()&gt;=E13,"Follow up now","Waiting")))))</f>
        <v/>
      </c>
      <c r="L13" s="24" t="n"/>
      <c r="M13" s="23" t="n"/>
      <c r="N13" s="24" t="n"/>
    </row>
    <row r="14">
      <c r="A14" s="24" t="n"/>
      <c r="B14" s="24" t="n"/>
      <c r="C14" s="24" t="n"/>
      <c r="D14" s="23" t="n"/>
      <c r="E14" s="22">
        <f>IF(OR(A14="",D14=""),"",D14+Settings!$E$5)</f>
        <v/>
      </c>
      <c r="F14" s="23" t="n"/>
      <c r="G14" s="24" t="n"/>
      <c r="H14" s="25">
        <f>IF(A14="","",IF(OR(G14=Lists!$B$2,ISNUMBER(MATCH(TRIM(A14),Quotes!$B$6:$B$205,0))),"Yes","No"))</f>
        <v/>
      </c>
      <c r="I14" s="25">
        <f>IF(A14="","",IFERROR(INDEX(Quotes!$D$6:$D$205,MATCH(TRIM(A14),Quotes!$B$6:$B$205,0)),""))</f>
        <v/>
      </c>
      <c r="J14" s="25">
        <f>IF(A14="","",IFERROR(INDEX(Quotes!$G$6:$G$205,MATCH(TRIM(A14),Quotes!$B$6:$B$205,0)),""))</f>
        <v/>
      </c>
      <c r="K14" s="25">
        <f>IF(A14="","",IF(H14="Yes","Received",IF(D14="","Add the date you asked",IF(F14&lt;&gt;"",IF(TODAY()-F14&gt;=Settings!$E$6,"Let it go","Followed up, waiting"),IF(TODAY()&gt;=E14,"Follow up now","Waiting")))))</f>
        <v/>
      </c>
      <c r="L14" s="24" t="n"/>
      <c r="M14" s="23" t="n"/>
      <c r="N14" s="24" t="n"/>
    </row>
    <row r="15">
      <c r="A15" s="24" t="n"/>
      <c r="B15" s="24" t="n"/>
      <c r="C15" s="24" t="n"/>
      <c r="D15" s="23" t="n"/>
      <c r="E15" s="22">
        <f>IF(OR(A15="",D15=""),"",D15+Settings!$E$5)</f>
        <v/>
      </c>
      <c r="F15" s="23" t="n"/>
      <c r="G15" s="24" t="n"/>
      <c r="H15" s="25">
        <f>IF(A15="","",IF(OR(G15=Lists!$B$2,ISNUMBER(MATCH(TRIM(A15),Quotes!$B$6:$B$205,0))),"Yes","No"))</f>
        <v/>
      </c>
      <c r="I15" s="25">
        <f>IF(A15="","",IFERROR(INDEX(Quotes!$D$6:$D$205,MATCH(TRIM(A15),Quotes!$B$6:$B$205,0)),""))</f>
        <v/>
      </c>
      <c r="J15" s="25">
        <f>IF(A15="","",IFERROR(INDEX(Quotes!$G$6:$G$205,MATCH(TRIM(A15),Quotes!$B$6:$B$205,0)),""))</f>
        <v/>
      </c>
      <c r="K15" s="25">
        <f>IF(A15="","",IF(H15="Yes","Received",IF(D15="","Add the date you asked",IF(F15&lt;&gt;"",IF(TODAY()-F15&gt;=Settings!$E$6,"Let it go","Followed up, waiting"),IF(TODAY()&gt;=E15,"Follow up now","Waiting")))))</f>
        <v/>
      </c>
      <c r="L15" s="24" t="n"/>
      <c r="M15" s="23" t="n"/>
      <c r="N15" s="24" t="n"/>
    </row>
    <row r="16">
      <c r="A16" s="24" t="n"/>
      <c r="B16" s="24" t="n"/>
      <c r="C16" s="24" t="n"/>
      <c r="D16" s="23" t="n"/>
      <c r="E16" s="22">
        <f>IF(OR(A16="",D16=""),"",D16+Settings!$E$5)</f>
        <v/>
      </c>
      <c r="F16" s="23" t="n"/>
      <c r="G16" s="24" t="n"/>
      <c r="H16" s="25">
        <f>IF(A16="","",IF(OR(G16=Lists!$B$2,ISNUMBER(MATCH(TRIM(A16),Quotes!$B$6:$B$205,0))),"Yes","No"))</f>
        <v/>
      </c>
      <c r="I16" s="25">
        <f>IF(A16="","",IFERROR(INDEX(Quotes!$D$6:$D$205,MATCH(TRIM(A16),Quotes!$B$6:$B$205,0)),""))</f>
        <v/>
      </c>
      <c r="J16" s="25">
        <f>IF(A16="","",IFERROR(INDEX(Quotes!$G$6:$G$205,MATCH(TRIM(A16),Quotes!$B$6:$B$205,0)),""))</f>
        <v/>
      </c>
      <c r="K16" s="25">
        <f>IF(A16="","",IF(H16="Yes","Received",IF(D16="","Add the date you asked",IF(F16&lt;&gt;"",IF(TODAY()-F16&gt;=Settings!$E$6,"Let it go","Followed up, waiting"),IF(TODAY()&gt;=E16,"Follow up now","Waiting")))))</f>
        <v/>
      </c>
      <c r="L16" s="24" t="n"/>
      <c r="M16" s="23" t="n"/>
      <c r="N16" s="24" t="n"/>
    </row>
    <row r="17">
      <c r="A17" s="24" t="n"/>
      <c r="B17" s="24" t="n"/>
      <c r="C17" s="24" t="n"/>
      <c r="D17" s="23" t="n"/>
      <c r="E17" s="22">
        <f>IF(OR(A17="",D17=""),"",D17+Settings!$E$5)</f>
        <v/>
      </c>
      <c r="F17" s="23" t="n"/>
      <c r="G17" s="24" t="n"/>
      <c r="H17" s="25">
        <f>IF(A17="","",IF(OR(G17=Lists!$B$2,ISNUMBER(MATCH(TRIM(A17),Quotes!$B$6:$B$205,0))),"Yes","No"))</f>
        <v/>
      </c>
      <c r="I17" s="25">
        <f>IF(A17="","",IFERROR(INDEX(Quotes!$D$6:$D$205,MATCH(TRIM(A17),Quotes!$B$6:$B$205,0)),""))</f>
        <v/>
      </c>
      <c r="J17" s="25">
        <f>IF(A17="","",IFERROR(INDEX(Quotes!$G$6:$G$205,MATCH(TRIM(A17),Quotes!$B$6:$B$205,0)),""))</f>
        <v/>
      </c>
      <c r="K17" s="25">
        <f>IF(A17="","",IF(H17="Yes","Received",IF(D17="","Add the date you asked",IF(F17&lt;&gt;"",IF(TODAY()-F17&gt;=Settings!$E$6,"Let it go","Followed up, waiting"),IF(TODAY()&gt;=E17,"Follow up now","Waiting")))))</f>
        <v/>
      </c>
      <c r="L17" s="24" t="n"/>
      <c r="M17" s="23" t="n"/>
      <c r="N17" s="24" t="n"/>
    </row>
    <row r="18">
      <c r="A18" s="24" t="n"/>
      <c r="B18" s="24" t="n"/>
      <c r="C18" s="24" t="n"/>
      <c r="D18" s="23" t="n"/>
      <c r="E18" s="22">
        <f>IF(OR(A18="",D18=""),"",D18+Settings!$E$5)</f>
        <v/>
      </c>
      <c r="F18" s="23" t="n"/>
      <c r="G18" s="24" t="n"/>
      <c r="H18" s="25">
        <f>IF(A18="","",IF(OR(G18=Lists!$B$2,ISNUMBER(MATCH(TRIM(A18),Quotes!$B$6:$B$205,0))),"Yes","No"))</f>
        <v/>
      </c>
      <c r="I18" s="25">
        <f>IF(A18="","",IFERROR(INDEX(Quotes!$D$6:$D$205,MATCH(TRIM(A18),Quotes!$B$6:$B$205,0)),""))</f>
        <v/>
      </c>
      <c r="J18" s="25">
        <f>IF(A18="","",IFERROR(INDEX(Quotes!$G$6:$G$205,MATCH(TRIM(A18),Quotes!$B$6:$B$205,0)),""))</f>
        <v/>
      </c>
      <c r="K18" s="25">
        <f>IF(A18="","",IF(H18="Yes","Received",IF(D18="","Add the date you asked",IF(F18&lt;&gt;"",IF(TODAY()-F18&gt;=Settings!$E$6,"Let it go","Followed up, waiting"),IF(TODAY()&gt;=E18,"Follow up now","Waiting")))))</f>
        <v/>
      </c>
      <c r="L18" s="24" t="n"/>
      <c r="M18" s="23" t="n"/>
      <c r="N18" s="24" t="n"/>
    </row>
    <row r="19">
      <c r="A19" s="24" t="n"/>
      <c r="B19" s="24" t="n"/>
      <c r="C19" s="24" t="n"/>
      <c r="D19" s="23" t="n"/>
      <c r="E19" s="22">
        <f>IF(OR(A19="",D19=""),"",D19+Settings!$E$5)</f>
        <v/>
      </c>
      <c r="F19" s="23" t="n"/>
      <c r="G19" s="24" t="n"/>
      <c r="H19" s="25">
        <f>IF(A19="","",IF(OR(G19=Lists!$B$2,ISNUMBER(MATCH(TRIM(A19),Quotes!$B$6:$B$205,0))),"Yes","No"))</f>
        <v/>
      </c>
      <c r="I19" s="25">
        <f>IF(A19="","",IFERROR(INDEX(Quotes!$D$6:$D$205,MATCH(TRIM(A19),Quotes!$B$6:$B$205,0)),""))</f>
        <v/>
      </c>
      <c r="J19" s="25">
        <f>IF(A19="","",IFERROR(INDEX(Quotes!$G$6:$G$205,MATCH(TRIM(A19),Quotes!$B$6:$B$205,0)),""))</f>
        <v/>
      </c>
      <c r="K19" s="25">
        <f>IF(A19="","",IF(H19="Yes","Received",IF(D19="","Add the date you asked",IF(F19&lt;&gt;"",IF(TODAY()-F19&gt;=Settings!$E$6,"Let it go","Followed up, waiting"),IF(TODAY()&gt;=E19,"Follow up now","Waiting")))))</f>
        <v/>
      </c>
      <c r="L19" s="24" t="n"/>
      <c r="M19" s="23" t="n"/>
      <c r="N19" s="24" t="n"/>
    </row>
    <row r="20">
      <c r="A20" s="24" t="n"/>
      <c r="B20" s="24" t="n"/>
      <c r="C20" s="24" t="n"/>
      <c r="D20" s="23" t="n"/>
      <c r="E20" s="22">
        <f>IF(OR(A20="",D20=""),"",D20+Settings!$E$5)</f>
        <v/>
      </c>
      <c r="F20" s="23" t="n"/>
      <c r="G20" s="24" t="n"/>
      <c r="H20" s="25">
        <f>IF(A20="","",IF(OR(G20=Lists!$B$2,ISNUMBER(MATCH(TRIM(A20),Quotes!$B$6:$B$205,0))),"Yes","No"))</f>
        <v/>
      </c>
      <c r="I20" s="25">
        <f>IF(A20="","",IFERROR(INDEX(Quotes!$D$6:$D$205,MATCH(TRIM(A20),Quotes!$B$6:$B$205,0)),""))</f>
        <v/>
      </c>
      <c r="J20" s="25">
        <f>IF(A20="","",IFERROR(INDEX(Quotes!$G$6:$G$205,MATCH(TRIM(A20),Quotes!$B$6:$B$205,0)),""))</f>
        <v/>
      </c>
      <c r="K20" s="25">
        <f>IF(A20="","",IF(H20="Yes","Received",IF(D20="","Add the date you asked",IF(F20&lt;&gt;"",IF(TODAY()-F20&gt;=Settings!$E$6,"Let it go","Followed up, waiting"),IF(TODAY()&gt;=E20,"Follow up now","Waiting")))))</f>
        <v/>
      </c>
      <c r="L20" s="24" t="n"/>
      <c r="M20" s="23" t="n"/>
      <c r="N20" s="24" t="n"/>
    </row>
    <row r="21">
      <c r="A21" s="24" t="n"/>
      <c r="B21" s="24" t="n"/>
      <c r="C21" s="24" t="n"/>
      <c r="D21" s="23" t="n"/>
      <c r="E21" s="22">
        <f>IF(OR(A21="",D21=""),"",D21+Settings!$E$5)</f>
        <v/>
      </c>
      <c r="F21" s="23" t="n"/>
      <c r="G21" s="24" t="n"/>
      <c r="H21" s="25">
        <f>IF(A21="","",IF(OR(G21=Lists!$B$2,ISNUMBER(MATCH(TRIM(A21),Quotes!$B$6:$B$205,0))),"Yes","No"))</f>
        <v/>
      </c>
      <c r="I21" s="25">
        <f>IF(A21="","",IFERROR(INDEX(Quotes!$D$6:$D$205,MATCH(TRIM(A21),Quotes!$B$6:$B$205,0)),""))</f>
        <v/>
      </c>
      <c r="J21" s="25">
        <f>IF(A21="","",IFERROR(INDEX(Quotes!$G$6:$G$205,MATCH(TRIM(A21),Quotes!$B$6:$B$205,0)),""))</f>
        <v/>
      </c>
      <c r="K21" s="25">
        <f>IF(A21="","",IF(H21="Yes","Received",IF(D21="","Add the date you asked",IF(F21&lt;&gt;"",IF(TODAY()-F21&gt;=Settings!$E$6,"Let it go","Followed up, waiting"),IF(TODAY()&gt;=E21,"Follow up now","Waiting")))))</f>
        <v/>
      </c>
      <c r="L21" s="24" t="n"/>
      <c r="M21" s="23" t="n"/>
      <c r="N21" s="24" t="n"/>
    </row>
    <row r="22">
      <c r="A22" s="24" t="n"/>
      <c r="B22" s="24" t="n"/>
      <c r="C22" s="24" t="n"/>
      <c r="D22" s="23" t="n"/>
      <c r="E22" s="22">
        <f>IF(OR(A22="",D22=""),"",D22+Settings!$E$5)</f>
        <v/>
      </c>
      <c r="F22" s="23" t="n"/>
      <c r="G22" s="24" t="n"/>
      <c r="H22" s="25">
        <f>IF(A22="","",IF(OR(G22=Lists!$B$2,ISNUMBER(MATCH(TRIM(A22),Quotes!$B$6:$B$205,0))),"Yes","No"))</f>
        <v/>
      </c>
      <c r="I22" s="25">
        <f>IF(A22="","",IFERROR(INDEX(Quotes!$D$6:$D$205,MATCH(TRIM(A22),Quotes!$B$6:$B$205,0)),""))</f>
        <v/>
      </c>
      <c r="J22" s="25">
        <f>IF(A22="","",IFERROR(INDEX(Quotes!$G$6:$G$205,MATCH(TRIM(A22),Quotes!$B$6:$B$205,0)),""))</f>
        <v/>
      </c>
      <c r="K22" s="25">
        <f>IF(A22="","",IF(H22="Yes","Received",IF(D22="","Add the date you asked",IF(F22&lt;&gt;"",IF(TODAY()-F22&gt;=Settings!$E$6,"Let it go","Followed up, waiting"),IF(TODAY()&gt;=E22,"Follow up now","Waiting")))))</f>
        <v/>
      </c>
      <c r="L22" s="24" t="n"/>
      <c r="M22" s="23" t="n"/>
      <c r="N22" s="24" t="n"/>
    </row>
    <row r="23">
      <c r="A23" s="24" t="n"/>
      <c r="B23" s="24" t="n"/>
      <c r="C23" s="24" t="n"/>
      <c r="D23" s="23" t="n"/>
      <c r="E23" s="22">
        <f>IF(OR(A23="",D23=""),"",D23+Settings!$E$5)</f>
        <v/>
      </c>
      <c r="F23" s="23" t="n"/>
      <c r="G23" s="24" t="n"/>
      <c r="H23" s="25">
        <f>IF(A23="","",IF(OR(G23=Lists!$B$2,ISNUMBER(MATCH(TRIM(A23),Quotes!$B$6:$B$205,0))),"Yes","No"))</f>
        <v/>
      </c>
      <c r="I23" s="25">
        <f>IF(A23="","",IFERROR(INDEX(Quotes!$D$6:$D$205,MATCH(TRIM(A23),Quotes!$B$6:$B$205,0)),""))</f>
        <v/>
      </c>
      <c r="J23" s="25">
        <f>IF(A23="","",IFERROR(INDEX(Quotes!$G$6:$G$205,MATCH(TRIM(A23),Quotes!$B$6:$B$205,0)),""))</f>
        <v/>
      </c>
      <c r="K23" s="25">
        <f>IF(A23="","",IF(H23="Yes","Received",IF(D23="","Add the date you asked",IF(F23&lt;&gt;"",IF(TODAY()-F23&gt;=Settings!$E$6,"Let it go","Followed up, waiting"),IF(TODAY()&gt;=E23,"Follow up now","Waiting")))))</f>
        <v/>
      </c>
      <c r="L23" s="24" t="n"/>
      <c r="M23" s="23" t="n"/>
      <c r="N23" s="24" t="n"/>
    </row>
    <row r="24">
      <c r="A24" s="24" t="n"/>
      <c r="B24" s="24" t="n"/>
      <c r="C24" s="24" t="n"/>
      <c r="D24" s="23" t="n"/>
      <c r="E24" s="22">
        <f>IF(OR(A24="",D24=""),"",D24+Settings!$E$5)</f>
        <v/>
      </c>
      <c r="F24" s="23" t="n"/>
      <c r="G24" s="24" t="n"/>
      <c r="H24" s="25">
        <f>IF(A24="","",IF(OR(G24=Lists!$B$2,ISNUMBER(MATCH(TRIM(A24),Quotes!$B$6:$B$205,0))),"Yes","No"))</f>
        <v/>
      </c>
      <c r="I24" s="25">
        <f>IF(A24="","",IFERROR(INDEX(Quotes!$D$6:$D$205,MATCH(TRIM(A24),Quotes!$B$6:$B$205,0)),""))</f>
        <v/>
      </c>
      <c r="J24" s="25">
        <f>IF(A24="","",IFERROR(INDEX(Quotes!$G$6:$G$205,MATCH(TRIM(A24),Quotes!$B$6:$B$205,0)),""))</f>
        <v/>
      </c>
      <c r="K24" s="25">
        <f>IF(A24="","",IF(H24="Yes","Received",IF(D24="","Add the date you asked",IF(F24&lt;&gt;"",IF(TODAY()-F24&gt;=Settings!$E$6,"Let it go","Followed up, waiting"),IF(TODAY()&gt;=E24,"Follow up now","Waiting")))))</f>
        <v/>
      </c>
      <c r="L24" s="24" t="n"/>
      <c r="M24" s="23" t="n"/>
      <c r="N24" s="24" t="n"/>
    </row>
    <row r="25">
      <c r="A25" s="24" t="n"/>
      <c r="B25" s="24" t="n"/>
      <c r="C25" s="24" t="n"/>
      <c r="D25" s="23" t="n"/>
      <c r="E25" s="22">
        <f>IF(OR(A25="",D25=""),"",D25+Settings!$E$5)</f>
        <v/>
      </c>
      <c r="F25" s="23" t="n"/>
      <c r="G25" s="24" t="n"/>
      <c r="H25" s="25">
        <f>IF(A25="","",IF(OR(G25=Lists!$B$2,ISNUMBER(MATCH(TRIM(A25),Quotes!$B$6:$B$205,0))),"Yes","No"))</f>
        <v/>
      </c>
      <c r="I25" s="25">
        <f>IF(A25="","",IFERROR(INDEX(Quotes!$D$6:$D$205,MATCH(TRIM(A25),Quotes!$B$6:$B$205,0)),""))</f>
        <v/>
      </c>
      <c r="J25" s="25">
        <f>IF(A25="","",IFERROR(INDEX(Quotes!$G$6:$G$205,MATCH(TRIM(A25),Quotes!$B$6:$B$205,0)),""))</f>
        <v/>
      </c>
      <c r="K25" s="25">
        <f>IF(A25="","",IF(H25="Yes","Received",IF(D25="","Add the date you asked",IF(F25&lt;&gt;"",IF(TODAY()-F25&gt;=Settings!$E$6,"Let it go","Followed up, waiting"),IF(TODAY()&gt;=E25,"Follow up now","Waiting")))))</f>
        <v/>
      </c>
      <c r="L25" s="24" t="n"/>
      <c r="M25" s="23" t="n"/>
      <c r="N25" s="24" t="n"/>
    </row>
    <row r="26">
      <c r="A26" s="24" t="n"/>
      <c r="B26" s="24" t="n"/>
      <c r="C26" s="24" t="n"/>
      <c r="D26" s="23" t="n"/>
      <c r="E26" s="22">
        <f>IF(OR(A26="",D26=""),"",D26+Settings!$E$5)</f>
        <v/>
      </c>
      <c r="F26" s="23" t="n"/>
      <c r="G26" s="24" t="n"/>
      <c r="H26" s="25">
        <f>IF(A26="","",IF(OR(G26=Lists!$B$2,ISNUMBER(MATCH(TRIM(A26),Quotes!$B$6:$B$205,0))),"Yes","No"))</f>
        <v/>
      </c>
      <c r="I26" s="25">
        <f>IF(A26="","",IFERROR(INDEX(Quotes!$D$6:$D$205,MATCH(TRIM(A26),Quotes!$B$6:$B$205,0)),""))</f>
        <v/>
      </c>
      <c r="J26" s="25">
        <f>IF(A26="","",IFERROR(INDEX(Quotes!$G$6:$G$205,MATCH(TRIM(A26),Quotes!$B$6:$B$205,0)),""))</f>
        <v/>
      </c>
      <c r="K26" s="25">
        <f>IF(A26="","",IF(H26="Yes","Received",IF(D26="","Add the date you asked",IF(F26&lt;&gt;"",IF(TODAY()-F26&gt;=Settings!$E$6,"Let it go","Followed up, waiting"),IF(TODAY()&gt;=E26,"Follow up now","Waiting")))))</f>
        <v/>
      </c>
      <c r="L26" s="24" t="n"/>
      <c r="M26" s="23" t="n"/>
      <c r="N26" s="24" t="n"/>
    </row>
    <row r="27">
      <c r="A27" s="24" t="n"/>
      <c r="B27" s="24" t="n"/>
      <c r="C27" s="24" t="n"/>
      <c r="D27" s="23" t="n"/>
      <c r="E27" s="22">
        <f>IF(OR(A27="",D27=""),"",D27+Settings!$E$5)</f>
        <v/>
      </c>
      <c r="F27" s="23" t="n"/>
      <c r="G27" s="24" t="n"/>
      <c r="H27" s="25">
        <f>IF(A27="","",IF(OR(G27=Lists!$B$2,ISNUMBER(MATCH(TRIM(A27),Quotes!$B$6:$B$205,0))),"Yes","No"))</f>
        <v/>
      </c>
      <c r="I27" s="25">
        <f>IF(A27="","",IFERROR(INDEX(Quotes!$D$6:$D$205,MATCH(TRIM(A27),Quotes!$B$6:$B$205,0)),""))</f>
        <v/>
      </c>
      <c r="J27" s="25">
        <f>IF(A27="","",IFERROR(INDEX(Quotes!$G$6:$G$205,MATCH(TRIM(A27),Quotes!$B$6:$B$205,0)),""))</f>
        <v/>
      </c>
      <c r="K27" s="25">
        <f>IF(A27="","",IF(H27="Yes","Received",IF(D27="","Add the date you asked",IF(F27&lt;&gt;"",IF(TODAY()-F27&gt;=Settings!$E$6,"Let it go","Followed up, waiting"),IF(TODAY()&gt;=E27,"Follow up now","Waiting")))))</f>
        <v/>
      </c>
      <c r="L27" s="24" t="n"/>
      <c r="M27" s="23" t="n"/>
      <c r="N27" s="24" t="n"/>
    </row>
    <row r="28">
      <c r="A28" s="24" t="n"/>
      <c r="B28" s="24" t="n"/>
      <c r="C28" s="24" t="n"/>
      <c r="D28" s="23" t="n"/>
      <c r="E28" s="22">
        <f>IF(OR(A28="",D28=""),"",D28+Settings!$E$5)</f>
        <v/>
      </c>
      <c r="F28" s="23" t="n"/>
      <c r="G28" s="24" t="n"/>
      <c r="H28" s="25">
        <f>IF(A28="","",IF(OR(G28=Lists!$B$2,ISNUMBER(MATCH(TRIM(A28),Quotes!$B$6:$B$205,0))),"Yes","No"))</f>
        <v/>
      </c>
      <c r="I28" s="25">
        <f>IF(A28="","",IFERROR(INDEX(Quotes!$D$6:$D$205,MATCH(TRIM(A28),Quotes!$B$6:$B$205,0)),""))</f>
        <v/>
      </c>
      <c r="J28" s="25">
        <f>IF(A28="","",IFERROR(INDEX(Quotes!$G$6:$G$205,MATCH(TRIM(A28),Quotes!$B$6:$B$205,0)),""))</f>
        <v/>
      </c>
      <c r="K28" s="25">
        <f>IF(A28="","",IF(H28="Yes","Received",IF(D28="","Add the date you asked",IF(F28&lt;&gt;"",IF(TODAY()-F28&gt;=Settings!$E$6,"Let it go","Followed up, waiting"),IF(TODAY()&gt;=E28,"Follow up now","Waiting")))))</f>
        <v/>
      </c>
      <c r="L28" s="24" t="n"/>
      <c r="M28" s="23" t="n"/>
      <c r="N28" s="24" t="n"/>
    </row>
    <row r="29">
      <c r="A29" s="24" t="n"/>
      <c r="B29" s="24" t="n"/>
      <c r="C29" s="24" t="n"/>
      <c r="D29" s="23" t="n"/>
      <c r="E29" s="22">
        <f>IF(OR(A29="",D29=""),"",D29+Settings!$E$5)</f>
        <v/>
      </c>
      <c r="F29" s="23" t="n"/>
      <c r="G29" s="24" t="n"/>
      <c r="H29" s="25">
        <f>IF(A29="","",IF(OR(G29=Lists!$B$2,ISNUMBER(MATCH(TRIM(A29),Quotes!$B$6:$B$205,0))),"Yes","No"))</f>
        <v/>
      </c>
      <c r="I29" s="25">
        <f>IF(A29="","",IFERROR(INDEX(Quotes!$D$6:$D$205,MATCH(TRIM(A29),Quotes!$B$6:$B$205,0)),""))</f>
        <v/>
      </c>
      <c r="J29" s="25">
        <f>IF(A29="","",IFERROR(INDEX(Quotes!$G$6:$G$205,MATCH(TRIM(A29),Quotes!$B$6:$B$205,0)),""))</f>
        <v/>
      </c>
      <c r="K29" s="25">
        <f>IF(A29="","",IF(H29="Yes","Received",IF(D29="","Add the date you asked",IF(F29&lt;&gt;"",IF(TODAY()-F29&gt;=Settings!$E$6,"Let it go","Followed up, waiting"),IF(TODAY()&gt;=E29,"Follow up now","Waiting")))))</f>
        <v/>
      </c>
      <c r="L29" s="24" t="n"/>
      <c r="M29" s="23" t="n"/>
      <c r="N29" s="24" t="n"/>
    </row>
    <row r="30">
      <c r="A30" s="24" t="n"/>
      <c r="B30" s="24" t="n"/>
      <c r="C30" s="24" t="n"/>
      <c r="D30" s="23" t="n"/>
      <c r="E30" s="22">
        <f>IF(OR(A30="",D30=""),"",D30+Settings!$E$5)</f>
        <v/>
      </c>
      <c r="F30" s="23" t="n"/>
      <c r="G30" s="24" t="n"/>
      <c r="H30" s="25">
        <f>IF(A30="","",IF(OR(G30=Lists!$B$2,ISNUMBER(MATCH(TRIM(A30),Quotes!$B$6:$B$205,0))),"Yes","No"))</f>
        <v/>
      </c>
      <c r="I30" s="25">
        <f>IF(A30="","",IFERROR(INDEX(Quotes!$D$6:$D$205,MATCH(TRIM(A30),Quotes!$B$6:$B$205,0)),""))</f>
        <v/>
      </c>
      <c r="J30" s="25">
        <f>IF(A30="","",IFERROR(INDEX(Quotes!$G$6:$G$205,MATCH(TRIM(A30),Quotes!$B$6:$B$205,0)),""))</f>
        <v/>
      </c>
      <c r="K30" s="25">
        <f>IF(A30="","",IF(H30="Yes","Received",IF(D30="","Add the date you asked",IF(F30&lt;&gt;"",IF(TODAY()-F30&gt;=Settings!$E$6,"Let it go","Followed up, waiting"),IF(TODAY()&gt;=E30,"Follow up now","Waiting")))))</f>
        <v/>
      </c>
      <c r="L30" s="24" t="n"/>
      <c r="M30" s="23" t="n"/>
      <c r="N30" s="24" t="n"/>
    </row>
    <row r="31">
      <c r="A31" s="24" t="n"/>
      <c r="B31" s="24" t="n"/>
      <c r="C31" s="24" t="n"/>
      <c r="D31" s="23" t="n"/>
      <c r="E31" s="22">
        <f>IF(OR(A31="",D31=""),"",D31+Settings!$E$5)</f>
        <v/>
      </c>
      <c r="F31" s="23" t="n"/>
      <c r="G31" s="24" t="n"/>
      <c r="H31" s="25">
        <f>IF(A31="","",IF(OR(G31=Lists!$B$2,ISNUMBER(MATCH(TRIM(A31),Quotes!$B$6:$B$205,0))),"Yes","No"))</f>
        <v/>
      </c>
      <c r="I31" s="25">
        <f>IF(A31="","",IFERROR(INDEX(Quotes!$D$6:$D$205,MATCH(TRIM(A31),Quotes!$B$6:$B$205,0)),""))</f>
        <v/>
      </c>
      <c r="J31" s="25">
        <f>IF(A31="","",IFERROR(INDEX(Quotes!$G$6:$G$205,MATCH(TRIM(A31),Quotes!$B$6:$B$205,0)),""))</f>
        <v/>
      </c>
      <c r="K31" s="25">
        <f>IF(A31="","",IF(H31="Yes","Received",IF(D31="","Add the date you asked",IF(F31&lt;&gt;"",IF(TODAY()-F31&gt;=Settings!$E$6,"Let it go","Followed up, waiting"),IF(TODAY()&gt;=E31,"Follow up now","Waiting")))))</f>
        <v/>
      </c>
      <c r="L31" s="24" t="n"/>
      <c r="M31" s="23" t="n"/>
      <c r="N31" s="24" t="n"/>
    </row>
    <row r="32">
      <c r="A32" s="24" t="n"/>
      <c r="B32" s="24" t="n"/>
      <c r="C32" s="24" t="n"/>
      <c r="D32" s="23" t="n"/>
      <c r="E32" s="22">
        <f>IF(OR(A32="",D32=""),"",D32+Settings!$E$5)</f>
        <v/>
      </c>
      <c r="F32" s="23" t="n"/>
      <c r="G32" s="24" t="n"/>
      <c r="H32" s="25">
        <f>IF(A32="","",IF(OR(G32=Lists!$B$2,ISNUMBER(MATCH(TRIM(A32),Quotes!$B$6:$B$205,0))),"Yes","No"))</f>
        <v/>
      </c>
      <c r="I32" s="25">
        <f>IF(A32="","",IFERROR(INDEX(Quotes!$D$6:$D$205,MATCH(TRIM(A32),Quotes!$B$6:$B$205,0)),""))</f>
        <v/>
      </c>
      <c r="J32" s="25">
        <f>IF(A32="","",IFERROR(INDEX(Quotes!$G$6:$G$205,MATCH(TRIM(A32),Quotes!$B$6:$B$205,0)),""))</f>
        <v/>
      </c>
      <c r="K32" s="25">
        <f>IF(A32="","",IF(H32="Yes","Received",IF(D32="","Add the date you asked",IF(F32&lt;&gt;"",IF(TODAY()-F32&gt;=Settings!$E$6,"Let it go","Followed up, waiting"),IF(TODAY()&gt;=E32,"Follow up now","Waiting")))))</f>
        <v/>
      </c>
      <c r="L32" s="24" t="n"/>
      <c r="M32" s="23" t="n"/>
      <c r="N32" s="24" t="n"/>
    </row>
    <row r="33">
      <c r="A33" s="24" t="n"/>
      <c r="B33" s="24" t="n"/>
      <c r="C33" s="24" t="n"/>
      <c r="D33" s="23" t="n"/>
      <c r="E33" s="22">
        <f>IF(OR(A33="",D33=""),"",D33+Settings!$E$5)</f>
        <v/>
      </c>
      <c r="F33" s="23" t="n"/>
      <c r="G33" s="24" t="n"/>
      <c r="H33" s="25">
        <f>IF(A33="","",IF(OR(G33=Lists!$B$2,ISNUMBER(MATCH(TRIM(A33),Quotes!$B$6:$B$205,0))),"Yes","No"))</f>
        <v/>
      </c>
      <c r="I33" s="25">
        <f>IF(A33="","",IFERROR(INDEX(Quotes!$D$6:$D$205,MATCH(TRIM(A33),Quotes!$B$6:$B$205,0)),""))</f>
        <v/>
      </c>
      <c r="J33" s="25">
        <f>IF(A33="","",IFERROR(INDEX(Quotes!$G$6:$G$205,MATCH(TRIM(A33),Quotes!$B$6:$B$205,0)),""))</f>
        <v/>
      </c>
      <c r="K33" s="25">
        <f>IF(A33="","",IF(H33="Yes","Received",IF(D33="","Add the date you asked",IF(F33&lt;&gt;"",IF(TODAY()-F33&gt;=Settings!$E$6,"Let it go","Followed up, waiting"),IF(TODAY()&gt;=E33,"Follow up now","Waiting")))))</f>
        <v/>
      </c>
      <c r="L33" s="24" t="n"/>
      <c r="M33" s="23" t="n"/>
      <c r="N33" s="24" t="n"/>
    </row>
    <row r="34">
      <c r="A34" s="24" t="n"/>
      <c r="B34" s="24" t="n"/>
      <c r="C34" s="24" t="n"/>
      <c r="D34" s="23" t="n"/>
      <c r="E34" s="22">
        <f>IF(OR(A34="",D34=""),"",D34+Settings!$E$5)</f>
        <v/>
      </c>
      <c r="F34" s="23" t="n"/>
      <c r="G34" s="24" t="n"/>
      <c r="H34" s="25">
        <f>IF(A34="","",IF(OR(G34=Lists!$B$2,ISNUMBER(MATCH(TRIM(A34),Quotes!$B$6:$B$205,0))),"Yes","No"))</f>
        <v/>
      </c>
      <c r="I34" s="25">
        <f>IF(A34="","",IFERROR(INDEX(Quotes!$D$6:$D$205,MATCH(TRIM(A34),Quotes!$B$6:$B$205,0)),""))</f>
        <v/>
      </c>
      <c r="J34" s="25">
        <f>IF(A34="","",IFERROR(INDEX(Quotes!$G$6:$G$205,MATCH(TRIM(A34),Quotes!$B$6:$B$205,0)),""))</f>
        <v/>
      </c>
      <c r="K34" s="25">
        <f>IF(A34="","",IF(H34="Yes","Received",IF(D34="","Add the date you asked",IF(F34&lt;&gt;"",IF(TODAY()-F34&gt;=Settings!$E$6,"Let it go","Followed up, waiting"),IF(TODAY()&gt;=E34,"Follow up now","Waiting")))))</f>
        <v/>
      </c>
      <c r="L34" s="24" t="n"/>
      <c r="M34" s="23" t="n"/>
      <c r="N34" s="24" t="n"/>
    </row>
    <row r="35">
      <c r="A35" s="24" t="n"/>
      <c r="B35" s="24" t="n"/>
      <c r="C35" s="24" t="n"/>
      <c r="D35" s="23" t="n"/>
      <c r="E35" s="22">
        <f>IF(OR(A35="",D35=""),"",D35+Settings!$E$5)</f>
        <v/>
      </c>
      <c r="F35" s="23" t="n"/>
      <c r="G35" s="24" t="n"/>
      <c r="H35" s="25">
        <f>IF(A35="","",IF(OR(G35=Lists!$B$2,ISNUMBER(MATCH(TRIM(A35),Quotes!$B$6:$B$205,0))),"Yes","No"))</f>
        <v/>
      </c>
      <c r="I35" s="25">
        <f>IF(A35="","",IFERROR(INDEX(Quotes!$D$6:$D$205,MATCH(TRIM(A35),Quotes!$B$6:$B$205,0)),""))</f>
        <v/>
      </c>
      <c r="J35" s="25">
        <f>IF(A35="","",IFERROR(INDEX(Quotes!$G$6:$G$205,MATCH(TRIM(A35),Quotes!$B$6:$B$205,0)),""))</f>
        <v/>
      </c>
      <c r="K35" s="25">
        <f>IF(A35="","",IF(H35="Yes","Received",IF(D35="","Add the date you asked",IF(F35&lt;&gt;"",IF(TODAY()-F35&gt;=Settings!$E$6,"Let it go","Followed up, waiting"),IF(TODAY()&gt;=E35,"Follow up now","Waiting")))))</f>
        <v/>
      </c>
      <c r="L35" s="24" t="n"/>
      <c r="M35" s="23" t="n"/>
      <c r="N35" s="24" t="n"/>
    </row>
    <row r="36">
      <c r="A36" s="24" t="n"/>
      <c r="B36" s="24" t="n"/>
      <c r="C36" s="24" t="n"/>
      <c r="D36" s="23" t="n"/>
      <c r="E36" s="22">
        <f>IF(OR(A36="",D36=""),"",D36+Settings!$E$5)</f>
        <v/>
      </c>
      <c r="F36" s="23" t="n"/>
      <c r="G36" s="24" t="n"/>
      <c r="H36" s="25">
        <f>IF(A36="","",IF(OR(G36=Lists!$B$2,ISNUMBER(MATCH(TRIM(A36),Quotes!$B$6:$B$205,0))),"Yes","No"))</f>
        <v/>
      </c>
      <c r="I36" s="25">
        <f>IF(A36="","",IFERROR(INDEX(Quotes!$D$6:$D$205,MATCH(TRIM(A36),Quotes!$B$6:$B$205,0)),""))</f>
        <v/>
      </c>
      <c r="J36" s="25">
        <f>IF(A36="","",IFERROR(INDEX(Quotes!$G$6:$G$205,MATCH(TRIM(A36),Quotes!$B$6:$B$205,0)),""))</f>
        <v/>
      </c>
      <c r="K36" s="25">
        <f>IF(A36="","",IF(H36="Yes","Received",IF(D36="","Add the date you asked",IF(F36&lt;&gt;"",IF(TODAY()-F36&gt;=Settings!$E$6,"Let it go","Followed up, waiting"),IF(TODAY()&gt;=E36,"Follow up now","Waiting")))))</f>
        <v/>
      </c>
      <c r="L36" s="24" t="n"/>
      <c r="M36" s="23" t="n"/>
      <c r="N36" s="24" t="n"/>
    </row>
    <row r="37">
      <c r="A37" s="24" t="n"/>
      <c r="B37" s="24" t="n"/>
      <c r="C37" s="24" t="n"/>
      <c r="D37" s="23" t="n"/>
      <c r="E37" s="22">
        <f>IF(OR(A37="",D37=""),"",D37+Settings!$E$5)</f>
        <v/>
      </c>
      <c r="F37" s="23" t="n"/>
      <c r="G37" s="24" t="n"/>
      <c r="H37" s="25">
        <f>IF(A37="","",IF(OR(G37=Lists!$B$2,ISNUMBER(MATCH(TRIM(A37),Quotes!$B$6:$B$205,0))),"Yes","No"))</f>
        <v/>
      </c>
      <c r="I37" s="25">
        <f>IF(A37="","",IFERROR(INDEX(Quotes!$D$6:$D$205,MATCH(TRIM(A37),Quotes!$B$6:$B$205,0)),""))</f>
        <v/>
      </c>
      <c r="J37" s="25">
        <f>IF(A37="","",IFERROR(INDEX(Quotes!$G$6:$G$205,MATCH(TRIM(A37),Quotes!$B$6:$B$205,0)),""))</f>
        <v/>
      </c>
      <c r="K37" s="25">
        <f>IF(A37="","",IF(H37="Yes","Received",IF(D37="","Add the date you asked",IF(F37&lt;&gt;"",IF(TODAY()-F37&gt;=Settings!$E$6,"Let it go","Followed up, waiting"),IF(TODAY()&gt;=E37,"Follow up now","Waiting")))))</f>
        <v/>
      </c>
      <c r="L37" s="24" t="n"/>
      <c r="M37" s="23" t="n"/>
      <c r="N37" s="24" t="n"/>
    </row>
    <row r="38">
      <c r="A38" s="24" t="n"/>
      <c r="B38" s="24" t="n"/>
      <c r="C38" s="24" t="n"/>
      <c r="D38" s="23" t="n"/>
      <c r="E38" s="22">
        <f>IF(OR(A38="",D38=""),"",D38+Settings!$E$5)</f>
        <v/>
      </c>
      <c r="F38" s="23" t="n"/>
      <c r="G38" s="24" t="n"/>
      <c r="H38" s="25">
        <f>IF(A38="","",IF(OR(G38=Lists!$B$2,ISNUMBER(MATCH(TRIM(A38),Quotes!$B$6:$B$205,0))),"Yes","No"))</f>
        <v/>
      </c>
      <c r="I38" s="25">
        <f>IF(A38="","",IFERROR(INDEX(Quotes!$D$6:$D$205,MATCH(TRIM(A38),Quotes!$B$6:$B$205,0)),""))</f>
        <v/>
      </c>
      <c r="J38" s="25">
        <f>IF(A38="","",IFERROR(INDEX(Quotes!$G$6:$G$205,MATCH(TRIM(A38),Quotes!$B$6:$B$205,0)),""))</f>
        <v/>
      </c>
      <c r="K38" s="25">
        <f>IF(A38="","",IF(H38="Yes","Received",IF(D38="","Add the date you asked",IF(F38&lt;&gt;"",IF(TODAY()-F38&gt;=Settings!$E$6,"Let it go","Followed up, waiting"),IF(TODAY()&gt;=E38,"Follow up now","Waiting")))))</f>
        <v/>
      </c>
      <c r="L38" s="24" t="n"/>
      <c r="M38" s="23" t="n"/>
      <c r="N38" s="24" t="n"/>
    </row>
    <row r="39">
      <c r="A39" s="24" t="n"/>
      <c r="B39" s="24" t="n"/>
      <c r="C39" s="24" t="n"/>
      <c r="D39" s="23" t="n"/>
      <c r="E39" s="22">
        <f>IF(OR(A39="",D39=""),"",D39+Settings!$E$5)</f>
        <v/>
      </c>
      <c r="F39" s="23" t="n"/>
      <c r="G39" s="24" t="n"/>
      <c r="H39" s="25">
        <f>IF(A39="","",IF(OR(G39=Lists!$B$2,ISNUMBER(MATCH(TRIM(A39),Quotes!$B$6:$B$205,0))),"Yes","No"))</f>
        <v/>
      </c>
      <c r="I39" s="25">
        <f>IF(A39="","",IFERROR(INDEX(Quotes!$D$6:$D$205,MATCH(TRIM(A39),Quotes!$B$6:$B$205,0)),""))</f>
        <v/>
      </c>
      <c r="J39" s="25">
        <f>IF(A39="","",IFERROR(INDEX(Quotes!$G$6:$G$205,MATCH(TRIM(A39),Quotes!$B$6:$B$205,0)),""))</f>
        <v/>
      </c>
      <c r="K39" s="25">
        <f>IF(A39="","",IF(H39="Yes","Received",IF(D39="","Add the date you asked",IF(F39&lt;&gt;"",IF(TODAY()-F39&gt;=Settings!$E$6,"Let it go","Followed up, waiting"),IF(TODAY()&gt;=E39,"Follow up now","Waiting")))))</f>
        <v/>
      </c>
      <c r="L39" s="24" t="n"/>
      <c r="M39" s="23" t="n"/>
      <c r="N39" s="24" t="n"/>
    </row>
    <row r="40">
      <c r="A40" s="24" t="n"/>
      <c r="B40" s="24" t="n"/>
      <c r="C40" s="24" t="n"/>
      <c r="D40" s="23" t="n"/>
      <c r="E40" s="22">
        <f>IF(OR(A40="",D40=""),"",D40+Settings!$E$5)</f>
        <v/>
      </c>
      <c r="F40" s="23" t="n"/>
      <c r="G40" s="24" t="n"/>
      <c r="H40" s="25">
        <f>IF(A40="","",IF(OR(G40=Lists!$B$2,ISNUMBER(MATCH(TRIM(A40),Quotes!$B$6:$B$205,0))),"Yes","No"))</f>
        <v/>
      </c>
      <c r="I40" s="25">
        <f>IF(A40="","",IFERROR(INDEX(Quotes!$D$6:$D$205,MATCH(TRIM(A40),Quotes!$B$6:$B$205,0)),""))</f>
        <v/>
      </c>
      <c r="J40" s="25">
        <f>IF(A40="","",IFERROR(INDEX(Quotes!$G$6:$G$205,MATCH(TRIM(A40),Quotes!$B$6:$B$205,0)),""))</f>
        <v/>
      </c>
      <c r="K40" s="25">
        <f>IF(A40="","",IF(H40="Yes","Received",IF(D40="","Add the date you asked",IF(F40&lt;&gt;"",IF(TODAY()-F40&gt;=Settings!$E$6,"Let it go","Followed up, waiting"),IF(TODAY()&gt;=E40,"Follow up now","Waiting")))))</f>
        <v/>
      </c>
      <c r="L40" s="24" t="n"/>
      <c r="M40" s="23" t="n"/>
      <c r="N40" s="24" t="n"/>
    </row>
    <row r="41">
      <c r="A41" s="24" t="n"/>
      <c r="B41" s="24" t="n"/>
      <c r="C41" s="24" t="n"/>
      <c r="D41" s="23" t="n"/>
      <c r="E41" s="22">
        <f>IF(OR(A41="",D41=""),"",D41+Settings!$E$5)</f>
        <v/>
      </c>
      <c r="F41" s="23" t="n"/>
      <c r="G41" s="24" t="n"/>
      <c r="H41" s="25">
        <f>IF(A41="","",IF(OR(G41=Lists!$B$2,ISNUMBER(MATCH(TRIM(A41),Quotes!$B$6:$B$205,0))),"Yes","No"))</f>
        <v/>
      </c>
      <c r="I41" s="25">
        <f>IF(A41="","",IFERROR(INDEX(Quotes!$D$6:$D$205,MATCH(TRIM(A41),Quotes!$B$6:$B$205,0)),""))</f>
        <v/>
      </c>
      <c r="J41" s="25">
        <f>IF(A41="","",IFERROR(INDEX(Quotes!$G$6:$G$205,MATCH(TRIM(A41),Quotes!$B$6:$B$205,0)),""))</f>
        <v/>
      </c>
      <c r="K41" s="25">
        <f>IF(A41="","",IF(H41="Yes","Received",IF(D41="","Add the date you asked",IF(F41&lt;&gt;"",IF(TODAY()-F41&gt;=Settings!$E$6,"Let it go","Followed up, waiting"),IF(TODAY()&gt;=E41,"Follow up now","Waiting")))))</f>
        <v/>
      </c>
      <c r="L41" s="24" t="n"/>
      <c r="M41" s="23" t="n"/>
      <c r="N41" s="24" t="n"/>
    </row>
    <row r="42">
      <c r="A42" s="24" t="n"/>
      <c r="B42" s="24" t="n"/>
      <c r="C42" s="24" t="n"/>
      <c r="D42" s="23" t="n"/>
      <c r="E42" s="22">
        <f>IF(OR(A42="",D42=""),"",D42+Settings!$E$5)</f>
        <v/>
      </c>
      <c r="F42" s="23" t="n"/>
      <c r="G42" s="24" t="n"/>
      <c r="H42" s="25">
        <f>IF(A42="","",IF(OR(G42=Lists!$B$2,ISNUMBER(MATCH(TRIM(A42),Quotes!$B$6:$B$205,0))),"Yes","No"))</f>
        <v/>
      </c>
      <c r="I42" s="25">
        <f>IF(A42="","",IFERROR(INDEX(Quotes!$D$6:$D$205,MATCH(TRIM(A42),Quotes!$B$6:$B$205,0)),""))</f>
        <v/>
      </c>
      <c r="J42" s="25">
        <f>IF(A42="","",IFERROR(INDEX(Quotes!$G$6:$G$205,MATCH(TRIM(A42),Quotes!$B$6:$B$205,0)),""))</f>
        <v/>
      </c>
      <c r="K42" s="25">
        <f>IF(A42="","",IF(H42="Yes","Received",IF(D42="","Add the date you asked",IF(F42&lt;&gt;"",IF(TODAY()-F42&gt;=Settings!$E$6,"Let it go","Followed up, waiting"),IF(TODAY()&gt;=E42,"Follow up now","Waiting")))))</f>
        <v/>
      </c>
      <c r="L42" s="24" t="n"/>
      <c r="M42" s="23" t="n"/>
      <c r="N42" s="24" t="n"/>
    </row>
    <row r="43">
      <c r="A43" s="24" t="n"/>
      <c r="B43" s="24" t="n"/>
      <c r="C43" s="24" t="n"/>
      <c r="D43" s="23" t="n"/>
      <c r="E43" s="22">
        <f>IF(OR(A43="",D43=""),"",D43+Settings!$E$5)</f>
        <v/>
      </c>
      <c r="F43" s="23" t="n"/>
      <c r="G43" s="24" t="n"/>
      <c r="H43" s="25">
        <f>IF(A43="","",IF(OR(G43=Lists!$B$2,ISNUMBER(MATCH(TRIM(A43),Quotes!$B$6:$B$205,0))),"Yes","No"))</f>
        <v/>
      </c>
      <c r="I43" s="25">
        <f>IF(A43="","",IFERROR(INDEX(Quotes!$D$6:$D$205,MATCH(TRIM(A43),Quotes!$B$6:$B$205,0)),""))</f>
        <v/>
      </c>
      <c r="J43" s="25">
        <f>IF(A43="","",IFERROR(INDEX(Quotes!$G$6:$G$205,MATCH(TRIM(A43),Quotes!$B$6:$B$205,0)),""))</f>
        <v/>
      </c>
      <c r="K43" s="25">
        <f>IF(A43="","",IF(H43="Yes","Received",IF(D43="","Add the date you asked",IF(F43&lt;&gt;"",IF(TODAY()-F43&gt;=Settings!$E$6,"Let it go","Followed up, waiting"),IF(TODAY()&gt;=E43,"Follow up now","Waiting")))))</f>
        <v/>
      </c>
      <c r="L43" s="24" t="n"/>
      <c r="M43" s="23" t="n"/>
      <c r="N43" s="24" t="n"/>
    </row>
    <row r="44">
      <c r="A44" s="24" t="n"/>
      <c r="B44" s="24" t="n"/>
      <c r="C44" s="24" t="n"/>
      <c r="D44" s="23" t="n"/>
      <c r="E44" s="22">
        <f>IF(OR(A44="",D44=""),"",D44+Settings!$E$5)</f>
        <v/>
      </c>
      <c r="F44" s="23" t="n"/>
      <c r="G44" s="24" t="n"/>
      <c r="H44" s="25">
        <f>IF(A44="","",IF(OR(G44=Lists!$B$2,ISNUMBER(MATCH(TRIM(A44),Quotes!$B$6:$B$205,0))),"Yes","No"))</f>
        <v/>
      </c>
      <c r="I44" s="25">
        <f>IF(A44="","",IFERROR(INDEX(Quotes!$D$6:$D$205,MATCH(TRIM(A44),Quotes!$B$6:$B$205,0)),""))</f>
        <v/>
      </c>
      <c r="J44" s="25">
        <f>IF(A44="","",IFERROR(INDEX(Quotes!$G$6:$G$205,MATCH(TRIM(A44),Quotes!$B$6:$B$205,0)),""))</f>
        <v/>
      </c>
      <c r="K44" s="25">
        <f>IF(A44="","",IF(H44="Yes","Received",IF(D44="","Add the date you asked",IF(F44&lt;&gt;"",IF(TODAY()-F44&gt;=Settings!$E$6,"Let it go","Followed up, waiting"),IF(TODAY()&gt;=E44,"Follow up now","Waiting")))))</f>
        <v/>
      </c>
      <c r="L44" s="24" t="n"/>
      <c r="M44" s="23" t="n"/>
      <c r="N44" s="24" t="n"/>
    </row>
    <row r="45">
      <c r="A45" s="24" t="n"/>
      <c r="B45" s="24" t="n"/>
      <c r="C45" s="24" t="n"/>
      <c r="D45" s="23" t="n"/>
      <c r="E45" s="22">
        <f>IF(OR(A45="",D45=""),"",D45+Settings!$E$5)</f>
        <v/>
      </c>
      <c r="F45" s="23" t="n"/>
      <c r="G45" s="24" t="n"/>
      <c r="H45" s="25">
        <f>IF(A45="","",IF(OR(G45=Lists!$B$2,ISNUMBER(MATCH(TRIM(A45),Quotes!$B$6:$B$205,0))),"Yes","No"))</f>
        <v/>
      </c>
      <c r="I45" s="25">
        <f>IF(A45="","",IFERROR(INDEX(Quotes!$D$6:$D$205,MATCH(TRIM(A45),Quotes!$B$6:$B$205,0)),""))</f>
        <v/>
      </c>
      <c r="J45" s="25">
        <f>IF(A45="","",IFERROR(INDEX(Quotes!$G$6:$G$205,MATCH(TRIM(A45),Quotes!$B$6:$B$205,0)),""))</f>
        <v/>
      </c>
      <c r="K45" s="25">
        <f>IF(A45="","",IF(H45="Yes","Received",IF(D45="","Add the date you asked",IF(F45&lt;&gt;"",IF(TODAY()-F45&gt;=Settings!$E$6,"Let it go","Followed up, waiting"),IF(TODAY()&gt;=E45,"Follow up now","Waiting")))))</f>
        <v/>
      </c>
      <c r="L45" s="24" t="n"/>
      <c r="M45" s="23" t="n"/>
      <c r="N45" s="24" t="n"/>
    </row>
    <row r="46">
      <c r="A46" s="24" t="n"/>
      <c r="B46" s="24" t="n"/>
      <c r="C46" s="24" t="n"/>
      <c r="D46" s="23" t="n"/>
      <c r="E46" s="22">
        <f>IF(OR(A46="",D46=""),"",D46+Settings!$E$5)</f>
        <v/>
      </c>
      <c r="F46" s="23" t="n"/>
      <c r="G46" s="24" t="n"/>
      <c r="H46" s="25">
        <f>IF(A46="","",IF(OR(G46=Lists!$B$2,ISNUMBER(MATCH(TRIM(A46),Quotes!$B$6:$B$205,0))),"Yes","No"))</f>
        <v/>
      </c>
      <c r="I46" s="25">
        <f>IF(A46="","",IFERROR(INDEX(Quotes!$D$6:$D$205,MATCH(TRIM(A46),Quotes!$B$6:$B$205,0)),""))</f>
        <v/>
      </c>
      <c r="J46" s="25">
        <f>IF(A46="","",IFERROR(INDEX(Quotes!$G$6:$G$205,MATCH(TRIM(A46),Quotes!$B$6:$B$205,0)),""))</f>
        <v/>
      </c>
      <c r="K46" s="25">
        <f>IF(A46="","",IF(H46="Yes","Received",IF(D46="","Add the date you asked",IF(F46&lt;&gt;"",IF(TODAY()-F46&gt;=Settings!$E$6,"Let it go","Followed up, waiting"),IF(TODAY()&gt;=E46,"Follow up now","Waiting")))))</f>
        <v/>
      </c>
      <c r="L46" s="24" t="n"/>
      <c r="M46" s="23" t="n"/>
      <c r="N46" s="24" t="n"/>
    </row>
    <row r="47">
      <c r="A47" s="24" t="n"/>
      <c r="B47" s="24" t="n"/>
      <c r="C47" s="24" t="n"/>
      <c r="D47" s="23" t="n"/>
      <c r="E47" s="22">
        <f>IF(OR(A47="",D47=""),"",D47+Settings!$E$5)</f>
        <v/>
      </c>
      <c r="F47" s="23" t="n"/>
      <c r="G47" s="24" t="n"/>
      <c r="H47" s="25">
        <f>IF(A47="","",IF(OR(G47=Lists!$B$2,ISNUMBER(MATCH(TRIM(A47),Quotes!$B$6:$B$205,0))),"Yes","No"))</f>
        <v/>
      </c>
      <c r="I47" s="25">
        <f>IF(A47="","",IFERROR(INDEX(Quotes!$D$6:$D$205,MATCH(TRIM(A47),Quotes!$B$6:$B$205,0)),""))</f>
        <v/>
      </c>
      <c r="J47" s="25">
        <f>IF(A47="","",IFERROR(INDEX(Quotes!$G$6:$G$205,MATCH(TRIM(A47),Quotes!$B$6:$B$205,0)),""))</f>
        <v/>
      </c>
      <c r="K47" s="25">
        <f>IF(A47="","",IF(H47="Yes","Received",IF(D47="","Add the date you asked",IF(F47&lt;&gt;"",IF(TODAY()-F47&gt;=Settings!$E$6,"Let it go","Followed up, waiting"),IF(TODAY()&gt;=E47,"Follow up now","Waiting")))))</f>
        <v/>
      </c>
      <c r="L47" s="24" t="n"/>
      <c r="M47" s="23" t="n"/>
      <c r="N47" s="24" t="n"/>
    </row>
    <row r="48">
      <c r="A48" s="24" t="n"/>
      <c r="B48" s="24" t="n"/>
      <c r="C48" s="24" t="n"/>
      <c r="D48" s="23" t="n"/>
      <c r="E48" s="22">
        <f>IF(OR(A48="",D48=""),"",D48+Settings!$E$5)</f>
        <v/>
      </c>
      <c r="F48" s="23" t="n"/>
      <c r="G48" s="24" t="n"/>
      <c r="H48" s="25">
        <f>IF(A48="","",IF(OR(G48=Lists!$B$2,ISNUMBER(MATCH(TRIM(A48),Quotes!$B$6:$B$205,0))),"Yes","No"))</f>
        <v/>
      </c>
      <c r="I48" s="25">
        <f>IF(A48="","",IFERROR(INDEX(Quotes!$D$6:$D$205,MATCH(TRIM(A48),Quotes!$B$6:$B$205,0)),""))</f>
        <v/>
      </c>
      <c r="J48" s="25">
        <f>IF(A48="","",IFERROR(INDEX(Quotes!$G$6:$G$205,MATCH(TRIM(A48),Quotes!$B$6:$B$205,0)),""))</f>
        <v/>
      </c>
      <c r="K48" s="25">
        <f>IF(A48="","",IF(H48="Yes","Received",IF(D48="","Add the date you asked",IF(F48&lt;&gt;"",IF(TODAY()-F48&gt;=Settings!$E$6,"Let it go","Followed up, waiting"),IF(TODAY()&gt;=E48,"Follow up now","Waiting")))))</f>
        <v/>
      </c>
      <c r="L48" s="24" t="n"/>
      <c r="M48" s="23" t="n"/>
      <c r="N48" s="24" t="n"/>
    </row>
    <row r="49">
      <c r="A49" s="24" t="n"/>
      <c r="B49" s="24" t="n"/>
      <c r="C49" s="24" t="n"/>
      <c r="D49" s="23" t="n"/>
      <c r="E49" s="22">
        <f>IF(OR(A49="",D49=""),"",D49+Settings!$E$5)</f>
        <v/>
      </c>
      <c r="F49" s="23" t="n"/>
      <c r="G49" s="24" t="n"/>
      <c r="H49" s="25">
        <f>IF(A49="","",IF(OR(G49=Lists!$B$2,ISNUMBER(MATCH(TRIM(A49),Quotes!$B$6:$B$205,0))),"Yes","No"))</f>
        <v/>
      </c>
      <c r="I49" s="25">
        <f>IF(A49="","",IFERROR(INDEX(Quotes!$D$6:$D$205,MATCH(TRIM(A49),Quotes!$B$6:$B$205,0)),""))</f>
        <v/>
      </c>
      <c r="J49" s="25">
        <f>IF(A49="","",IFERROR(INDEX(Quotes!$G$6:$G$205,MATCH(TRIM(A49),Quotes!$B$6:$B$205,0)),""))</f>
        <v/>
      </c>
      <c r="K49" s="25">
        <f>IF(A49="","",IF(H49="Yes","Received",IF(D49="","Add the date you asked",IF(F49&lt;&gt;"",IF(TODAY()-F49&gt;=Settings!$E$6,"Let it go","Followed up, waiting"),IF(TODAY()&gt;=E49,"Follow up now","Waiting")))))</f>
        <v/>
      </c>
      <c r="L49" s="24" t="n"/>
      <c r="M49" s="23" t="n"/>
      <c r="N49" s="24" t="n"/>
    </row>
    <row r="50">
      <c r="A50" s="24" t="n"/>
      <c r="B50" s="24" t="n"/>
      <c r="C50" s="24" t="n"/>
      <c r="D50" s="23" t="n"/>
      <c r="E50" s="22">
        <f>IF(OR(A50="",D50=""),"",D50+Settings!$E$5)</f>
        <v/>
      </c>
      <c r="F50" s="23" t="n"/>
      <c r="G50" s="24" t="n"/>
      <c r="H50" s="25">
        <f>IF(A50="","",IF(OR(G50=Lists!$B$2,ISNUMBER(MATCH(TRIM(A50),Quotes!$B$6:$B$205,0))),"Yes","No"))</f>
        <v/>
      </c>
      <c r="I50" s="25">
        <f>IF(A50="","",IFERROR(INDEX(Quotes!$D$6:$D$205,MATCH(TRIM(A50),Quotes!$B$6:$B$205,0)),""))</f>
        <v/>
      </c>
      <c r="J50" s="25">
        <f>IF(A50="","",IFERROR(INDEX(Quotes!$G$6:$G$205,MATCH(TRIM(A50),Quotes!$B$6:$B$205,0)),""))</f>
        <v/>
      </c>
      <c r="K50" s="25">
        <f>IF(A50="","",IF(H50="Yes","Received",IF(D50="","Add the date you asked",IF(F50&lt;&gt;"",IF(TODAY()-F50&gt;=Settings!$E$6,"Let it go","Followed up, waiting"),IF(TODAY()&gt;=E50,"Follow up now","Waiting")))))</f>
        <v/>
      </c>
      <c r="L50" s="24" t="n"/>
      <c r="M50" s="23" t="n"/>
      <c r="N50" s="24" t="n"/>
    </row>
    <row r="51">
      <c r="A51" s="24" t="n"/>
      <c r="B51" s="24" t="n"/>
      <c r="C51" s="24" t="n"/>
      <c r="D51" s="23" t="n"/>
      <c r="E51" s="22">
        <f>IF(OR(A51="",D51=""),"",D51+Settings!$E$5)</f>
        <v/>
      </c>
      <c r="F51" s="23" t="n"/>
      <c r="G51" s="24" t="n"/>
      <c r="H51" s="25">
        <f>IF(A51="","",IF(OR(G51=Lists!$B$2,ISNUMBER(MATCH(TRIM(A51),Quotes!$B$6:$B$205,0))),"Yes","No"))</f>
        <v/>
      </c>
      <c r="I51" s="25">
        <f>IF(A51="","",IFERROR(INDEX(Quotes!$D$6:$D$205,MATCH(TRIM(A51),Quotes!$B$6:$B$205,0)),""))</f>
        <v/>
      </c>
      <c r="J51" s="25">
        <f>IF(A51="","",IFERROR(INDEX(Quotes!$G$6:$G$205,MATCH(TRIM(A51),Quotes!$B$6:$B$205,0)),""))</f>
        <v/>
      </c>
      <c r="K51" s="25">
        <f>IF(A51="","",IF(H51="Yes","Received",IF(D51="","Add the date you asked",IF(F51&lt;&gt;"",IF(TODAY()-F51&gt;=Settings!$E$6,"Let it go","Followed up, waiting"),IF(TODAY()&gt;=E51,"Follow up now","Waiting")))))</f>
        <v/>
      </c>
      <c r="L51" s="24" t="n"/>
      <c r="M51" s="23" t="n"/>
      <c r="N51" s="24" t="n"/>
    </row>
    <row r="52">
      <c r="A52" s="24" t="n"/>
      <c r="B52" s="24" t="n"/>
      <c r="C52" s="24" t="n"/>
      <c r="D52" s="23" t="n"/>
      <c r="E52" s="22">
        <f>IF(OR(A52="",D52=""),"",D52+Settings!$E$5)</f>
        <v/>
      </c>
      <c r="F52" s="23" t="n"/>
      <c r="G52" s="24" t="n"/>
      <c r="H52" s="25">
        <f>IF(A52="","",IF(OR(G52=Lists!$B$2,ISNUMBER(MATCH(TRIM(A52),Quotes!$B$6:$B$205,0))),"Yes","No"))</f>
        <v/>
      </c>
      <c r="I52" s="25">
        <f>IF(A52="","",IFERROR(INDEX(Quotes!$D$6:$D$205,MATCH(TRIM(A52),Quotes!$B$6:$B$205,0)),""))</f>
        <v/>
      </c>
      <c r="J52" s="25">
        <f>IF(A52="","",IFERROR(INDEX(Quotes!$G$6:$G$205,MATCH(TRIM(A52),Quotes!$B$6:$B$205,0)),""))</f>
        <v/>
      </c>
      <c r="K52" s="25">
        <f>IF(A52="","",IF(H52="Yes","Received",IF(D52="","Add the date you asked",IF(F52&lt;&gt;"",IF(TODAY()-F52&gt;=Settings!$E$6,"Let it go","Followed up, waiting"),IF(TODAY()&gt;=E52,"Follow up now","Waiting")))))</f>
        <v/>
      </c>
      <c r="L52" s="24" t="n"/>
      <c r="M52" s="23" t="n"/>
      <c r="N52" s="24" t="n"/>
    </row>
    <row r="53">
      <c r="A53" s="24" t="n"/>
      <c r="B53" s="24" t="n"/>
      <c r="C53" s="24" t="n"/>
      <c r="D53" s="23" t="n"/>
      <c r="E53" s="22">
        <f>IF(OR(A53="",D53=""),"",D53+Settings!$E$5)</f>
        <v/>
      </c>
      <c r="F53" s="23" t="n"/>
      <c r="G53" s="24" t="n"/>
      <c r="H53" s="25">
        <f>IF(A53="","",IF(OR(G53=Lists!$B$2,ISNUMBER(MATCH(TRIM(A53),Quotes!$B$6:$B$205,0))),"Yes","No"))</f>
        <v/>
      </c>
      <c r="I53" s="25">
        <f>IF(A53="","",IFERROR(INDEX(Quotes!$D$6:$D$205,MATCH(TRIM(A53),Quotes!$B$6:$B$205,0)),""))</f>
        <v/>
      </c>
      <c r="J53" s="25">
        <f>IF(A53="","",IFERROR(INDEX(Quotes!$G$6:$G$205,MATCH(TRIM(A53),Quotes!$B$6:$B$205,0)),""))</f>
        <v/>
      </c>
      <c r="K53" s="25">
        <f>IF(A53="","",IF(H53="Yes","Received",IF(D53="","Add the date you asked",IF(F53&lt;&gt;"",IF(TODAY()-F53&gt;=Settings!$E$6,"Let it go","Followed up, waiting"),IF(TODAY()&gt;=E53,"Follow up now","Waiting")))))</f>
        <v/>
      </c>
      <c r="L53" s="24" t="n"/>
      <c r="M53" s="23" t="n"/>
      <c r="N53" s="24" t="n"/>
    </row>
    <row r="54">
      <c r="A54" s="24" t="n"/>
      <c r="B54" s="24" t="n"/>
      <c r="C54" s="24" t="n"/>
      <c r="D54" s="23" t="n"/>
      <c r="E54" s="22">
        <f>IF(OR(A54="",D54=""),"",D54+Settings!$E$5)</f>
        <v/>
      </c>
      <c r="F54" s="23" t="n"/>
      <c r="G54" s="24" t="n"/>
      <c r="H54" s="25">
        <f>IF(A54="","",IF(OR(G54=Lists!$B$2,ISNUMBER(MATCH(TRIM(A54),Quotes!$B$6:$B$205,0))),"Yes","No"))</f>
        <v/>
      </c>
      <c r="I54" s="25">
        <f>IF(A54="","",IFERROR(INDEX(Quotes!$D$6:$D$205,MATCH(TRIM(A54),Quotes!$B$6:$B$205,0)),""))</f>
        <v/>
      </c>
      <c r="J54" s="25">
        <f>IF(A54="","",IFERROR(INDEX(Quotes!$G$6:$G$205,MATCH(TRIM(A54),Quotes!$B$6:$B$205,0)),""))</f>
        <v/>
      </c>
      <c r="K54" s="25">
        <f>IF(A54="","",IF(H54="Yes","Received",IF(D54="","Add the date you asked",IF(F54&lt;&gt;"",IF(TODAY()-F54&gt;=Settings!$E$6,"Let it go","Followed up, waiting"),IF(TODAY()&gt;=E54,"Follow up now","Waiting")))))</f>
        <v/>
      </c>
      <c r="L54" s="24" t="n"/>
      <c r="M54" s="23" t="n"/>
      <c r="N54" s="24" t="n"/>
    </row>
    <row r="55">
      <c r="A55" s="24" t="n"/>
      <c r="B55" s="24" t="n"/>
      <c r="C55" s="24" t="n"/>
      <c r="D55" s="23" t="n"/>
      <c r="E55" s="22">
        <f>IF(OR(A55="",D55=""),"",D55+Settings!$E$5)</f>
        <v/>
      </c>
      <c r="F55" s="23" t="n"/>
      <c r="G55" s="24" t="n"/>
      <c r="H55" s="25">
        <f>IF(A55="","",IF(OR(G55=Lists!$B$2,ISNUMBER(MATCH(TRIM(A55),Quotes!$B$6:$B$205,0))),"Yes","No"))</f>
        <v/>
      </c>
      <c r="I55" s="25">
        <f>IF(A55="","",IFERROR(INDEX(Quotes!$D$6:$D$205,MATCH(TRIM(A55),Quotes!$B$6:$B$205,0)),""))</f>
        <v/>
      </c>
      <c r="J55" s="25">
        <f>IF(A55="","",IFERROR(INDEX(Quotes!$G$6:$G$205,MATCH(TRIM(A55),Quotes!$B$6:$B$205,0)),""))</f>
        <v/>
      </c>
      <c r="K55" s="25">
        <f>IF(A55="","",IF(H55="Yes","Received",IF(D55="","Add the date you asked",IF(F55&lt;&gt;"",IF(TODAY()-F55&gt;=Settings!$E$6,"Let it go","Followed up, waiting"),IF(TODAY()&gt;=E55,"Follow up now","Waiting")))))</f>
        <v/>
      </c>
      <c r="L55" s="24" t="n"/>
      <c r="M55" s="23" t="n"/>
      <c r="N55" s="24" t="n"/>
    </row>
    <row r="56">
      <c r="A56" s="24" t="n"/>
      <c r="B56" s="24" t="n"/>
      <c r="C56" s="24" t="n"/>
      <c r="D56" s="23" t="n"/>
      <c r="E56" s="22">
        <f>IF(OR(A56="",D56=""),"",D56+Settings!$E$5)</f>
        <v/>
      </c>
      <c r="F56" s="23" t="n"/>
      <c r="G56" s="24" t="n"/>
      <c r="H56" s="25">
        <f>IF(A56="","",IF(OR(G56=Lists!$B$2,ISNUMBER(MATCH(TRIM(A56),Quotes!$B$6:$B$205,0))),"Yes","No"))</f>
        <v/>
      </c>
      <c r="I56" s="25">
        <f>IF(A56="","",IFERROR(INDEX(Quotes!$D$6:$D$205,MATCH(TRIM(A56),Quotes!$B$6:$B$205,0)),""))</f>
        <v/>
      </c>
      <c r="J56" s="25">
        <f>IF(A56="","",IFERROR(INDEX(Quotes!$G$6:$G$205,MATCH(TRIM(A56),Quotes!$B$6:$B$205,0)),""))</f>
        <v/>
      </c>
      <c r="K56" s="25">
        <f>IF(A56="","",IF(H56="Yes","Received",IF(D56="","Add the date you asked",IF(F56&lt;&gt;"",IF(TODAY()-F56&gt;=Settings!$E$6,"Let it go","Followed up, waiting"),IF(TODAY()&gt;=E56,"Follow up now","Waiting")))))</f>
        <v/>
      </c>
      <c r="L56" s="24" t="n"/>
      <c r="M56" s="23" t="n"/>
      <c r="N56" s="24" t="n"/>
    </row>
    <row r="57">
      <c r="A57" s="24" t="n"/>
      <c r="B57" s="24" t="n"/>
      <c r="C57" s="24" t="n"/>
      <c r="D57" s="23" t="n"/>
      <c r="E57" s="22">
        <f>IF(OR(A57="",D57=""),"",D57+Settings!$E$5)</f>
        <v/>
      </c>
      <c r="F57" s="23" t="n"/>
      <c r="G57" s="24" t="n"/>
      <c r="H57" s="25">
        <f>IF(A57="","",IF(OR(G57=Lists!$B$2,ISNUMBER(MATCH(TRIM(A57),Quotes!$B$6:$B$205,0))),"Yes","No"))</f>
        <v/>
      </c>
      <c r="I57" s="25">
        <f>IF(A57="","",IFERROR(INDEX(Quotes!$D$6:$D$205,MATCH(TRIM(A57),Quotes!$B$6:$B$205,0)),""))</f>
        <v/>
      </c>
      <c r="J57" s="25">
        <f>IF(A57="","",IFERROR(INDEX(Quotes!$G$6:$G$205,MATCH(TRIM(A57),Quotes!$B$6:$B$205,0)),""))</f>
        <v/>
      </c>
      <c r="K57" s="25">
        <f>IF(A57="","",IF(H57="Yes","Received",IF(D57="","Add the date you asked",IF(F57&lt;&gt;"",IF(TODAY()-F57&gt;=Settings!$E$6,"Let it go","Followed up, waiting"),IF(TODAY()&gt;=E57,"Follow up now","Waiting")))))</f>
        <v/>
      </c>
      <c r="L57" s="24" t="n"/>
      <c r="M57" s="23" t="n"/>
      <c r="N57" s="24" t="n"/>
    </row>
    <row r="58">
      <c r="A58" s="24" t="n"/>
      <c r="B58" s="24" t="n"/>
      <c r="C58" s="24" t="n"/>
      <c r="D58" s="23" t="n"/>
      <c r="E58" s="22">
        <f>IF(OR(A58="",D58=""),"",D58+Settings!$E$5)</f>
        <v/>
      </c>
      <c r="F58" s="23" t="n"/>
      <c r="G58" s="24" t="n"/>
      <c r="H58" s="25">
        <f>IF(A58="","",IF(OR(G58=Lists!$B$2,ISNUMBER(MATCH(TRIM(A58),Quotes!$B$6:$B$205,0))),"Yes","No"))</f>
        <v/>
      </c>
      <c r="I58" s="25">
        <f>IF(A58="","",IFERROR(INDEX(Quotes!$D$6:$D$205,MATCH(TRIM(A58),Quotes!$B$6:$B$205,0)),""))</f>
        <v/>
      </c>
      <c r="J58" s="25">
        <f>IF(A58="","",IFERROR(INDEX(Quotes!$G$6:$G$205,MATCH(TRIM(A58),Quotes!$B$6:$B$205,0)),""))</f>
        <v/>
      </c>
      <c r="K58" s="25">
        <f>IF(A58="","",IF(H58="Yes","Received",IF(D58="","Add the date you asked",IF(F58&lt;&gt;"",IF(TODAY()-F58&gt;=Settings!$E$6,"Let it go","Followed up, waiting"),IF(TODAY()&gt;=E58,"Follow up now","Waiting")))))</f>
        <v/>
      </c>
      <c r="L58" s="24" t="n"/>
      <c r="M58" s="23" t="n"/>
      <c r="N58" s="24" t="n"/>
    </row>
    <row r="59">
      <c r="A59" s="24" t="n"/>
      <c r="B59" s="24" t="n"/>
      <c r="C59" s="24" t="n"/>
      <c r="D59" s="23" t="n"/>
      <c r="E59" s="22">
        <f>IF(OR(A59="",D59=""),"",D59+Settings!$E$5)</f>
        <v/>
      </c>
      <c r="F59" s="23" t="n"/>
      <c r="G59" s="24" t="n"/>
      <c r="H59" s="25">
        <f>IF(A59="","",IF(OR(G59=Lists!$B$2,ISNUMBER(MATCH(TRIM(A59),Quotes!$B$6:$B$205,0))),"Yes","No"))</f>
        <v/>
      </c>
      <c r="I59" s="25">
        <f>IF(A59="","",IFERROR(INDEX(Quotes!$D$6:$D$205,MATCH(TRIM(A59),Quotes!$B$6:$B$205,0)),""))</f>
        <v/>
      </c>
      <c r="J59" s="25">
        <f>IF(A59="","",IFERROR(INDEX(Quotes!$G$6:$G$205,MATCH(TRIM(A59),Quotes!$B$6:$B$205,0)),""))</f>
        <v/>
      </c>
      <c r="K59" s="25">
        <f>IF(A59="","",IF(H59="Yes","Received",IF(D59="","Add the date you asked",IF(F59&lt;&gt;"",IF(TODAY()-F59&gt;=Settings!$E$6,"Let it go","Followed up, waiting"),IF(TODAY()&gt;=E59,"Follow up now","Waiting")))))</f>
        <v/>
      </c>
      <c r="L59" s="24" t="n"/>
      <c r="M59" s="23" t="n"/>
      <c r="N59" s="24" t="n"/>
    </row>
    <row r="60">
      <c r="A60" s="24" t="n"/>
      <c r="B60" s="24" t="n"/>
      <c r="C60" s="24" t="n"/>
      <c r="D60" s="23" t="n"/>
      <c r="E60" s="22">
        <f>IF(OR(A60="",D60=""),"",D60+Settings!$E$5)</f>
        <v/>
      </c>
      <c r="F60" s="23" t="n"/>
      <c r="G60" s="24" t="n"/>
      <c r="H60" s="25">
        <f>IF(A60="","",IF(OR(G60=Lists!$B$2,ISNUMBER(MATCH(TRIM(A60),Quotes!$B$6:$B$205,0))),"Yes","No"))</f>
        <v/>
      </c>
      <c r="I60" s="25">
        <f>IF(A60="","",IFERROR(INDEX(Quotes!$D$6:$D$205,MATCH(TRIM(A60),Quotes!$B$6:$B$205,0)),""))</f>
        <v/>
      </c>
      <c r="J60" s="25">
        <f>IF(A60="","",IFERROR(INDEX(Quotes!$G$6:$G$205,MATCH(TRIM(A60),Quotes!$B$6:$B$205,0)),""))</f>
        <v/>
      </c>
      <c r="K60" s="25">
        <f>IF(A60="","",IF(H60="Yes","Received",IF(D60="","Add the date you asked",IF(F60&lt;&gt;"",IF(TODAY()-F60&gt;=Settings!$E$6,"Let it go","Followed up, waiting"),IF(TODAY()&gt;=E60,"Follow up now","Waiting")))))</f>
        <v/>
      </c>
      <c r="L60" s="24" t="n"/>
      <c r="M60" s="23" t="n"/>
      <c r="N60" s="24" t="n"/>
    </row>
    <row r="61">
      <c r="A61" s="24" t="n"/>
      <c r="B61" s="24" t="n"/>
      <c r="C61" s="24" t="n"/>
      <c r="D61" s="23" t="n"/>
      <c r="E61" s="22">
        <f>IF(OR(A61="",D61=""),"",D61+Settings!$E$5)</f>
        <v/>
      </c>
      <c r="F61" s="23" t="n"/>
      <c r="G61" s="24" t="n"/>
      <c r="H61" s="25">
        <f>IF(A61="","",IF(OR(G61=Lists!$B$2,ISNUMBER(MATCH(TRIM(A61),Quotes!$B$6:$B$205,0))),"Yes","No"))</f>
        <v/>
      </c>
      <c r="I61" s="25">
        <f>IF(A61="","",IFERROR(INDEX(Quotes!$D$6:$D$205,MATCH(TRIM(A61),Quotes!$B$6:$B$205,0)),""))</f>
        <v/>
      </c>
      <c r="J61" s="25">
        <f>IF(A61="","",IFERROR(INDEX(Quotes!$G$6:$G$205,MATCH(TRIM(A61),Quotes!$B$6:$B$205,0)),""))</f>
        <v/>
      </c>
      <c r="K61" s="25">
        <f>IF(A61="","",IF(H61="Yes","Received",IF(D61="","Add the date you asked",IF(F61&lt;&gt;"",IF(TODAY()-F61&gt;=Settings!$E$6,"Let it go","Followed up, waiting"),IF(TODAY()&gt;=E61,"Follow up now","Waiting")))))</f>
        <v/>
      </c>
      <c r="L61" s="24" t="n"/>
      <c r="M61" s="23" t="n"/>
      <c r="N61" s="24" t="n"/>
    </row>
    <row r="62">
      <c r="A62" s="24" t="n"/>
      <c r="B62" s="24" t="n"/>
      <c r="C62" s="24" t="n"/>
      <c r="D62" s="23" t="n"/>
      <c r="E62" s="22">
        <f>IF(OR(A62="",D62=""),"",D62+Settings!$E$5)</f>
        <v/>
      </c>
      <c r="F62" s="23" t="n"/>
      <c r="G62" s="24" t="n"/>
      <c r="H62" s="25">
        <f>IF(A62="","",IF(OR(G62=Lists!$B$2,ISNUMBER(MATCH(TRIM(A62),Quotes!$B$6:$B$205,0))),"Yes","No"))</f>
        <v/>
      </c>
      <c r="I62" s="25">
        <f>IF(A62="","",IFERROR(INDEX(Quotes!$D$6:$D$205,MATCH(TRIM(A62),Quotes!$B$6:$B$205,0)),""))</f>
        <v/>
      </c>
      <c r="J62" s="25">
        <f>IF(A62="","",IFERROR(INDEX(Quotes!$G$6:$G$205,MATCH(TRIM(A62),Quotes!$B$6:$B$205,0)),""))</f>
        <v/>
      </c>
      <c r="K62" s="25">
        <f>IF(A62="","",IF(H62="Yes","Received",IF(D62="","Add the date you asked",IF(F62&lt;&gt;"",IF(TODAY()-F62&gt;=Settings!$E$6,"Let it go","Followed up, waiting"),IF(TODAY()&gt;=E62,"Follow up now","Waiting")))))</f>
        <v/>
      </c>
      <c r="L62" s="24" t="n"/>
      <c r="M62" s="23" t="n"/>
      <c r="N62" s="24" t="n"/>
    </row>
    <row r="63">
      <c r="A63" s="24" t="n"/>
      <c r="B63" s="24" t="n"/>
      <c r="C63" s="24" t="n"/>
      <c r="D63" s="23" t="n"/>
      <c r="E63" s="22">
        <f>IF(OR(A63="",D63=""),"",D63+Settings!$E$5)</f>
        <v/>
      </c>
      <c r="F63" s="23" t="n"/>
      <c r="G63" s="24" t="n"/>
      <c r="H63" s="25">
        <f>IF(A63="","",IF(OR(G63=Lists!$B$2,ISNUMBER(MATCH(TRIM(A63),Quotes!$B$6:$B$205,0))),"Yes","No"))</f>
        <v/>
      </c>
      <c r="I63" s="25">
        <f>IF(A63="","",IFERROR(INDEX(Quotes!$D$6:$D$205,MATCH(TRIM(A63),Quotes!$B$6:$B$205,0)),""))</f>
        <v/>
      </c>
      <c r="J63" s="25">
        <f>IF(A63="","",IFERROR(INDEX(Quotes!$G$6:$G$205,MATCH(TRIM(A63),Quotes!$B$6:$B$205,0)),""))</f>
        <v/>
      </c>
      <c r="K63" s="25">
        <f>IF(A63="","",IF(H63="Yes","Received",IF(D63="","Add the date you asked",IF(F63&lt;&gt;"",IF(TODAY()-F63&gt;=Settings!$E$6,"Let it go","Followed up, waiting"),IF(TODAY()&gt;=E63,"Follow up now","Waiting")))))</f>
        <v/>
      </c>
      <c r="L63" s="24" t="n"/>
      <c r="M63" s="23" t="n"/>
      <c r="N63" s="24" t="n"/>
    </row>
    <row r="64">
      <c r="A64" s="24" t="n"/>
      <c r="B64" s="24" t="n"/>
      <c r="C64" s="24" t="n"/>
      <c r="D64" s="23" t="n"/>
      <c r="E64" s="22">
        <f>IF(OR(A64="",D64=""),"",D64+Settings!$E$5)</f>
        <v/>
      </c>
      <c r="F64" s="23" t="n"/>
      <c r="G64" s="24" t="n"/>
      <c r="H64" s="25">
        <f>IF(A64="","",IF(OR(G64=Lists!$B$2,ISNUMBER(MATCH(TRIM(A64),Quotes!$B$6:$B$205,0))),"Yes","No"))</f>
        <v/>
      </c>
      <c r="I64" s="25">
        <f>IF(A64="","",IFERROR(INDEX(Quotes!$D$6:$D$205,MATCH(TRIM(A64),Quotes!$B$6:$B$205,0)),""))</f>
        <v/>
      </c>
      <c r="J64" s="25">
        <f>IF(A64="","",IFERROR(INDEX(Quotes!$G$6:$G$205,MATCH(TRIM(A64),Quotes!$B$6:$B$205,0)),""))</f>
        <v/>
      </c>
      <c r="K64" s="25">
        <f>IF(A64="","",IF(H64="Yes","Received",IF(D64="","Add the date you asked",IF(F64&lt;&gt;"",IF(TODAY()-F64&gt;=Settings!$E$6,"Let it go","Followed up, waiting"),IF(TODAY()&gt;=E64,"Follow up now","Waiting")))))</f>
        <v/>
      </c>
      <c r="L64" s="24" t="n"/>
      <c r="M64" s="23" t="n"/>
      <c r="N64" s="24" t="n"/>
    </row>
    <row r="65">
      <c r="A65" s="24" t="n"/>
      <c r="B65" s="24" t="n"/>
      <c r="C65" s="24" t="n"/>
      <c r="D65" s="23" t="n"/>
      <c r="E65" s="22">
        <f>IF(OR(A65="",D65=""),"",D65+Settings!$E$5)</f>
        <v/>
      </c>
      <c r="F65" s="23" t="n"/>
      <c r="G65" s="24" t="n"/>
      <c r="H65" s="25">
        <f>IF(A65="","",IF(OR(G65=Lists!$B$2,ISNUMBER(MATCH(TRIM(A65),Quotes!$B$6:$B$205,0))),"Yes","No"))</f>
        <v/>
      </c>
      <c r="I65" s="25">
        <f>IF(A65="","",IFERROR(INDEX(Quotes!$D$6:$D$205,MATCH(TRIM(A65),Quotes!$B$6:$B$205,0)),""))</f>
        <v/>
      </c>
      <c r="J65" s="25">
        <f>IF(A65="","",IFERROR(INDEX(Quotes!$G$6:$G$205,MATCH(TRIM(A65),Quotes!$B$6:$B$205,0)),""))</f>
        <v/>
      </c>
      <c r="K65" s="25">
        <f>IF(A65="","",IF(H65="Yes","Received",IF(D65="","Add the date you asked",IF(F65&lt;&gt;"",IF(TODAY()-F65&gt;=Settings!$E$6,"Let it go","Followed up, waiting"),IF(TODAY()&gt;=E65,"Follow up now","Waiting")))))</f>
        <v/>
      </c>
      <c r="L65" s="24" t="n"/>
      <c r="M65" s="23" t="n"/>
      <c r="N65" s="24" t="n"/>
    </row>
    <row r="66">
      <c r="A66" s="24" t="n"/>
      <c r="B66" s="24" t="n"/>
      <c r="C66" s="24" t="n"/>
      <c r="D66" s="23" t="n"/>
      <c r="E66" s="22">
        <f>IF(OR(A66="",D66=""),"",D66+Settings!$E$5)</f>
        <v/>
      </c>
      <c r="F66" s="23" t="n"/>
      <c r="G66" s="24" t="n"/>
      <c r="H66" s="25">
        <f>IF(A66="","",IF(OR(G66=Lists!$B$2,ISNUMBER(MATCH(TRIM(A66),Quotes!$B$6:$B$205,0))),"Yes","No"))</f>
        <v/>
      </c>
      <c r="I66" s="25">
        <f>IF(A66="","",IFERROR(INDEX(Quotes!$D$6:$D$205,MATCH(TRIM(A66),Quotes!$B$6:$B$205,0)),""))</f>
        <v/>
      </c>
      <c r="J66" s="25">
        <f>IF(A66="","",IFERROR(INDEX(Quotes!$G$6:$G$205,MATCH(TRIM(A66),Quotes!$B$6:$B$205,0)),""))</f>
        <v/>
      </c>
      <c r="K66" s="25">
        <f>IF(A66="","",IF(H66="Yes","Received",IF(D66="","Add the date you asked",IF(F66&lt;&gt;"",IF(TODAY()-F66&gt;=Settings!$E$6,"Let it go","Followed up, waiting"),IF(TODAY()&gt;=E66,"Follow up now","Waiting")))))</f>
        <v/>
      </c>
      <c r="L66" s="24" t="n"/>
      <c r="M66" s="23" t="n"/>
      <c r="N66" s="24" t="n"/>
    </row>
    <row r="67">
      <c r="A67" s="24" t="n"/>
      <c r="B67" s="24" t="n"/>
      <c r="C67" s="24" t="n"/>
      <c r="D67" s="23" t="n"/>
      <c r="E67" s="22">
        <f>IF(OR(A67="",D67=""),"",D67+Settings!$E$5)</f>
        <v/>
      </c>
      <c r="F67" s="23" t="n"/>
      <c r="G67" s="24" t="n"/>
      <c r="H67" s="25">
        <f>IF(A67="","",IF(OR(G67=Lists!$B$2,ISNUMBER(MATCH(TRIM(A67),Quotes!$B$6:$B$205,0))),"Yes","No"))</f>
        <v/>
      </c>
      <c r="I67" s="25">
        <f>IF(A67="","",IFERROR(INDEX(Quotes!$D$6:$D$205,MATCH(TRIM(A67),Quotes!$B$6:$B$205,0)),""))</f>
        <v/>
      </c>
      <c r="J67" s="25">
        <f>IF(A67="","",IFERROR(INDEX(Quotes!$G$6:$G$205,MATCH(TRIM(A67),Quotes!$B$6:$B$205,0)),""))</f>
        <v/>
      </c>
      <c r="K67" s="25">
        <f>IF(A67="","",IF(H67="Yes","Received",IF(D67="","Add the date you asked",IF(F67&lt;&gt;"",IF(TODAY()-F67&gt;=Settings!$E$6,"Let it go","Followed up, waiting"),IF(TODAY()&gt;=E67,"Follow up now","Waiting")))))</f>
        <v/>
      </c>
      <c r="L67" s="24" t="n"/>
      <c r="M67" s="23" t="n"/>
      <c r="N67" s="24" t="n"/>
    </row>
    <row r="68">
      <c r="A68" s="24" t="n"/>
      <c r="B68" s="24" t="n"/>
      <c r="C68" s="24" t="n"/>
      <c r="D68" s="23" t="n"/>
      <c r="E68" s="22">
        <f>IF(OR(A68="",D68=""),"",D68+Settings!$E$5)</f>
        <v/>
      </c>
      <c r="F68" s="23" t="n"/>
      <c r="G68" s="24" t="n"/>
      <c r="H68" s="25">
        <f>IF(A68="","",IF(OR(G68=Lists!$B$2,ISNUMBER(MATCH(TRIM(A68),Quotes!$B$6:$B$205,0))),"Yes","No"))</f>
        <v/>
      </c>
      <c r="I68" s="25">
        <f>IF(A68="","",IFERROR(INDEX(Quotes!$D$6:$D$205,MATCH(TRIM(A68),Quotes!$B$6:$B$205,0)),""))</f>
        <v/>
      </c>
      <c r="J68" s="25">
        <f>IF(A68="","",IFERROR(INDEX(Quotes!$G$6:$G$205,MATCH(TRIM(A68),Quotes!$B$6:$B$205,0)),""))</f>
        <v/>
      </c>
      <c r="K68" s="25">
        <f>IF(A68="","",IF(H68="Yes","Received",IF(D68="","Add the date you asked",IF(F68&lt;&gt;"",IF(TODAY()-F68&gt;=Settings!$E$6,"Let it go","Followed up, waiting"),IF(TODAY()&gt;=E68,"Follow up now","Waiting")))))</f>
        <v/>
      </c>
      <c r="L68" s="24" t="n"/>
      <c r="M68" s="23" t="n"/>
      <c r="N68" s="24" t="n"/>
    </row>
    <row r="69">
      <c r="A69" s="24" t="n"/>
      <c r="B69" s="24" t="n"/>
      <c r="C69" s="24" t="n"/>
      <c r="D69" s="23" t="n"/>
      <c r="E69" s="22">
        <f>IF(OR(A69="",D69=""),"",D69+Settings!$E$5)</f>
        <v/>
      </c>
      <c r="F69" s="23" t="n"/>
      <c r="G69" s="24" t="n"/>
      <c r="H69" s="25">
        <f>IF(A69="","",IF(OR(G69=Lists!$B$2,ISNUMBER(MATCH(TRIM(A69),Quotes!$B$6:$B$205,0))),"Yes","No"))</f>
        <v/>
      </c>
      <c r="I69" s="25">
        <f>IF(A69="","",IFERROR(INDEX(Quotes!$D$6:$D$205,MATCH(TRIM(A69),Quotes!$B$6:$B$205,0)),""))</f>
        <v/>
      </c>
      <c r="J69" s="25">
        <f>IF(A69="","",IFERROR(INDEX(Quotes!$G$6:$G$205,MATCH(TRIM(A69),Quotes!$B$6:$B$205,0)),""))</f>
        <v/>
      </c>
      <c r="K69" s="25">
        <f>IF(A69="","",IF(H69="Yes","Received",IF(D69="","Add the date you asked",IF(F69&lt;&gt;"",IF(TODAY()-F69&gt;=Settings!$E$6,"Let it go","Followed up, waiting"),IF(TODAY()&gt;=E69,"Follow up now","Waiting")))))</f>
        <v/>
      </c>
      <c r="L69" s="24" t="n"/>
      <c r="M69" s="23" t="n"/>
      <c r="N69" s="24" t="n"/>
    </row>
    <row r="70">
      <c r="A70" s="24" t="n"/>
      <c r="B70" s="24" t="n"/>
      <c r="C70" s="24" t="n"/>
      <c r="D70" s="23" t="n"/>
      <c r="E70" s="22">
        <f>IF(OR(A70="",D70=""),"",D70+Settings!$E$5)</f>
        <v/>
      </c>
      <c r="F70" s="23" t="n"/>
      <c r="G70" s="24" t="n"/>
      <c r="H70" s="25">
        <f>IF(A70="","",IF(OR(G70=Lists!$B$2,ISNUMBER(MATCH(TRIM(A70),Quotes!$B$6:$B$205,0))),"Yes","No"))</f>
        <v/>
      </c>
      <c r="I70" s="25">
        <f>IF(A70="","",IFERROR(INDEX(Quotes!$D$6:$D$205,MATCH(TRIM(A70),Quotes!$B$6:$B$205,0)),""))</f>
        <v/>
      </c>
      <c r="J70" s="25">
        <f>IF(A70="","",IFERROR(INDEX(Quotes!$G$6:$G$205,MATCH(TRIM(A70),Quotes!$B$6:$B$205,0)),""))</f>
        <v/>
      </c>
      <c r="K70" s="25">
        <f>IF(A70="","",IF(H70="Yes","Received",IF(D70="","Add the date you asked",IF(F70&lt;&gt;"",IF(TODAY()-F70&gt;=Settings!$E$6,"Let it go","Followed up, waiting"),IF(TODAY()&gt;=E70,"Follow up now","Waiting")))))</f>
        <v/>
      </c>
      <c r="L70" s="24" t="n"/>
      <c r="M70" s="23" t="n"/>
      <c r="N70" s="24" t="n"/>
    </row>
    <row r="71">
      <c r="A71" s="24" t="n"/>
      <c r="B71" s="24" t="n"/>
      <c r="C71" s="24" t="n"/>
      <c r="D71" s="23" t="n"/>
      <c r="E71" s="22">
        <f>IF(OR(A71="",D71=""),"",D71+Settings!$E$5)</f>
        <v/>
      </c>
      <c r="F71" s="23" t="n"/>
      <c r="G71" s="24" t="n"/>
      <c r="H71" s="25">
        <f>IF(A71="","",IF(OR(G71=Lists!$B$2,ISNUMBER(MATCH(TRIM(A71),Quotes!$B$6:$B$205,0))),"Yes","No"))</f>
        <v/>
      </c>
      <c r="I71" s="25">
        <f>IF(A71="","",IFERROR(INDEX(Quotes!$D$6:$D$205,MATCH(TRIM(A71),Quotes!$B$6:$B$205,0)),""))</f>
        <v/>
      </c>
      <c r="J71" s="25">
        <f>IF(A71="","",IFERROR(INDEX(Quotes!$G$6:$G$205,MATCH(TRIM(A71),Quotes!$B$6:$B$205,0)),""))</f>
        <v/>
      </c>
      <c r="K71" s="25">
        <f>IF(A71="","",IF(H71="Yes","Received",IF(D71="","Add the date you asked",IF(F71&lt;&gt;"",IF(TODAY()-F71&gt;=Settings!$E$6,"Let it go","Followed up, waiting"),IF(TODAY()&gt;=E71,"Follow up now","Waiting")))))</f>
        <v/>
      </c>
      <c r="L71" s="24" t="n"/>
      <c r="M71" s="23" t="n"/>
      <c r="N71" s="24" t="n"/>
    </row>
    <row r="72">
      <c r="A72" s="24" t="n"/>
      <c r="B72" s="24" t="n"/>
      <c r="C72" s="24" t="n"/>
      <c r="D72" s="23" t="n"/>
      <c r="E72" s="22">
        <f>IF(OR(A72="",D72=""),"",D72+Settings!$E$5)</f>
        <v/>
      </c>
      <c r="F72" s="23" t="n"/>
      <c r="G72" s="24" t="n"/>
      <c r="H72" s="25">
        <f>IF(A72="","",IF(OR(G72=Lists!$B$2,ISNUMBER(MATCH(TRIM(A72),Quotes!$B$6:$B$205,0))),"Yes","No"))</f>
        <v/>
      </c>
      <c r="I72" s="25">
        <f>IF(A72="","",IFERROR(INDEX(Quotes!$D$6:$D$205,MATCH(TRIM(A72),Quotes!$B$6:$B$205,0)),""))</f>
        <v/>
      </c>
      <c r="J72" s="25">
        <f>IF(A72="","",IFERROR(INDEX(Quotes!$G$6:$G$205,MATCH(TRIM(A72),Quotes!$B$6:$B$205,0)),""))</f>
        <v/>
      </c>
      <c r="K72" s="25">
        <f>IF(A72="","",IF(H72="Yes","Received",IF(D72="","Add the date you asked",IF(F72&lt;&gt;"",IF(TODAY()-F72&gt;=Settings!$E$6,"Let it go","Followed up, waiting"),IF(TODAY()&gt;=E72,"Follow up now","Waiting")))))</f>
        <v/>
      </c>
      <c r="L72" s="24" t="n"/>
      <c r="M72" s="23" t="n"/>
      <c r="N72" s="24" t="n"/>
    </row>
    <row r="73">
      <c r="A73" s="24" t="n"/>
      <c r="B73" s="24" t="n"/>
      <c r="C73" s="24" t="n"/>
      <c r="D73" s="23" t="n"/>
      <c r="E73" s="22">
        <f>IF(OR(A73="",D73=""),"",D73+Settings!$E$5)</f>
        <v/>
      </c>
      <c r="F73" s="23" t="n"/>
      <c r="G73" s="24" t="n"/>
      <c r="H73" s="25">
        <f>IF(A73="","",IF(OR(G73=Lists!$B$2,ISNUMBER(MATCH(TRIM(A73),Quotes!$B$6:$B$205,0))),"Yes","No"))</f>
        <v/>
      </c>
      <c r="I73" s="25">
        <f>IF(A73="","",IFERROR(INDEX(Quotes!$D$6:$D$205,MATCH(TRIM(A73),Quotes!$B$6:$B$205,0)),""))</f>
        <v/>
      </c>
      <c r="J73" s="25">
        <f>IF(A73="","",IFERROR(INDEX(Quotes!$G$6:$G$205,MATCH(TRIM(A73),Quotes!$B$6:$B$205,0)),""))</f>
        <v/>
      </c>
      <c r="K73" s="25">
        <f>IF(A73="","",IF(H73="Yes","Received",IF(D73="","Add the date you asked",IF(F73&lt;&gt;"",IF(TODAY()-F73&gt;=Settings!$E$6,"Let it go","Followed up, waiting"),IF(TODAY()&gt;=E73,"Follow up now","Waiting")))))</f>
        <v/>
      </c>
      <c r="L73" s="24" t="n"/>
      <c r="M73" s="23" t="n"/>
      <c r="N73" s="24" t="n"/>
    </row>
    <row r="74">
      <c r="A74" s="24" t="n"/>
      <c r="B74" s="24" t="n"/>
      <c r="C74" s="24" t="n"/>
      <c r="D74" s="23" t="n"/>
      <c r="E74" s="22">
        <f>IF(OR(A74="",D74=""),"",D74+Settings!$E$5)</f>
        <v/>
      </c>
      <c r="F74" s="23" t="n"/>
      <c r="G74" s="24" t="n"/>
      <c r="H74" s="25">
        <f>IF(A74="","",IF(OR(G74=Lists!$B$2,ISNUMBER(MATCH(TRIM(A74),Quotes!$B$6:$B$205,0))),"Yes","No"))</f>
        <v/>
      </c>
      <c r="I74" s="25">
        <f>IF(A74="","",IFERROR(INDEX(Quotes!$D$6:$D$205,MATCH(TRIM(A74),Quotes!$B$6:$B$205,0)),""))</f>
        <v/>
      </c>
      <c r="J74" s="25">
        <f>IF(A74="","",IFERROR(INDEX(Quotes!$G$6:$G$205,MATCH(TRIM(A74),Quotes!$B$6:$B$205,0)),""))</f>
        <v/>
      </c>
      <c r="K74" s="25">
        <f>IF(A74="","",IF(H74="Yes","Received",IF(D74="","Add the date you asked",IF(F74&lt;&gt;"",IF(TODAY()-F74&gt;=Settings!$E$6,"Let it go","Followed up, waiting"),IF(TODAY()&gt;=E74,"Follow up now","Waiting")))))</f>
        <v/>
      </c>
      <c r="L74" s="24" t="n"/>
      <c r="M74" s="23" t="n"/>
      <c r="N74" s="24" t="n"/>
    </row>
    <row r="75">
      <c r="A75" s="24" t="n"/>
      <c r="B75" s="24" t="n"/>
      <c r="C75" s="24" t="n"/>
      <c r="D75" s="23" t="n"/>
      <c r="E75" s="22">
        <f>IF(OR(A75="",D75=""),"",D75+Settings!$E$5)</f>
        <v/>
      </c>
      <c r="F75" s="23" t="n"/>
      <c r="G75" s="24" t="n"/>
      <c r="H75" s="25">
        <f>IF(A75="","",IF(OR(G75=Lists!$B$2,ISNUMBER(MATCH(TRIM(A75),Quotes!$B$6:$B$205,0))),"Yes","No"))</f>
        <v/>
      </c>
      <c r="I75" s="25">
        <f>IF(A75="","",IFERROR(INDEX(Quotes!$D$6:$D$205,MATCH(TRIM(A75),Quotes!$B$6:$B$205,0)),""))</f>
        <v/>
      </c>
      <c r="J75" s="25">
        <f>IF(A75="","",IFERROR(INDEX(Quotes!$G$6:$G$205,MATCH(TRIM(A75),Quotes!$B$6:$B$205,0)),""))</f>
        <v/>
      </c>
      <c r="K75" s="25">
        <f>IF(A75="","",IF(H75="Yes","Received",IF(D75="","Add the date you asked",IF(F75&lt;&gt;"",IF(TODAY()-F75&gt;=Settings!$E$6,"Let it go","Followed up, waiting"),IF(TODAY()&gt;=E75,"Follow up now","Waiting")))))</f>
        <v/>
      </c>
      <c r="L75" s="24" t="n"/>
      <c r="M75" s="23" t="n"/>
      <c r="N75" s="24" t="n"/>
    </row>
    <row r="76">
      <c r="A76" s="24" t="n"/>
      <c r="B76" s="24" t="n"/>
      <c r="C76" s="24" t="n"/>
      <c r="D76" s="23" t="n"/>
      <c r="E76" s="22">
        <f>IF(OR(A76="",D76=""),"",D76+Settings!$E$5)</f>
        <v/>
      </c>
      <c r="F76" s="23" t="n"/>
      <c r="G76" s="24" t="n"/>
      <c r="H76" s="25">
        <f>IF(A76="","",IF(OR(G76=Lists!$B$2,ISNUMBER(MATCH(TRIM(A76),Quotes!$B$6:$B$205,0))),"Yes","No"))</f>
        <v/>
      </c>
      <c r="I76" s="25">
        <f>IF(A76="","",IFERROR(INDEX(Quotes!$D$6:$D$205,MATCH(TRIM(A76),Quotes!$B$6:$B$205,0)),""))</f>
        <v/>
      </c>
      <c r="J76" s="25">
        <f>IF(A76="","",IFERROR(INDEX(Quotes!$G$6:$G$205,MATCH(TRIM(A76),Quotes!$B$6:$B$205,0)),""))</f>
        <v/>
      </c>
      <c r="K76" s="25">
        <f>IF(A76="","",IF(H76="Yes","Received",IF(D76="","Add the date you asked",IF(F76&lt;&gt;"",IF(TODAY()-F76&gt;=Settings!$E$6,"Let it go","Followed up, waiting"),IF(TODAY()&gt;=E76,"Follow up now","Waiting")))))</f>
        <v/>
      </c>
      <c r="L76" s="24" t="n"/>
      <c r="M76" s="23" t="n"/>
      <c r="N76" s="24" t="n"/>
    </row>
    <row r="77">
      <c r="A77" s="24" t="n"/>
      <c r="B77" s="24" t="n"/>
      <c r="C77" s="24" t="n"/>
      <c r="D77" s="23" t="n"/>
      <c r="E77" s="22">
        <f>IF(OR(A77="",D77=""),"",D77+Settings!$E$5)</f>
        <v/>
      </c>
      <c r="F77" s="23" t="n"/>
      <c r="G77" s="24" t="n"/>
      <c r="H77" s="25">
        <f>IF(A77="","",IF(OR(G77=Lists!$B$2,ISNUMBER(MATCH(TRIM(A77),Quotes!$B$6:$B$205,0))),"Yes","No"))</f>
        <v/>
      </c>
      <c r="I77" s="25">
        <f>IF(A77="","",IFERROR(INDEX(Quotes!$D$6:$D$205,MATCH(TRIM(A77),Quotes!$B$6:$B$205,0)),""))</f>
        <v/>
      </c>
      <c r="J77" s="25">
        <f>IF(A77="","",IFERROR(INDEX(Quotes!$G$6:$G$205,MATCH(TRIM(A77),Quotes!$B$6:$B$205,0)),""))</f>
        <v/>
      </c>
      <c r="K77" s="25">
        <f>IF(A77="","",IF(H77="Yes","Received",IF(D77="","Add the date you asked",IF(F77&lt;&gt;"",IF(TODAY()-F77&gt;=Settings!$E$6,"Let it go","Followed up, waiting"),IF(TODAY()&gt;=E77,"Follow up now","Waiting")))))</f>
        <v/>
      </c>
      <c r="L77" s="24" t="n"/>
      <c r="M77" s="23" t="n"/>
      <c r="N77" s="24" t="n"/>
    </row>
    <row r="78">
      <c r="A78" s="24" t="n"/>
      <c r="B78" s="24" t="n"/>
      <c r="C78" s="24" t="n"/>
      <c r="D78" s="23" t="n"/>
      <c r="E78" s="22">
        <f>IF(OR(A78="",D78=""),"",D78+Settings!$E$5)</f>
        <v/>
      </c>
      <c r="F78" s="23" t="n"/>
      <c r="G78" s="24" t="n"/>
      <c r="H78" s="25">
        <f>IF(A78="","",IF(OR(G78=Lists!$B$2,ISNUMBER(MATCH(TRIM(A78),Quotes!$B$6:$B$205,0))),"Yes","No"))</f>
        <v/>
      </c>
      <c r="I78" s="25">
        <f>IF(A78="","",IFERROR(INDEX(Quotes!$D$6:$D$205,MATCH(TRIM(A78),Quotes!$B$6:$B$205,0)),""))</f>
        <v/>
      </c>
      <c r="J78" s="25">
        <f>IF(A78="","",IFERROR(INDEX(Quotes!$G$6:$G$205,MATCH(TRIM(A78),Quotes!$B$6:$B$205,0)),""))</f>
        <v/>
      </c>
      <c r="K78" s="25">
        <f>IF(A78="","",IF(H78="Yes","Received",IF(D78="","Add the date you asked",IF(F78&lt;&gt;"",IF(TODAY()-F78&gt;=Settings!$E$6,"Let it go","Followed up, waiting"),IF(TODAY()&gt;=E78,"Follow up now","Waiting")))))</f>
        <v/>
      </c>
      <c r="L78" s="24" t="n"/>
      <c r="M78" s="23" t="n"/>
      <c r="N78" s="24" t="n"/>
    </row>
    <row r="79">
      <c r="A79" s="24" t="n"/>
      <c r="B79" s="24" t="n"/>
      <c r="C79" s="24" t="n"/>
      <c r="D79" s="23" t="n"/>
      <c r="E79" s="22">
        <f>IF(OR(A79="",D79=""),"",D79+Settings!$E$5)</f>
        <v/>
      </c>
      <c r="F79" s="23" t="n"/>
      <c r="G79" s="24" t="n"/>
      <c r="H79" s="25">
        <f>IF(A79="","",IF(OR(G79=Lists!$B$2,ISNUMBER(MATCH(TRIM(A79),Quotes!$B$6:$B$205,0))),"Yes","No"))</f>
        <v/>
      </c>
      <c r="I79" s="25">
        <f>IF(A79="","",IFERROR(INDEX(Quotes!$D$6:$D$205,MATCH(TRIM(A79),Quotes!$B$6:$B$205,0)),""))</f>
        <v/>
      </c>
      <c r="J79" s="25">
        <f>IF(A79="","",IFERROR(INDEX(Quotes!$G$6:$G$205,MATCH(TRIM(A79),Quotes!$B$6:$B$205,0)),""))</f>
        <v/>
      </c>
      <c r="K79" s="25">
        <f>IF(A79="","",IF(H79="Yes","Received",IF(D79="","Add the date you asked",IF(F79&lt;&gt;"",IF(TODAY()-F79&gt;=Settings!$E$6,"Let it go","Followed up, waiting"),IF(TODAY()&gt;=E79,"Follow up now","Waiting")))))</f>
        <v/>
      </c>
      <c r="L79" s="24" t="n"/>
      <c r="M79" s="23" t="n"/>
      <c r="N79" s="24" t="n"/>
    </row>
    <row r="80">
      <c r="A80" s="24" t="n"/>
      <c r="B80" s="24" t="n"/>
      <c r="C80" s="24" t="n"/>
      <c r="D80" s="23" t="n"/>
      <c r="E80" s="22">
        <f>IF(OR(A80="",D80=""),"",D80+Settings!$E$5)</f>
        <v/>
      </c>
      <c r="F80" s="23" t="n"/>
      <c r="G80" s="24" t="n"/>
      <c r="H80" s="25">
        <f>IF(A80="","",IF(OR(G80=Lists!$B$2,ISNUMBER(MATCH(TRIM(A80),Quotes!$B$6:$B$205,0))),"Yes","No"))</f>
        <v/>
      </c>
      <c r="I80" s="25">
        <f>IF(A80="","",IFERROR(INDEX(Quotes!$D$6:$D$205,MATCH(TRIM(A80),Quotes!$B$6:$B$205,0)),""))</f>
        <v/>
      </c>
      <c r="J80" s="25">
        <f>IF(A80="","",IFERROR(INDEX(Quotes!$G$6:$G$205,MATCH(TRIM(A80),Quotes!$B$6:$B$205,0)),""))</f>
        <v/>
      </c>
      <c r="K80" s="25">
        <f>IF(A80="","",IF(H80="Yes","Received",IF(D80="","Add the date you asked",IF(F80&lt;&gt;"",IF(TODAY()-F80&gt;=Settings!$E$6,"Let it go","Followed up, waiting"),IF(TODAY()&gt;=E80,"Follow up now","Waiting")))))</f>
        <v/>
      </c>
      <c r="L80" s="24" t="n"/>
      <c r="M80" s="23" t="n"/>
      <c r="N80" s="24" t="n"/>
    </row>
    <row r="81">
      <c r="A81" s="24" t="n"/>
      <c r="B81" s="24" t="n"/>
      <c r="C81" s="24" t="n"/>
      <c r="D81" s="23" t="n"/>
      <c r="E81" s="22">
        <f>IF(OR(A81="",D81=""),"",D81+Settings!$E$5)</f>
        <v/>
      </c>
      <c r="F81" s="23" t="n"/>
      <c r="G81" s="24" t="n"/>
      <c r="H81" s="25">
        <f>IF(A81="","",IF(OR(G81=Lists!$B$2,ISNUMBER(MATCH(TRIM(A81),Quotes!$B$6:$B$205,0))),"Yes","No"))</f>
        <v/>
      </c>
      <c r="I81" s="25">
        <f>IF(A81="","",IFERROR(INDEX(Quotes!$D$6:$D$205,MATCH(TRIM(A81),Quotes!$B$6:$B$205,0)),""))</f>
        <v/>
      </c>
      <c r="J81" s="25">
        <f>IF(A81="","",IFERROR(INDEX(Quotes!$G$6:$G$205,MATCH(TRIM(A81),Quotes!$B$6:$B$205,0)),""))</f>
        <v/>
      </c>
      <c r="K81" s="25">
        <f>IF(A81="","",IF(H81="Yes","Received",IF(D81="","Add the date you asked",IF(F81&lt;&gt;"",IF(TODAY()-F81&gt;=Settings!$E$6,"Let it go","Followed up, waiting"),IF(TODAY()&gt;=E81,"Follow up now","Waiting")))))</f>
        <v/>
      </c>
      <c r="L81" s="24" t="n"/>
      <c r="M81" s="23" t="n"/>
      <c r="N81" s="24" t="n"/>
    </row>
    <row r="82">
      <c r="A82" s="24" t="n"/>
      <c r="B82" s="24" t="n"/>
      <c r="C82" s="24" t="n"/>
      <c r="D82" s="23" t="n"/>
      <c r="E82" s="22">
        <f>IF(OR(A82="",D82=""),"",D82+Settings!$E$5)</f>
        <v/>
      </c>
      <c r="F82" s="23" t="n"/>
      <c r="G82" s="24" t="n"/>
      <c r="H82" s="25">
        <f>IF(A82="","",IF(OR(G82=Lists!$B$2,ISNUMBER(MATCH(TRIM(A82),Quotes!$B$6:$B$205,0))),"Yes","No"))</f>
        <v/>
      </c>
      <c r="I82" s="25">
        <f>IF(A82="","",IFERROR(INDEX(Quotes!$D$6:$D$205,MATCH(TRIM(A82),Quotes!$B$6:$B$205,0)),""))</f>
        <v/>
      </c>
      <c r="J82" s="25">
        <f>IF(A82="","",IFERROR(INDEX(Quotes!$G$6:$G$205,MATCH(TRIM(A82),Quotes!$B$6:$B$205,0)),""))</f>
        <v/>
      </c>
      <c r="K82" s="25">
        <f>IF(A82="","",IF(H82="Yes","Received",IF(D82="","Add the date you asked",IF(F82&lt;&gt;"",IF(TODAY()-F82&gt;=Settings!$E$6,"Let it go","Followed up, waiting"),IF(TODAY()&gt;=E82,"Follow up now","Waiting")))))</f>
        <v/>
      </c>
      <c r="L82" s="24" t="n"/>
      <c r="M82" s="23" t="n"/>
      <c r="N82" s="24" t="n"/>
    </row>
    <row r="83">
      <c r="A83" s="24" t="n"/>
      <c r="B83" s="24" t="n"/>
      <c r="C83" s="24" t="n"/>
      <c r="D83" s="23" t="n"/>
      <c r="E83" s="22">
        <f>IF(OR(A83="",D83=""),"",D83+Settings!$E$5)</f>
        <v/>
      </c>
      <c r="F83" s="23" t="n"/>
      <c r="G83" s="24" t="n"/>
      <c r="H83" s="25">
        <f>IF(A83="","",IF(OR(G83=Lists!$B$2,ISNUMBER(MATCH(TRIM(A83),Quotes!$B$6:$B$205,0))),"Yes","No"))</f>
        <v/>
      </c>
      <c r="I83" s="25">
        <f>IF(A83="","",IFERROR(INDEX(Quotes!$D$6:$D$205,MATCH(TRIM(A83),Quotes!$B$6:$B$205,0)),""))</f>
        <v/>
      </c>
      <c r="J83" s="25">
        <f>IF(A83="","",IFERROR(INDEX(Quotes!$G$6:$G$205,MATCH(TRIM(A83),Quotes!$B$6:$B$205,0)),""))</f>
        <v/>
      </c>
      <c r="K83" s="25">
        <f>IF(A83="","",IF(H83="Yes","Received",IF(D83="","Add the date you asked",IF(F83&lt;&gt;"",IF(TODAY()-F83&gt;=Settings!$E$6,"Let it go","Followed up, waiting"),IF(TODAY()&gt;=E83,"Follow up now","Waiting")))))</f>
        <v/>
      </c>
      <c r="L83" s="24" t="n"/>
      <c r="M83" s="23" t="n"/>
      <c r="N83" s="24" t="n"/>
    </row>
    <row r="84">
      <c r="A84" s="24" t="n"/>
      <c r="B84" s="24" t="n"/>
      <c r="C84" s="24" t="n"/>
      <c r="D84" s="23" t="n"/>
      <c r="E84" s="22">
        <f>IF(OR(A84="",D84=""),"",D84+Settings!$E$5)</f>
        <v/>
      </c>
      <c r="F84" s="23" t="n"/>
      <c r="G84" s="24" t="n"/>
      <c r="H84" s="25">
        <f>IF(A84="","",IF(OR(G84=Lists!$B$2,ISNUMBER(MATCH(TRIM(A84),Quotes!$B$6:$B$205,0))),"Yes","No"))</f>
        <v/>
      </c>
      <c r="I84" s="25">
        <f>IF(A84="","",IFERROR(INDEX(Quotes!$D$6:$D$205,MATCH(TRIM(A84),Quotes!$B$6:$B$205,0)),""))</f>
        <v/>
      </c>
      <c r="J84" s="25">
        <f>IF(A84="","",IFERROR(INDEX(Quotes!$G$6:$G$205,MATCH(TRIM(A84),Quotes!$B$6:$B$205,0)),""))</f>
        <v/>
      </c>
      <c r="K84" s="25">
        <f>IF(A84="","",IF(H84="Yes","Received",IF(D84="","Add the date you asked",IF(F84&lt;&gt;"",IF(TODAY()-F84&gt;=Settings!$E$6,"Let it go","Followed up, waiting"),IF(TODAY()&gt;=E84,"Follow up now","Waiting")))))</f>
        <v/>
      </c>
      <c r="L84" s="24" t="n"/>
      <c r="M84" s="23" t="n"/>
      <c r="N84" s="24" t="n"/>
    </row>
    <row r="85">
      <c r="A85" s="24" t="n"/>
      <c r="B85" s="24" t="n"/>
      <c r="C85" s="24" t="n"/>
      <c r="D85" s="23" t="n"/>
      <c r="E85" s="22">
        <f>IF(OR(A85="",D85=""),"",D85+Settings!$E$5)</f>
        <v/>
      </c>
      <c r="F85" s="23" t="n"/>
      <c r="G85" s="24" t="n"/>
      <c r="H85" s="25">
        <f>IF(A85="","",IF(OR(G85=Lists!$B$2,ISNUMBER(MATCH(TRIM(A85),Quotes!$B$6:$B$205,0))),"Yes","No"))</f>
        <v/>
      </c>
      <c r="I85" s="25">
        <f>IF(A85="","",IFERROR(INDEX(Quotes!$D$6:$D$205,MATCH(TRIM(A85),Quotes!$B$6:$B$205,0)),""))</f>
        <v/>
      </c>
      <c r="J85" s="25">
        <f>IF(A85="","",IFERROR(INDEX(Quotes!$G$6:$G$205,MATCH(TRIM(A85),Quotes!$B$6:$B$205,0)),""))</f>
        <v/>
      </c>
      <c r="K85" s="25">
        <f>IF(A85="","",IF(H85="Yes","Received",IF(D85="","Add the date you asked",IF(F85&lt;&gt;"",IF(TODAY()-F85&gt;=Settings!$E$6,"Let it go","Followed up, waiting"),IF(TODAY()&gt;=E85,"Follow up now","Waiting")))))</f>
        <v/>
      </c>
      <c r="L85" s="24" t="n"/>
      <c r="M85" s="23" t="n"/>
      <c r="N85" s="24" t="n"/>
    </row>
    <row r="86">
      <c r="A86" s="24" t="n"/>
      <c r="B86" s="24" t="n"/>
      <c r="C86" s="24" t="n"/>
      <c r="D86" s="23" t="n"/>
      <c r="E86" s="22">
        <f>IF(OR(A86="",D86=""),"",D86+Settings!$E$5)</f>
        <v/>
      </c>
      <c r="F86" s="23" t="n"/>
      <c r="G86" s="24" t="n"/>
      <c r="H86" s="25">
        <f>IF(A86="","",IF(OR(G86=Lists!$B$2,ISNUMBER(MATCH(TRIM(A86),Quotes!$B$6:$B$205,0))),"Yes","No"))</f>
        <v/>
      </c>
      <c r="I86" s="25">
        <f>IF(A86="","",IFERROR(INDEX(Quotes!$D$6:$D$205,MATCH(TRIM(A86),Quotes!$B$6:$B$205,0)),""))</f>
        <v/>
      </c>
      <c r="J86" s="25">
        <f>IF(A86="","",IFERROR(INDEX(Quotes!$G$6:$G$205,MATCH(TRIM(A86),Quotes!$B$6:$B$205,0)),""))</f>
        <v/>
      </c>
      <c r="K86" s="25">
        <f>IF(A86="","",IF(H86="Yes","Received",IF(D86="","Add the date you asked",IF(F86&lt;&gt;"",IF(TODAY()-F86&gt;=Settings!$E$6,"Let it go","Followed up, waiting"),IF(TODAY()&gt;=E86,"Follow up now","Waiting")))))</f>
        <v/>
      </c>
      <c r="L86" s="24" t="n"/>
      <c r="M86" s="23" t="n"/>
      <c r="N86" s="24" t="n"/>
    </row>
    <row r="87">
      <c r="A87" s="24" t="n"/>
      <c r="B87" s="24" t="n"/>
      <c r="C87" s="24" t="n"/>
      <c r="D87" s="23" t="n"/>
      <c r="E87" s="22">
        <f>IF(OR(A87="",D87=""),"",D87+Settings!$E$5)</f>
        <v/>
      </c>
      <c r="F87" s="23" t="n"/>
      <c r="G87" s="24" t="n"/>
      <c r="H87" s="25">
        <f>IF(A87="","",IF(OR(G87=Lists!$B$2,ISNUMBER(MATCH(TRIM(A87),Quotes!$B$6:$B$205,0))),"Yes","No"))</f>
        <v/>
      </c>
      <c r="I87" s="25">
        <f>IF(A87="","",IFERROR(INDEX(Quotes!$D$6:$D$205,MATCH(TRIM(A87),Quotes!$B$6:$B$205,0)),""))</f>
        <v/>
      </c>
      <c r="J87" s="25">
        <f>IF(A87="","",IFERROR(INDEX(Quotes!$G$6:$G$205,MATCH(TRIM(A87),Quotes!$B$6:$B$205,0)),""))</f>
        <v/>
      </c>
      <c r="K87" s="25">
        <f>IF(A87="","",IF(H87="Yes","Received",IF(D87="","Add the date you asked",IF(F87&lt;&gt;"",IF(TODAY()-F87&gt;=Settings!$E$6,"Let it go","Followed up, waiting"),IF(TODAY()&gt;=E87,"Follow up now","Waiting")))))</f>
        <v/>
      </c>
      <c r="L87" s="24" t="n"/>
      <c r="M87" s="23" t="n"/>
      <c r="N87" s="24" t="n"/>
    </row>
    <row r="88">
      <c r="A88" s="24" t="n"/>
      <c r="B88" s="24" t="n"/>
      <c r="C88" s="24" t="n"/>
      <c r="D88" s="23" t="n"/>
      <c r="E88" s="22">
        <f>IF(OR(A88="",D88=""),"",D88+Settings!$E$5)</f>
        <v/>
      </c>
      <c r="F88" s="23" t="n"/>
      <c r="G88" s="24" t="n"/>
      <c r="H88" s="25">
        <f>IF(A88="","",IF(OR(G88=Lists!$B$2,ISNUMBER(MATCH(TRIM(A88),Quotes!$B$6:$B$205,0))),"Yes","No"))</f>
        <v/>
      </c>
      <c r="I88" s="25">
        <f>IF(A88="","",IFERROR(INDEX(Quotes!$D$6:$D$205,MATCH(TRIM(A88),Quotes!$B$6:$B$205,0)),""))</f>
        <v/>
      </c>
      <c r="J88" s="25">
        <f>IF(A88="","",IFERROR(INDEX(Quotes!$G$6:$G$205,MATCH(TRIM(A88),Quotes!$B$6:$B$205,0)),""))</f>
        <v/>
      </c>
      <c r="K88" s="25">
        <f>IF(A88="","",IF(H88="Yes","Received",IF(D88="","Add the date you asked",IF(F88&lt;&gt;"",IF(TODAY()-F88&gt;=Settings!$E$6,"Let it go","Followed up, waiting"),IF(TODAY()&gt;=E88,"Follow up now","Waiting")))))</f>
        <v/>
      </c>
      <c r="L88" s="24" t="n"/>
      <c r="M88" s="23" t="n"/>
      <c r="N88" s="24" t="n"/>
    </row>
    <row r="89">
      <c r="A89" s="24" t="n"/>
      <c r="B89" s="24" t="n"/>
      <c r="C89" s="24" t="n"/>
      <c r="D89" s="23" t="n"/>
      <c r="E89" s="22">
        <f>IF(OR(A89="",D89=""),"",D89+Settings!$E$5)</f>
        <v/>
      </c>
      <c r="F89" s="23" t="n"/>
      <c r="G89" s="24" t="n"/>
      <c r="H89" s="25">
        <f>IF(A89="","",IF(OR(G89=Lists!$B$2,ISNUMBER(MATCH(TRIM(A89),Quotes!$B$6:$B$205,0))),"Yes","No"))</f>
        <v/>
      </c>
      <c r="I89" s="25">
        <f>IF(A89="","",IFERROR(INDEX(Quotes!$D$6:$D$205,MATCH(TRIM(A89),Quotes!$B$6:$B$205,0)),""))</f>
        <v/>
      </c>
      <c r="J89" s="25">
        <f>IF(A89="","",IFERROR(INDEX(Quotes!$G$6:$G$205,MATCH(TRIM(A89),Quotes!$B$6:$B$205,0)),""))</f>
        <v/>
      </c>
      <c r="K89" s="25">
        <f>IF(A89="","",IF(H89="Yes","Received",IF(D89="","Add the date you asked",IF(F89&lt;&gt;"",IF(TODAY()-F89&gt;=Settings!$E$6,"Let it go","Followed up, waiting"),IF(TODAY()&gt;=E89,"Follow up now","Waiting")))))</f>
        <v/>
      </c>
      <c r="L89" s="24" t="n"/>
      <c r="M89" s="23" t="n"/>
      <c r="N89" s="24" t="n"/>
    </row>
    <row r="90">
      <c r="A90" s="24" t="n"/>
      <c r="B90" s="24" t="n"/>
      <c r="C90" s="24" t="n"/>
      <c r="D90" s="23" t="n"/>
      <c r="E90" s="22">
        <f>IF(OR(A90="",D90=""),"",D90+Settings!$E$5)</f>
        <v/>
      </c>
      <c r="F90" s="23" t="n"/>
      <c r="G90" s="24" t="n"/>
      <c r="H90" s="25">
        <f>IF(A90="","",IF(OR(G90=Lists!$B$2,ISNUMBER(MATCH(TRIM(A90),Quotes!$B$6:$B$205,0))),"Yes","No"))</f>
        <v/>
      </c>
      <c r="I90" s="25">
        <f>IF(A90="","",IFERROR(INDEX(Quotes!$D$6:$D$205,MATCH(TRIM(A90),Quotes!$B$6:$B$205,0)),""))</f>
        <v/>
      </c>
      <c r="J90" s="25">
        <f>IF(A90="","",IFERROR(INDEX(Quotes!$G$6:$G$205,MATCH(TRIM(A90),Quotes!$B$6:$B$205,0)),""))</f>
        <v/>
      </c>
      <c r="K90" s="25">
        <f>IF(A90="","",IF(H90="Yes","Received",IF(D90="","Add the date you asked",IF(F90&lt;&gt;"",IF(TODAY()-F90&gt;=Settings!$E$6,"Let it go","Followed up, waiting"),IF(TODAY()&gt;=E90,"Follow up now","Waiting")))))</f>
        <v/>
      </c>
      <c r="L90" s="24" t="n"/>
      <c r="M90" s="23" t="n"/>
      <c r="N90" s="24" t="n"/>
    </row>
    <row r="91">
      <c r="A91" s="24" t="n"/>
      <c r="B91" s="24" t="n"/>
      <c r="C91" s="24" t="n"/>
      <c r="D91" s="23" t="n"/>
      <c r="E91" s="22">
        <f>IF(OR(A91="",D91=""),"",D91+Settings!$E$5)</f>
        <v/>
      </c>
      <c r="F91" s="23" t="n"/>
      <c r="G91" s="24" t="n"/>
      <c r="H91" s="25">
        <f>IF(A91="","",IF(OR(G91=Lists!$B$2,ISNUMBER(MATCH(TRIM(A91),Quotes!$B$6:$B$205,0))),"Yes","No"))</f>
        <v/>
      </c>
      <c r="I91" s="25">
        <f>IF(A91="","",IFERROR(INDEX(Quotes!$D$6:$D$205,MATCH(TRIM(A91),Quotes!$B$6:$B$205,0)),""))</f>
        <v/>
      </c>
      <c r="J91" s="25">
        <f>IF(A91="","",IFERROR(INDEX(Quotes!$G$6:$G$205,MATCH(TRIM(A91),Quotes!$B$6:$B$205,0)),""))</f>
        <v/>
      </c>
      <c r="K91" s="25">
        <f>IF(A91="","",IF(H91="Yes","Received",IF(D91="","Add the date you asked",IF(F91&lt;&gt;"",IF(TODAY()-F91&gt;=Settings!$E$6,"Let it go","Followed up, waiting"),IF(TODAY()&gt;=E91,"Follow up now","Waiting")))))</f>
        <v/>
      </c>
      <c r="L91" s="24" t="n"/>
      <c r="M91" s="23" t="n"/>
      <c r="N91" s="24" t="n"/>
    </row>
    <row r="92">
      <c r="A92" s="24" t="n"/>
      <c r="B92" s="24" t="n"/>
      <c r="C92" s="24" t="n"/>
      <c r="D92" s="23" t="n"/>
      <c r="E92" s="22">
        <f>IF(OR(A92="",D92=""),"",D92+Settings!$E$5)</f>
        <v/>
      </c>
      <c r="F92" s="23" t="n"/>
      <c r="G92" s="24" t="n"/>
      <c r="H92" s="25">
        <f>IF(A92="","",IF(OR(G92=Lists!$B$2,ISNUMBER(MATCH(TRIM(A92),Quotes!$B$6:$B$205,0))),"Yes","No"))</f>
        <v/>
      </c>
      <c r="I92" s="25">
        <f>IF(A92="","",IFERROR(INDEX(Quotes!$D$6:$D$205,MATCH(TRIM(A92),Quotes!$B$6:$B$205,0)),""))</f>
        <v/>
      </c>
      <c r="J92" s="25">
        <f>IF(A92="","",IFERROR(INDEX(Quotes!$G$6:$G$205,MATCH(TRIM(A92),Quotes!$B$6:$B$205,0)),""))</f>
        <v/>
      </c>
      <c r="K92" s="25">
        <f>IF(A92="","",IF(H92="Yes","Received",IF(D92="","Add the date you asked",IF(F92&lt;&gt;"",IF(TODAY()-F92&gt;=Settings!$E$6,"Let it go","Followed up, waiting"),IF(TODAY()&gt;=E92,"Follow up now","Waiting")))))</f>
        <v/>
      </c>
      <c r="L92" s="24" t="n"/>
      <c r="M92" s="23" t="n"/>
      <c r="N92" s="24" t="n"/>
    </row>
    <row r="93">
      <c r="A93" s="24" t="n"/>
      <c r="B93" s="24" t="n"/>
      <c r="C93" s="24" t="n"/>
      <c r="D93" s="23" t="n"/>
      <c r="E93" s="22">
        <f>IF(OR(A93="",D93=""),"",D93+Settings!$E$5)</f>
        <v/>
      </c>
      <c r="F93" s="23" t="n"/>
      <c r="G93" s="24" t="n"/>
      <c r="H93" s="25">
        <f>IF(A93="","",IF(OR(G93=Lists!$B$2,ISNUMBER(MATCH(TRIM(A93),Quotes!$B$6:$B$205,0))),"Yes","No"))</f>
        <v/>
      </c>
      <c r="I93" s="25">
        <f>IF(A93="","",IFERROR(INDEX(Quotes!$D$6:$D$205,MATCH(TRIM(A93),Quotes!$B$6:$B$205,0)),""))</f>
        <v/>
      </c>
      <c r="J93" s="25">
        <f>IF(A93="","",IFERROR(INDEX(Quotes!$G$6:$G$205,MATCH(TRIM(A93),Quotes!$B$6:$B$205,0)),""))</f>
        <v/>
      </c>
      <c r="K93" s="25">
        <f>IF(A93="","",IF(H93="Yes","Received",IF(D93="","Add the date you asked",IF(F93&lt;&gt;"",IF(TODAY()-F93&gt;=Settings!$E$6,"Let it go","Followed up, waiting"),IF(TODAY()&gt;=E93,"Follow up now","Waiting")))))</f>
        <v/>
      </c>
      <c r="L93" s="24" t="n"/>
      <c r="M93" s="23" t="n"/>
      <c r="N93" s="24" t="n"/>
    </row>
    <row r="94">
      <c r="A94" s="24" t="n"/>
      <c r="B94" s="24" t="n"/>
      <c r="C94" s="24" t="n"/>
      <c r="D94" s="23" t="n"/>
      <c r="E94" s="22">
        <f>IF(OR(A94="",D94=""),"",D94+Settings!$E$5)</f>
        <v/>
      </c>
      <c r="F94" s="23" t="n"/>
      <c r="G94" s="24" t="n"/>
      <c r="H94" s="25">
        <f>IF(A94="","",IF(OR(G94=Lists!$B$2,ISNUMBER(MATCH(TRIM(A94),Quotes!$B$6:$B$205,0))),"Yes","No"))</f>
        <v/>
      </c>
      <c r="I94" s="25">
        <f>IF(A94="","",IFERROR(INDEX(Quotes!$D$6:$D$205,MATCH(TRIM(A94),Quotes!$B$6:$B$205,0)),""))</f>
        <v/>
      </c>
      <c r="J94" s="25">
        <f>IF(A94="","",IFERROR(INDEX(Quotes!$G$6:$G$205,MATCH(TRIM(A94),Quotes!$B$6:$B$205,0)),""))</f>
        <v/>
      </c>
      <c r="K94" s="25">
        <f>IF(A94="","",IF(H94="Yes","Received",IF(D94="","Add the date you asked",IF(F94&lt;&gt;"",IF(TODAY()-F94&gt;=Settings!$E$6,"Let it go","Followed up, waiting"),IF(TODAY()&gt;=E94,"Follow up now","Waiting")))))</f>
        <v/>
      </c>
      <c r="L94" s="24" t="n"/>
      <c r="M94" s="23" t="n"/>
      <c r="N94" s="24" t="n"/>
    </row>
    <row r="95">
      <c r="A95" s="24" t="n"/>
      <c r="B95" s="24" t="n"/>
      <c r="C95" s="24" t="n"/>
      <c r="D95" s="23" t="n"/>
      <c r="E95" s="22">
        <f>IF(OR(A95="",D95=""),"",D95+Settings!$E$5)</f>
        <v/>
      </c>
      <c r="F95" s="23" t="n"/>
      <c r="G95" s="24" t="n"/>
      <c r="H95" s="25">
        <f>IF(A95="","",IF(OR(G95=Lists!$B$2,ISNUMBER(MATCH(TRIM(A95),Quotes!$B$6:$B$205,0))),"Yes","No"))</f>
        <v/>
      </c>
      <c r="I95" s="25">
        <f>IF(A95="","",IFERROR(INDEX(Quotes!$D$6:$D$205,MATCH(TRIM(A95),Quotes!$B$6:$B$205,0)),""))</f>
        <v/>
      </c>
      <c r="J95" s="25">
        <f>IF(A95="","",IFERROR(INDEX(Quotes!$G$6:$G$205,MATCH(TRIM(A95),Quotes!$B$6:$B$205,0)),""))</f>
        <v/>
      </c>
      <c r="K95" s="25">
        <f>IF(A95="","",IF(H95="Yes","Received",IF(D95="","Add the date you asked",IF(F95&lt;&gt;"",IF(TODAY()-F95&gt;=Settings!$E$6,"Let it go","Followed up, waiting"),IF(TODAY()&gt;=E95,"Follow up now","Waiting")))))</f>
        <v/>
      </c>
      <c r="L95" s="24" t="n"/>
      <c r="M95" s="23" t="n"/>
      <c r="N95" s="24" t="n"/>
    </row>
    <row r="96">
      <c r="A96" s="24" t="n"/>
      <c r="B96" s="24" t="n"/>
      <c r="C96" s="24" t="n"/>
      <c r="D96" s="23" t="n"/>
      <c r="E96" s="22">
        <f>IF(OR(A96="",D96=""),"",D96+Settings!$E$5)</f>
        <v/>
      </c>
      <c r="F96" s="23" t="n"/>
      <c r="G96" s="24" t="n"/>
      <c r="H96" s="25">
        <f>IF(A96="","",IF(OR(G96=Lists!$B$2,ISNUMBER(MATCH(TRIM(A96),Quotes!$B$6:$B$205,0))),"Yes","No"))</f>
        <v/>
      </c>
      <c r="I96" s="25">
        <f>IF(A96="","",IFERROR(INDEX(Quotes!$D$6:$D$205,MATCH(TRIM(A96),Quotes!$B$6:$B$205,0)),""))</f>
        <v/>
      </c>
      <c r="J96" s="25">
        <f>IF(A96="","",IFERROR(INDEX(Quotes!$G$6:$G$205,MATCH(TRIM(A96),Quotes!$B$6:$B$205,0)),""))</f>
        <v/>
      </c>
      <c r="K96" s="25">
        <f>IF(A96="","",IF(H96="Yes","Received",IF(D96="","Add the date you asked",IF(F96&lt;&gt;"",IF(TODAY()-F96&gt;=Settings!$E$6,"Let it go","Followed up, waiting"),IF(TODAY()&gt;=E96,"Follow up now","Waiting")))))</f>
        <v/>
      </c>
      <c r="L96" s="24" t="n"/>
      <c r="M96" s="23" t="n"/>
      <c r="N96" s="24" t="n"/>
    </row>
    <row r="97">
      <c r="A97" s="24" t="n"/>
      <c r="B97" s="24" t="n"/>
      <c r="C97" s="24" t="n"/>
      <c r="D97" s="23" t="n"/>
      <c r="E97" s="22">
        <f>IF(OR(A97="",D97=""),"",D97+Settings!$E$5)</f>
        <v/>
      </c>
      <c r="F97" s="23" t="n"/>
      <c r="G97" s="24" t="n"/>
      <c r="H97" s="25">
        <f>IF(A97="","",IF(OR(G97=Lists!$B$2,ISNUMBER(MATCH(TRIM(A97),Quotes!$B$6:$B$205,0))),"Yes","No"))</f>
        <v/>
      </c>
      <c r="I97" s="25">
        <f>IF(A97="","",IFERROR(INDEX(Quotes!$D$6:$D$205,MATCH(TRIM(A97),Quotes!$B$6:$B$205,0)),""))</f>
        <v/>
      </c>
      <c r="J97" s="25">
        <f>IF(A97="","",IFERROR(INDEX(Quotes!$G$6:$G$205,MATCH(TRIM(A97),Quotes!$B$6:$B$205,0)),""))</f>
        <v/>
      </c>
      <c r="K97" s="25">
        <f>IF(A97="","",IF(H97="Yes","Received",IF(D97="","Add the date you asked",IF(F97&lt;&gt;"",IF(TODAY()-F97&gt;=Settings!$E$6,"Let it go","Followed up, waiting"),IF(TODAY()&gt;=E97,"Follow up now","Waiting")))))</f>
        <v/>
      </c>
      <c r="L97" s="24" t="n"/>
      <c r="M97" s="23" t="n"/>
      <c r="N97" s="24" t="n"/>
    </row>
    <row r="98">
      <c r="A98" s="24" t="n"/>
      <c r="B98" s="24" t="n"/>
      <c r="C98" s="24" t="n"/>
      <c r="D98" s="23" t="n"/>
      <c r="E98" s="22">
        <f>IF(OR(A98="",D98=""),"",D98+Settings!$E$5)</f>
        <v/>
      </c>
      <c r="F98" s="23" t="n"/>
      <c r="G98" s="24" t="n"/>
      <c r="H98" s="25">
        <f>IF(A98="","",IF(OR(G98=Lists!$B$2,ISNUMBER(MATCH(TRIM(A98),Quotes!$B$6:$B$205,0))),"Yes","No"))</f>
        <v/>
      </c>
      <c r="I98" s="25">
        <f>IF(A98="","",IFERROR(INDEX(Quotes!$D$6:$D$205,MATCH(TRIM(A98),Quotes!$B$6:$B$205,0)),""))</f>
        <v/>
      </c>
      <c r="J98" s="25">
        <f>IF(A98="","",IFERROR(INDEX(Quotes!$G$6:$G$205,MATCH(TRIM(A98),Quotes!$B$6:$B$205,0)),""))</f>
        <v/>
      </c>
      <c r="K98" s="25">
        <f>IF(A98="","",IF(H98="Yes","Received",IF(D98="","Add the date you asked",IF(F98&lt;&gt;"",IF(TODAY()-F98&gt;=Settings!$E$6,"Let it go","Followed up, waiting"),IF(TODAY()&gt;=E98,"Follow up now","Waiting")))))</f>
        <v/>
      </c>
      <c r="L98" s="24" t="n"/>
      <c r="M98" s="23" t="n"/>
      <c r="N98" s="24" t="n"/>
    </row>
    <row r="99">
      <c r="A99" s="24" t="n"/>
      <c r="B99" s="24" t="n"/>
      <c r="C99" s="24" t="n"/>
      <c r="D99" s="23" t="n"/>
      <c r="E99" s="22">
        <f>IF(OR(A99="",D99=""),"",D99+Settings!$E$5)</f>
        <v/>
      </c>
      <c r="F99" s="23" t="n"/>
      <c r="G99" s="24" t="n"/>
      <c r="H99" s="25">
        <f>IF(A99="","",IF(OR(G99=Lists!$B$2,ISNUMBER(MATCH(TRIM(A99),Quotes!$B$6:$B$205,0))),"Yes","No"))</f>
        <v/>
      </c>
      <c r="I99" s="25">
        <f>IF(A99="","",IFERROR(INDEX(Quotes!$D$6:$D$205,MATCH(TRIM(A99),Quotes!$B$6:$B$205,0)),""))</f>
        <v/>
      </c>
      <c r="J99" s="25">
        <f>IF(A99="","",IFERROR(INDEX(Quotes!$G$6:$G$205,MATCH(TRIM(A99),Quotes!$B$6:$B$205,0)),""))</f>
        <v/>
      </c>
      <c r="K99" s="25">
        <f>IF(A99="","",IF(H99="Yes","Received",IF(D99="","Add the date you asked",IF(F99&lt;&gt;"",IF(TODAY()-F99&gt;=Settings!$E$6,"Let it go","Followed up, waiting"),IF(TODAY()&gt;=E99,"Follow up now","Waiting")))))</f>
        <v/>
      </c>
      <c r="L99" s="24" t="n"/>
      <c r="M99" s="23" t="n"/>
      <c r="N99" s="24" t="n"/>
    </row>
    <row r="100">
      <c r="A100" s="24" t="n"/>
      <c r="B100" s="24" t="n"/>
      <c r="C100" s="24" t="n"/>
      <c r="D100" s="23" t="n"/>
      <c r="E100" s="22">
        <f>IF(OR(A100="",D100=""),"",D100+Settings!$E$5)</f>
        <v/>
      </c>
      <c r="F100" s="23" t="n"/>
      <c r="G100" s="24" t="n"/>
      <c r="H100" s="25">
        <f>IF(A100="","",IF(OR(G100=Lists!$B$2,ISNUMBER(MATCH(TRIM(A100),Quotes!$B$6:$B$205,0))),"Yes","No"))</f>
        <v/>
      </c>
      <c r="I100" s="25">
        <f>IF(A100="","",IFERROR(INDEX(Quotes!$D$6:$D$205,MATCH(TRIM(A100),Quotes!$B$6:$B$205,0)),""))</f>
        <v/>
      </c>
      <c r="J100" s="25">
        <f>IF(A100="","",IFERROR(INDEX(Quotes!$G$6:$G$205,MATCH(TRIM(A100),Quotes!$B$6:$B$205,0)),""))</f>
        <v/>
      </c>
      <c r="K100" s="25">
        <f>IF(A100="","",IF(H100="Yes","Received",IF(D100="","Add the date you asked",IF(F100&lt;&gt;"",IF(TODAY()-F100&gt;=Settings!$E$6,"Let it go","Followed up, waiting"),IF(TODAY()&gt;=E100,"Follow up now","Waiting")))))</f>
        <v/>
      </c>
      <c r="L100" s="24" t="n"/>
      <c r="M100" s="23" t="n"/>
      <c r="N100" s="24" t="n"/>
    </row>
    <row r="101">
      <c r="A101" s="24" t="n"/>
      <c r="B101" s="24" t="n"/>
      <c r="C101" s="24" t="n"/>
      <c r="D101" s="23" t="n"/>
      <c r="E101" s="22">
        <f>IF(OR(A101="",D101=""),"",D101+Settings!$E$5)</f>
        <v/>
      </c>
      <c r="F101" s="23" t="n"/>
      <c r="G101" s="24" t="n"/>
      <c r="H101" s="25">
        <f>IF(A101="","",IF(OR(G101=Lists!$B$2,ISNUMBER(MATCH(TRIM(A101),Quotes!$B$6:$B$205,0))),"Yes","No"))</f>
        <v/>
      </c>
      <c r="I101" s="25">
        <f>IF(A101="","",IFERROR(INDEX(Quotes!$D$6:$D$205,MATCH(TRIM(A101),Quotes!$B$6:$B$205,0)),""))</f>
        <v/>
      </c>
      <c r="J101" s="25">
        <f>IF(A101="","",IFERROR(INDEX(Quotes!$G$6:$G$205,MATCH(TRIM(A101),Quotes!$B$6:$B$205,0)),""))</f>
        <v/>
      </c>
      <c r="K101" s="25">
        <f>IF(A101="","",IF(H101="Yes","Received",IF(D101="","Add the date you asked",IF(F101&lt;&gt;"",IF(TODAY()-F101&gt;=Settings!$E$6,"Let it go","Followed up, waiting"),IF(TODAY()&gt;=E101,"Follow up now","Waiting")))))</f>
        <v/>
      </c>
      <c r="L101" s="24" t="n"/>
      <c r="M101" s="23" t="n"/>
      <c r="N101" s="24" t="n"/>
    </row>
    <row r="102">
      <c r="A102" s="24" t="n"/>
      <c r="B102" s="24" t="n"/>
      <c r="C102" s="24" t="n"/>
      <c r="D102" s="23" t="n"/>
      <c r="E102" s="22">
        <f>IF(OR(A102="",D102=""),"",D102+Settings!$E$5)</f>
        <v/>
      </c>
      <c r="F102" s="23" t="n"/>
      <c r="G102" s="24" t="n"/>
      <c r="H102" s="25">
        <f>IF(A102="","",IF(OR(G102=Lists!$B$2,ISNUMBER(MATCH(TRIM(A102),Quotes!$B$6:$B$205,0))),"Yes","No"))</f>
        <v/>
      </c>
      <c r="I102" s="25">
        <f>IF(A102="","",IFERROR(INDEX(Quotes!$D$6:$D$205,MATCH(TRIM(A102),Quotes!$B$6:$B$205,0)),""))</f>
        <v/>
      </c>
      <c r="J102" s="25">
        <f>IF(A102="","",IFERROR(INDEX(Quotes!$G$6:$G$205,MATCH(TRIM(A102),Quotes!$B$6:$B$205,0)),""))</f>
        <v/>
      </c>
      <c r="K102" s="25">
        <f>IF(A102="","",IF(H102="Yes","Received",IF(D102="","Add the date you asked",IF(F102&lt;&gt;"",IF(TODAY()-F102&gt;=Settings!$E$6,"Let it go","Followed up, waiting"),IF(TODAY()&gt;=E102,"Follow up now","Waiting")))))</f>
        <v/>
      </c>
      <c r="L102" s="24" t="n"/>
      <c r="M102" s="23" t="n"/>
      <c r="N102" s="24" t="n"/>
    </row>
    <row r="103">
      <c r="A103" s="24" t="n"/>
      <c r="B103" s="24" t="n"/>
      <c r="C103" s="24" t="n"/>
      <c r="D103" s="23" t="n"/>
      <c r="E103" s="22">
        <f>IF(OR(A103="",D103=""),"",D103+Settings!$E$5)</f>
        <v/>
      </c>
      <c r="F103" s="23" t="n"/>
      <c r="G103" s="24" t="n"/>
      <c r="H103" s="25">
        <f>IF(A103="","",IF(OR(G103=Lists!$B$2,ISNUMBER(MATCH(TRIM(A103),Quotes!$B$6:$B$205,0))),"Yes","No"))</f>
        <v/>
      </c>
      <c r="I103" s="25">
        <f>IF(A103="","",IFERROR(INDEX(Quotes!$D$6:$D$205,MATCH(TRIM(A103),Quotes!$B$6:$B$205,0)),""))</f>
        <v/>
      </c>
      <c r="J103" s="25">
        <f>IF(A103="","",IFERROR(INDEX(Quotes!$G$6:$G$205,MATCH(TRIM(A103),Quotes!$B$6:$B$205,0)),""))</f>
        <v/>
      </c>
      <c r="K103" s="25">
        <f>IF(A103="","",IF(H103="Yes","Received",IF(D103="","Add the date you asked",IF(F103&lt;&gt;"",IF(TODAY()-F103&gt;=Settings!$E$6,"Let it go","Followed up, waiting"),IF(TODAY()&gt;=E103,"Follow up now","Waiting")))))</f>
        <v/>
      </c>
      <c r="L103" s="24" t="n"/>
      <c r="M103" s="23" t="n"/>
      <c r="N103" s="24" t="n"/>
    </row>
    <row r="104">
      <c r="A104" s="24" t="n"/>
      <c r="B104" s="24" t="n"/>
      <c r="C104" s="24" t="n"/>
      <c r="D104" s="23" t="n"/>
      <c r="E104" s="22">
        <f>IF(OR(A104="",D104=""),"",D104+Settings!$E$5)</f>
        <v/>
      </c>
      <c r="F104" s="23" t="n"/>
      <c r="G104" s="24" t="n"/>
      <c r="H104" s="25">
        <f>IF(A104="","",IF(OR(G104=Lists!$B$2,ISNUMBER(MATCH(TRIM(A104),Quotes!$B$6:$B$205,0))),"Yes","No"))</f>
        <v/>
      </c>
      <c r="I104" s="25">
        <f>IF(A104="","",IFERROR(INDEX(Quotes!$D$6:$D$205,MATCH(TRIM(A104),Quotes!$B$6:$B$205,0)),""))</f>
        <v/>
      </c>
      <c r="J104" s="25">
        <f>IF(A104="","",IFERROR(INDEX(Quotes!$G$6:$G$205,MATCH(TRIM(A104),Quotes!$B$6:$B$205,0)),""))</f>
        <v/>
      </c>
      <c r="K104" s="25">
        <f>IF(A104="","",IF(H104="Yes","Received",IF(D104="","Add the date you asked",IF(F104&lt;&gt;"",IF(TODAY()-F104&gt;=Settings!$E$6,"Let it go","Followed up, waiting"),IF(TODAY()&gt;=E104,"Follow up now","Waiting")))))</f>
        <v/>
      </c>
      <c r="L104" s="24" t="n"/>
      <c r="M104" s="23" t="n"/>
      <c r="N104" s="24" t="n"/>
    </row>
    <row r="105">
      <c r="A105" s="24" t="n"/>
      <c r="B105" s="24" t="n"/>
      <c r="C105" s="24" t="n"/>
      <c r="D105" s="23" t="n"/>
      <c r="E105" s="22">
        <f>IF(OR(A105="",D105=""),"",D105+Settings!$E$5)</f>
        <v/>
      </c>
      <c r="F105" s="23" t="n"/>
      <c r="G105" s="24" t="n"/>
      <c r="H105" s="25">
        <f>IF(A105="","",IF(OR(G105=Lists!$B$2,ISNUMBER(MATCH(TRIM(A105),Quotes!$B$6:$B$205,0))),"Yes","No"))</f>
        <v/>
      </c>
      <c r="I105" s="25">
        <f>IF(A105="","",IFERROR(INDEX(Quotes!$D$6:$D$205,MATCH(TRIM(A105),Quotes!$B$6:$B$205,0)),""))</f>
        <v/>
      </c>
      <c r="J105" s="25">
        <f>IF(A105="","",IFERROR(INDEX(Quotes!$G$6:$G$205,MATCH(TRIM(A105),Quotes!$B$6:$B$205,0)),""))</f>
        <v/>
      </c>
      <c r="K105" s="25">
        <f>IF(A105="","",IF(H105="Yes","Received",IF(D105="","Add the date you asked",IF(F105&lt;&gt;"",IF(TODAY()-F105&gt;=Settings!$E$6,"Let it go","Followed up, waiting"),IF(TODAY()&gt;=E105,"Follow up now","Waiting")))))</f>
        <v/>
      </c>
      <c r="L105" s="24" t="n"/>
      <c r="M105" s="23" t="n"/>
      <c r="N105" s="24" t="n"/>
    </row>
  </sheetData>
  <conditionalFormatting sqref="K6:K105">
    <cfRule type="cellIs" priority="1" operator="equal" dxfId="0">
      <formula>"Follow up now"</formula>
    </cfRule>
  </conditionalFormatting>
  <dataValidations count="2">
    <dataValidation sqref="C6:C105" showDropDown="0" showInputMessage="1" showErrorMessage="1" allowBlank="1" errorTitle="Asked by" error="Pick a value from the list. How you asked." promptTitle="Asked by" prompt="How you asked." type="list" errorStyle="warning">
      <formula1>Lists!$A$2:$A$6</formula1>
    </dataValidation>
    <dataValidation sqref="G6:G105" showDropDown="0" showInputMessage="1" showErrorMessage="1" allowBlank="1" errorTitle="Received" error="Pick a value from the list. Pick Yes, or leave empty." promptTitle="Received" prompt="Pick Yes, or leave empty." type="list" errorStyle="warning">
      <formula1>Lists!$B$2:$B$2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5B83D"/>
    <outlinePr summaryBelow="1" summaryRight="1"/>
    <pageSetUpPr/>
  </sheetPr>
  <dimension ref="A1:P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60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How was working together?</t>
        </is>
      </c>
      <c r="E1" s="3" t="inlineStr">
        <is>
          <t>What did we work on?</t>
        </is>
      </c>
      <c r="F1" s="3" t="inlineStr">
        <is>
          <t>What would you tell someone considering working with us?</t>
        </is>
      </c>
      <c r="G1" s="3" t="inlineStr">
        <is>
          <t>What could we have done better?</t>
        </is>
      </c>
      <c r="H1" s="3" t="inlineStr">
        <is>
          <t>Your name</t>
        </is>
      </c>
      <c r="I1" s="3" t="inlineStr">
        <is>
          <t>Job title and company</t>
        </is>
      </c>
      <c r="J1" s="3" t="inlineStr">
        <is>
          <t>Website or LinkedIn</t>
        </is>
      </c>
      <c r="K1" s="3" t="inlineStr">
        <is>
          <t>A photo we can use</t>
        </is>
      </c>
      <c r="L1" s="3" t="inlineStr">
        <is>
          <t>How may we publish this?</t>
        </is>
      </c>
      <c r="M1" s="3" t="inlineStr">
        <is>
          <t>Form version</t>
        </is>
      </c>
      <c r="N1" s="3" t="n"/>
      <c r="O1" s="3" t="n"/>
      <c r="P1" s="3" t="n"/>
    </row>
    <row r="2">
      <c r="A2" s="26" t="inlineStr">
        <is>
          <t>EXAMPLE-01 (delete me)</t>
        </is>
      </c>
      <c r="B2" s="26" t="inlineStr">
        <is>
          <t>2026-10-02T10:10:00.000Z</t>
        </is>
      </c>
      <c r="C2" s="26" t="inlineStr">
        <is>
          <t>2026-10-02T10:04:00.000Z</t>
        </is>
      </c>
      <c r="D2" s="26" t="n">
        <v>5</v>
      </c>
      <c r="E2" s="26" t="inlineStr">
        <is>
          <t>New website and booking page</t>
        </is>
      </c>
      <c r="F2" s="26" t="inlineStr">
        <is>
          <t>Example answer: Bookings doubled in the first month and I finally stopped answering the same three questions by email. Easy to work with from start to finish.</t>
        </is>
      </c>
      <c r="G2" s="26" t="inlineStr"/>
      <c r="H2" s="26" t="inlineStr">
        <is>
          <t>Priya Example</t>
        </is>
      </c>
      <c r="I2" s="26" t="inlineStr">
        <is>
          <t>Owner, Example Bakery</t>
        </is>
      </c>
      <c r="J2" s="26" t="inlineStr">
        <is>
          <t>https://example.com</t>
        </is>
      </c>
      <c r="K2" s="26" t="inlineStr">
        <is>
          <t>priya-headshot.jpg</t>
        </is>
      </c>
      <c r="L2" s="26" t="inlineStr">
        <is>
          <t>With my name and company</t>
        </is>
      </c>
      <c r="M2" s="26" t="n">
        <v>1</v>
      </c>
    </row>
    <row r="3">
      <c r="A3" s="26" t="inlineStr">
        <is>
          <t>EXAMPLE-02 (delete me)</t>
        </is>
      </c>
      <c r="B3" s="26" t="inlineStr">
        <is>
          <t>2026-10-06T10:11:00.000Z</t>
        </is>
      </c>
      <c r="C3" s="26" t="inlineStr">
        <is>
          <t>2026-10-06T10:05:00.000Z</t>
        </is>
      </c>
      <c r="D3" s="26" t="n">
        <v>4</v>
      </c>
      <c r="E3" s="26" t="inlineStr">
        <is>
          <t>Logo refresh</t>
        </is>
      </c>
      <c r="F3" s="26" t="inlineStr">
        <is>
          <t>Example answer: Clear, quick and calm, even when we changed our minds twice.</t>
        </is>
      </c>
      <c r="G3" s="26" t="inlineStr"/>
      <c r="H3" s="26" t="inlineStr">
        <is>
          <t>Tom Example</t>
        </is>
      </c>
      <c r="I3" s="26" t="inlineStr">
        <is>
          <t>Operations lead, Example Logistics</t>
        </is>
      </c>
      <c r="J3" s="26" t="inlineStr"/>
      <c r="K3" s="26" t="inlineStr"/>
      <c r="L3" s="26" t="inlineStr">
        <is>
          <t>First name and company only</t>
        </is>
      </c>
      <c r="M3" s="26" t="n">
        <v>1</v>
      </c>
    </row>
    <row r="4">
      <c r="A4" s="26" t="inlineStr">
        <is>
          <t>EXAMPLE-03 (delete me)</t>
        </is>
      </c>
      <c r="B4" s="26" t="inlineStr">
        <is>
          <t>2026-10-16T10:12:00.000Z</t>
        </is>
      </c>
      <c r="C4" s="26" t="inlineStr">
        <is>
          <t>2026-10-16T10:06:00.000Z</t>
        </is>
      </c>
      <c r="D4" s="26" t="n">
        <v>3</v>
      </c>
      <c r="E4" s="26" t="inlineStr">
        <is>
          <t>Spring campaign</t>
        </is>
      </c>
      <c r="F4" s="26" t="inlineStr">
        <is>
          <t>Example answer: The campaign looked great and our customers noticed.</t>
        </is>
      </c>
      <c r="G4" s="26" t="inlineStr">
        <is>
          <t>Example answer: The first draft took longer than we expected.</t>
        </is>
      </c>
      <c r="H4" s="26" t="inlineStr">
        <is>
          <t>Ana Example</t>
        </is>
      </c>
      <c r="I4" s="26" t="inlineStr">
        <is>
          <t>Marketing manager, Example Gym</t>
        </is>
      </c>
      <c r="J4" s="26" t="inlineStr"/>
      <c r="K4" s="26" t="inlineStr"/>
      <c r="L4" s="26" t="inlineStr">
        <is>
          <t>First name and company only</t>
        </is>
      </c>
      <c r="M4" s="26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K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10" customWidth="1" min="4" max="4"/>
    <col width="60" customWidth="1" min="5" max="5"/>
    <col width="26" customWidth="1" min="6" max="6"/>
    <col width="34" customWidth="1" min="7" max="7"/>
    <col width="10" customWidth="1" min="8" max="8"/>
    <col width="18" customWidth="1" min="9" max="9"/>
    <col width="26" customWidth="1" min="10" max="10"/>
    <col width="40" customWidth="1" min="11" max="11"/>
  </cols>
  <sheetData>
    <row r="1">
      <c r="A1" s="16" t="inlineStr">
        <is>
          <t>Quotes: one row per testimonial</t>
        </is>
      </c>
    </row>
    <row r="2">
      <c r="A2" s="17" t="inlineStr">
        <is>
          <t>Worked out from Form responses. Trim a quote for length if you need to, but keep its meaning, and send the edited version back to the client before you publish.</t>
        </is>
      </c>
    </row>
    <row r="3">
      <c r="A3" s="18">
        <f>IF(COUNTIF('Form responses'!$A$2:$A$201,"EXAMPLE*")+COUNTIF(Requests!$N$6:$N$105,"EXAMPLE*")&gt;0,"You are looking at EXAMPLE data. Clear rows 2 to 4 on Form responses and the EXAMPLE rows on Requests.","")</f>
        <v/>
      </c>
    </row>
    <row r="5" ht="34" customHeight="1">
      <c r="A5" s="3" t="inlineStr">
        <is>
          <t>Submitted</t>
        </is>
      </c>
      <c r="B5" s="3" t="inlineStr">
        <is>
          <t>Name</t>
        </is>
      </c>
      <c r="C5" s="3" t="inlineStr">
        <is>
          <t>Job title and company</t>
        </is>
      </c>
      <c r="D5" s="3" t="inlineStr">
        <is>
          <t>Rating (1 to 5)</t>
        </is>
      </c>
      <c r="E5" s="3" t="inlineStr">
        <is>
          <t>Their quote</t>
        </is>
      </c>
      <c r="F5" s="3" t="inlineStr">
        <is>
          <t>How they said you may publish it</t>
        </is>
      </c>
      <c r="G5" s="3" t="inlineStr">
        <is>
          <t>Credit line to use</t>
        </is>
      </c>
      <c r="H5" s="3" t="inlineStr">
        <is>
          <t>Photo sent?</t>
        </is>
      </c>
      <c r="I5" s="3" t="inlineStr">
        <is>
          <t>Quote ready?</t>
        </is>
      </c>
      <c r="J5" s="3" t="inlineStr">
        <is>
          <t>What you worked on</t>
        </is>
      </c>
      <c r="K5" s="3" t="inlineStr">
        <is>
          <t>Feedback for you (not for publishing)</t>
        </is>
      </c>
    </row>
    <row r="6">
      <c r="A6" s="27">
        <f>IF(B6="","",IFERROR(IF(ISNUMBER(INDEX('Form responses'!$A2:$P2,MATCH(Lists!$D$10,'Form responses'!$A$1:$P$1,0))),INDEX('Form responses'!$A2:$P2,MATCH(Lists!$D$10,'Form responses'!$A$1:$P$1,0)),DATE(VALUE(LEFT(IFERROR(TRIM(INDEX('Form responses'!$A2:$P2,MATCH(Lists!$D$10,'Form responses'!$A$1:$P$1,0))&amp;""),""),4)),VALUE(MID(IFERROR(TRIM(INDEX('Form responses'!$A2:$P2,MATCH(Lists!$D$10,'Form responses'!$A$1:$P$1,0))&amp;""),""),6,2)),VALUE(MID(IFERROR(TRIM(INDEX('Form responses'!$A2:$P2,MATCH(Lists!$D$10,'Form responses'!$A$1:$P$1,0))&amp;""),""),9,2)))+TIME(VALUE(MID(IFERROR(TRIM(INDEX('Form responses'!$A2:$P2,MATCH(Lists!$D$10,'Form responses'!$A$1:$P$1,0))&amp;""),""),12,2)),VALUE(MID(IFERROR(TRIM(INDEX('Form responses'!$A2:$P2,MATCH(Lists!$D$10,'Form responses'!$A$1:$P$1,0))&amp;""),""),15,2)),VALUE(MID(IFERROR(TRIM(INDEX('Form responses'!$A2:$P2,MATCH(Lists!$D$10,'Form responses'!$A$1:$P$1,0))&amp;""),""),18,2)))),""))</f>
        <v/>
      </c>
      <c r="B6" s="28">
        <f>IFERROR(TRIM(INDEX('Form responses'!$A2:$P2,MATCH(Lists!$D$2,'Form responses'!$A$1:$P$1,0))&amp;""),"")</f>
        <v/>
      </c>
      <c r="C6" s="28">
        <f>IF(B6="","",IFERROR(TRIM(INDEX('Form responses'!$A2:$P2,MATCH(Lists!$D$6,'Form responses'!$A$1:$P$1,0))&amp;""),""))</f>
        <v/>
      </c>
      <c r="D6" s="28">
        <f>IF(B6="","",IFERROR(VALUE(IFERROR(TRIM(INDEX('Form responses'!$A2:$P2,MATCH(Lists!$D$3,'Form responses'!$A$1:$P$1,0))&amp;""),"")),""))</f>
        <v/>
      </c>
      <c r="E6" s="28">
        <f>IF(B6="","",IFERROR(TRIM(INDEX('Form responses'!$A2:$P2,MATCH(Lists!$D$4,'Form responses'!$A$1:$P$1,0))&amp;""),""))</f>
        <v/>
      </c>
      <c r="F6" s="28">
        <f>IF(B6="","",IFERROR(TRIM(INDEX('Form responses'!$A2:$P2,MATCH(Lists!$D$5,'Form responses'!$A$1:$P$1,0))&amp;""),""))</f>
        <v/>
      </c>
      <c r="G6" s="28">
        <f>IF(B6="","",IF(ISNUMBER(SEARCH("With my name",F6)),B6&amp;IF(C6="","",", "&amp;C6),IF(ISNUMBER(SEARCH("First name",F6)),LEFT(B6,FIND(" ",B6&amp;" ")-1)&amp;IF(C6="","",", "&amp;C6),IF(F6="","Ask how to credit them","No name: credit a role only"))))</f>
        <v/>
      </c>
      <c r="H6" s="28">
        <f>IF(B6="","",IF(IFERROR(TRIM(INDEX('Form responses'!$A2:$P2,MATCH(Lists!$D$8,'Form responses'!$A$1:$P$1,0))&amp;""),"")="","No","Yes"))</f>
        <v/>
      </c>
      <c r="I6" s="28">
        <f>IF(B6="","",IF(E6="","No quote",IF(AND(ISNUMBER(D6),D6&gt;=4),"Yes","Read the feedback first")))</f>
        <v/>
      </c>
      <c r="J6" s="28">
        <f>IF(B6="","",IFERROR(TRIM(INDEX('Form responses'!$A2:$P2,MATCH(Lists!$D$7,'Form responses'!$A$1:$P$1,0))&amp;""),""))</f>
        <v/>
      </c>
      <c r="K6" s="28">
        <f>IF(B6="","",IFERROR(TRIM(INDEX('Form responses'!$A2:$P2,MATCH(Lists!$D$9,'Form responses'!$A$1:$P$1,0))&amp;""),""))</f>
        <v/>
      </c>
    </row>
    <row r="7">
      <c r="A7" s="27">
        <f>IF(B7="","",IFERROR(IF(ISNUMBER(INDEX('Form responses'!$A3:$P3,MATCH(Lists!$D$10,'Form responses'!$A$1:$P$1,0))),INDEX('Form responses'!$A3:$P3,MATCH(Lists!$D$10,'Form responses'!$A$1:$P$1,0)),DATE(VALUE(LEFT(IFERROR(TRIM(INDEX('Form responses'!$A3:$P3,MATCH(Lists!$D$10,'Form responses'!$A$1:$P$1,0))&amp;""),""),4)),VALUE(MID(IFERROR(TRIM(INDEX('Form responses'!$A3:$P3,MATCH(Lists!$D$10,'Form responses'!$A$1:$P$1,0))&amp;""),""),6,2)),VALUE(MID(IFERROR(TRIM(INDEX('Form responses'!$A3:$P3,MATCH(Lists!$D$10,'Form responses'!$A$1:$P$1,0))&amp;""),""),9,2)))+TIME(VALUE(MID(IFERROR(TRIM(INDEX('Form responses'!$A3:$P3,MATCH(Lists!$D$10,'Form responses'!$A$1:$P$1,0))&amp;""),""),12,2)),VALUE(MID(IFERROR(TRIM(INDEX('Form responses'!$A3:$P3,MATCH(Lists!$D$10,'Form responses'!$A$1:$P$1,0))&amp;""),""),15,2)),VALUE(MID(IFERROR(TRIM(INDEX('Form responses'!$A3:$P3,MATCH(Lists!$D$10,'Form responses'!$A$1:$P$1,0))&amp;""),""),18,2)))),""))</f>
        <v/>
      </c>
      <c r="B7" s="28">
        <f>IFERROR(TRIM(INDEX('Form responses'!$A3:$P3,MATCH(Lists!$D$2,'Form responses'!$A$1:$P$1,0))&amp;""),"")</f>
        <v/>
      </c>
      <c r="C7" s="28">
        <f>IF(B7="","",IFERROR(TRIM(INDEX('Form responses'!$A3:$P3,MATCH(Lists!$D$6,'Form responses'!$A$1:$P$1,0))&amp;""),""))</f>
        <v/>
      </c>
      <c r="D7" s="28">
        <f>IF(B7="","",IFERROR(VALUE(IFERROR(TRIM(INDEX('Form responses'!$A3:$P3,MATCH(Lists!$D$3,'Form responses'!$A$1:$P$1,0))&amp;""),"")),""))</f>
        <v/>
      </c>
      <c r="E7" s="28">
        <f>IF(B7="","",IFERROR(TRIM(INDEX('Form responses'!$A3:$P3,MATCH(Lists!$D$4,'Form responses'!$A$1:$P$1,0))&amp;""),""))</f>
        <v/>
      </c>
      <c r="F7" s="28">
        <f>IF(B7="","",IFERROR(TRIM(INDEX('Form responses'!$A3:$P3,MATCH(Lists!$D$5,'Form responses'!$A$1:$P$1,0))&amp;""),""))</f>
        <v/>
      </c>
      <c r="G7" s="28">
        <f>IF(B7="","",IF(ISNUMBER(SEARCH("With my name",F7)),B7&amp;IF(C7="","",", "&amp;C7),IF(ISNUMBER(SEARCH("First name",F7)),LEFT(B7,FIND(" ",B7&amp;" ")-1)&amp;IF(C7="","",", "&amp;C7),IF(F7="","Ask how to credit them","No name: credit a role only"))))</f>
        <v/>
      </c>
      <c r="H7" s="28">
        <f>IF(B7="","",IF(IFERROR(TRIM(INDEX('Form responses'!$A3:$P3,MATCH(Lists!$D$8,'Form responses'!$A$1:$P$1,0))&amp;""),"")="","No","Yes"))</f>
        <v/>
      </c>
      <c r="I7" s="28">
        <f>IF(B7="","",IF(E7="","No quote",IF(AND(ISNUMBER(D7),D7&gt;=4),"Yes","Read the feedback first")))</f>
        <v/>
      </c>
      <c r="J7" s="28">
        <f>IF(B7="","",IFERROR(TRIM(INDEX('Form responses'!$A3:$P3,MATCH(Lists!$D$7,'Form responses'!$A$1:$P$1,0))&amp;""),""))</f>
        <v/>
      </c>
      <c r="K7" s="28">
        <f>IF(B7="","",IFERROR(TRIM(INDEX('Form responses'!$A3:$P3,MATCH(Lists!$D$9,'Form responses'!$A$1:$P$1,0))&amp;""),""))</f>
        <v/>
      </c>
    </row>
    <row r="8">
      <c r="A8" s="27">
        <f>IF(B8="","",IFERROR(IF(ISNUMBER(INDEX('Form responses'!$A4:$P4,MATCH(Lists!$D$10,'Form responses'!$A$1:$P$1,0))),INDEX('Form responses'!$A4:$P4,MATCH(Lists!$D$10,'Form responses'!$A$1:$P$1,0)),DATE(VALUE(LEFT(IFERROR(TRIM(INDEX('Form responses'!$A4:$P4,MATCH(Lists!$D$10,'Form responses'!$A$1:$P$1,0))&amp;""),""),4)),VALUE(MID(IFERROR(TRIM(INDEX('Form responses'!$A4:$P4,MATCH(Lists!$D$10,'Form responses'!$A$1:$P$1,0))&amp;""),""),6,2)),VALUE(MID(IFERROR(TRIM(INDEX('Form responses'!$A4:$P4,MATCH(Lists!$D$10,'Form responses'!$A$1:$P$1,0))&amp;""),""),9,2)))+TIME(VALUE(MID(IFERROR(TRIM(INDEX('Form responses'!$A4:$P4,MATCH(Lists!$D$10,'Form responses'!$A$1:$P$1,0))&amp;""),""),12,2)),VALUE(MID(IFERROR(TRIM(INDEX('Form responses'!$A4:$P4,MATCH(Lists!$D$10,'Form responses'!$A$1:$P$1,0))&amp;""),""),15,2)),VALUE(MID(IFERROR(TRIM(INDEX('Form responses'!$A4:$P4,MATCH(Lists!$D$10,'Form responses'!$A$1:$P$1,0))&amp;""),""),18,2)))),""))</f>
        <v/>
      </c>
      <c r="B8" s="28">
        <f>IFERROR(TRIM(INDEX('Form responses'!$A4:$P4,MATCH(Lists!$D$2,'Form responses'!$A$1:$P$1,0))&amp;""),"")</f>
        <v/>
      </c>
      <c r="C8" s="28">
        <f>IF(B8="","",IFERROR(TRIM(INDEX('Form responses'!$A4:$P4,MATCH(Lists!$D$6,'Form responses'!$A$1:$P$1,0))&amp;""),""))</f>
        <v/>
      </c>
      <c r="D8" s="28">
        <f>IF(B8="","",IFERROR(VALUE(IFERROR(TRIM(INDEX('Form responses'!$A4:$P4,MATCH(Lists!$D$3,'Form responses'!$A$1:$P$1,0))&amp;""),"")),""))</f>
        <v/>
      </c>
      <c r="E8" s="28">
        <f>IF(B8="","",IFERROR(TRIM(INDEX('Form responses'!$A4:$P4,MATCH(Lists!$D$4,'Form responses'!$A$1:$P$1,0))&amp;""),""))</f>
        <v/>
      </c>
      <c r="F8" s="28">
        <f>IF(B8="","",IFERROR(TRIM(INDEX('Form responses'!$A4:$P4,MATCH(Lists!$D$5,'Form responses'!$A$1:$P$1,0))&amp;""),""))</f>
        <v/>
      </c>
      <c r="G8" s="28">
        <f>IF(B8="","",IF(ISNUMBER(SEARCH("With my name",F8)),B8&amp;IF(C8="","",", "&amp;C8),IF(ISNUMBER(SEARCH("First name",F8)),LEFT(B8,FIND(" ",B8&amp;" ")-1)&amp;IF(C8="","",", "&amp;C8),IF(F8="","Ask how to credit them","No name: credit a role only"))))</f>
        <v/>
      </c>
      <c r="H8" s="28">
        <f>IF(B8="","",IF(IFERROR(TRIM(INDEX('Form responses'!$A4:$P4,MATCH(Lists!$D$8,'Form responses'!$A$1:$P$1,0))&amp;""),"")="","No","Yes"))</f>
        <v/>
      </c>
      <c r="I8" s="28">
        <f>IF(B8="","",IF(E8="","No quote",IF(AND(ISNUMBER(D8),D8&gt;=4),"Yes","Read the feedback first")))</f>
        <v/>
      </c>
      <c r="J8" s="28">
        <f>IF(B8="","",IFERROR(TRIM(INDEX('Form responses'!$A4:$P4,MATCH(Lists!$D$7,'Form responses'!$A$1:$P$1,0))&amp;""),""))</f>
        <v/>
      </c>
      <c r="K8" s="28">
        <f>IF(B8="","",IFERROR(TRIM(INDEX('Form responses'!$A4:$P4,MATCH(Lists!$D$9,'Form responses'!$A$1:$P$1,0))&amp;""),""))</f>
        <v/>
      </c>
    </row>
    <row r="9">
      <c r="A9" s="27">
        <f>IF(B9="","",IFERROR(IF(ISNUMBER(INDEX('Form responses'!$A5:$P5,MATCH(Lists!$D$10,'Form responses'!$A$1:$P$1,0))),INDEX('Form responses'!$A5:$P5,MATCH(Lists!$D$10,'Form responses'!$A$1:$P$1,0)),DATE(VALUE(LEFT(IFERROR(TRIM(INDEX('Form responses'!$A5:$P5,MATCH(Lists!$D$10,'Form responses'!$A$1:$P$1,0))&amp;""),""),4)),VALUE(MID(IFERROR(TRIM(INDEX('Form responses'!$A5:$P5,MATCH(Lists!$D$10,'Form responses'!$A$1:$P$1,0))&amp;""),""),6,2)),VALUE(MID(IFERROR(TRIM(INDEX('Form responses'!$A5:$P5,MATCH(Lists!$D$10,'Form responses'!$A$1:$P$1,0))&amp;""),""),9,2)))+TIME(VALUE(MID(IFERROR(TRIM(INDEX('Form responses'!$A5:$P5,MATCH(Lists!$D$10,'Form responses'!$A$1:$P$1,0))&amp;""),""),12,2)),VALUE(MID(IFERROR(TRIM(INDEX('Form responses'!$A5:$P5,MATCH(Lists!$D$10,'Form responses'!$A$1:$P$1,0))&amp;""),""),15,2)),VALUE(MID(IFERROR(TRIM(INDEX('Form responses'!$A5:$P5,MATCH(Lists!$D$10,'Form responses'!$A$1:$P$1,0))&amp;""),""),18,2)))),""))</f>
        <v/>
      </c>
      <c r="B9" s="28">
        <f>IFERROR(TRIM(INDEX('Form responses'!$A5:$P5,MATCH(Lists!$D$2,'Form responses'!$A$1:$P$1,0))&amp;""),"")</f>
        <v/>
      </c>
      <c r="C9" s="28">
        <f>IF(B9="","",IFERROR(TRIM(INDEX('Form responses'!$A5:$P5,MATCH(Lists!$D$6,'Form responses'!$A$1:$P$1,0))&amp;""),""))</f>
        <v/>
      </c>
      <c r="D9" s="28">
        <f>IF(B9="","",IFERROR(VALUE(IFERROR(TRIM(INDEX('Form responses'!$A5:$P5,MATCH(Lists!$D$3,'Form responses'!$A$1:$P$1,0))&amp;""),"")),""))</f>
        <v/>
      </c>
      <c r="E9" s="28">
        <f>IF(B9="","",IFERROR(TRIM(INDEX('Form responses'!$A5:$P5,MATCH(Lists!$D$4,'Form responses'!$A$1:$P$1,0))&amp;""),""))</f>
        <v/>
      </c>
      <c r="F9" s="28">
        <f>IF(B9="","",IFERROR(TRIM(INDEX('Form responses'!$A5:$P5,MATCH(Lists!$D$5,'Form responses'!$A$1:$P$1,0))&amp;""),""))</f>
        <v/>
      </c>
      <c r="G9" s="28">
        <f>IF(B9="","",IF(ISNUMBER(SEARCH("With my name",F9)),B9&amp;IF(C9="","",", "&amp;C9),IF(ISNUMBER(SEARCH("First name",F9)),LEFT(B9,FIND(" ",B9&amp;" ")-1)&amp;IF(C9="","",", "&amp;C9),IF(F9="","Ask how to credit them","No name: credit a role only"))))</f>
        <v/>
      </c>
      <c r="H9" s="28">
        <f>IF(B9="","",IF(IFERROR(TRIM(INDEX('Form responses'!$A5:$P5,MATCH(Lists!$D$8,'Form responses'!$A$1:$P$1,0))&amp;""),"")="","No","Yes"))</f>
        <v/>
      </c>
      <c r="I9" s="28">
        <f>IF(B9="","",IF(E9="","No quote",IF(AND(ISNUMBER(D9),D9&gt;=4),"Yes","Read the feedback first")))</f>
        <v/>
      </c>
      <c r="J9" s="28">
        <f>IF(B9="","",IFERROR(TRIM(INDEX('Form responses'!$A5:$P5,MATCH(Lists!$D$7,'Form responses'!$A$1:$P$1,0))&amp;""),""))</f>
        <v/>
      </c>
      <c r="K9" s="28">
        <f>IF(B9="","",IFERROR(TRIM(INDEX('Form responses'!$A5:$P5,MATCH(Lists!$D$9,'Form responses'!$A$1:$P$1,0))&amp;""),""))</f>
        <v/>
      </c>
    </row>
    <row r="10">
      <c r="A10" s="27">
        <f>IF(B10="","",IFERROR(IF(ISNUMBER(INDEX('Form responses'!$A6:$P6,MATCH(Lists!$D$10,'Form responses'!$A$1:$P$1,0))),INDEX('Form responses'!$A6:$P6,MATCH(Lists!$D$10,'Form responses'!$A$1:$P$1,0)),DATE(VALUE(LEFT(IFERROR(TRIM(INDEX('Form responses'!$A6:$P6,MATCH(Lists!$D$10,'Form responses'!$A$1:$P$1,0))&amp;""),""),4)),VALUE(MID(IFERROR(TRIM(INDEX('Form responses'!$A6:$P6,MATCH(Lists!$D$10,'Form responses'!$A$1:$P$1,0))&amp;""),""),6,2)),VALUE(MID(IFERROR(TRIM(INDEX('Form responses'!$A6:$P6,MATCH(Lists!$D$10,'Form responses'!$A$1:$P$1,0))&amp;""),""),9,2)))+TIME(VALUE(MID(IFERROR(TRIM(INDEX('Form responses'!$A6:$P6,MATCH(Lists!$D$10,'Form responses'!$A$1:$P$1,0))&amp;""),""),12,2)),VALUE(MID(IFERROR(TRIM(INDEX('Form responses'!$A6:$P6,MATCH(Lists!$D$10,'Form responses'!$A$1:$P$1,0))&amp;""),""),15,2)),VALUE(MID(IFERROR(TRIM(INDEX('Form responses'!$A6:$P6,MATCH(Lists!$D$10,'Form responses'!$A$1:$P$1,0))&amp;""),""),18,2)))),""))</f>
        <v/>
      </c>
      <c r="B10" s="28">
        <f>IFERROR(TRIM(INDEX('Form responses'!$A6:$P6,MATCH(Lists!$D$2,'Form responses'!$A$1:$P$1,0))&amp;""),"")</f>
        <v/>
      </c>
      <c r="C10" s="28">
        <f>IF(B10="","",IFERROR(TRIM(INDEX('Form responses'!$A6:$P6,MATCH(Lists!$D$6,'Form responses'!$A$1:$P$1,0))&amp;""),""))</f>
        <v/>
      </c>
      <c r="D10" s="28">
        <f>IF(B10="","",IFERROR(VALUE(IFERROR(TRIM(INDEX('Form responses'!$A6:$P6,MATCH(Lists!$D$3,'Form responses'!$A$1:$P$1,0))&amp;""),"")),""))</f>
        <v/>
      </c>
      <c r="E10" s="28">
        <f>IF(B10="","",IFERROR(TRIM(INDEX('Form responses'!$A6:$P6,MATCH(Lists!$D$4,'Form responses'!$A$1:$P$1,0))&amp;""),""))</f>
        <v/>
      </c>
      <c r="F10" s="28">
        <f>IF(B10="","",IFERROR(TRIM(INDEX('Form responses'!$A6:$P6,MATCH(Lists!$D$5,'Form responses'!$A$1:$P$1,0))&amp;""),""))</f>
        <v/>
      </c>
      <c r="G10" s="28">
        <f>IF(B10="","",IF(ISNUMBER(SEARCH("With my name",F10)),B10&amp;IF(C10="","",", "&amp;C10),IF(ISNUMBER(SEARCH("First name",F10)),LEFT(B10,FIND(" ",B10&amp;" ")-1)&amp;IF(C10="","",", "&amp;C10),IF(F10="","Ask how to credit them","No name: credit a role only"))))</f>
        <v/>
      </c>
      <c r="H10" s="28">
        <f>IF(B10="","",IF(IFERROR(TRIM(INDEX('Form responses'!$A6:$P6,MATCH(Lists!$D$8,'Form responses'!$A$1:$P$1,0))&amp;""),"")="","No","Yes"))</f>
        <v/>
      </c>
      <c r="I10" s="28">
        <f>IF(B10="","",IF(E10="","No quote",IF(AND(ISNUMBER(D10),D10&gt;=4),"Yes","Read the feedback first")))</f>
        <v/>
      </c>
      <c r="J10" s="28">
        <f>IF(B10="","",IFERROR(TRIM(INDEX('Form responses'!$A6:$P6,MATCH(Lists!$D$7,'Form responses'!$A$1:$P$1,0))&amp;""),""))</f>
        <v/>
      </c>
      <c r="K10" s="28">
        <f>IF(B10="","",IFERROR(TRIM(INDEX('Form responses'!$A6:$P6,MATCH(Lists!$D$9,'Form responses'!$A$1:$P$1,0))&amp;""),""))</f>
        <v/>
      </c>
    </row>
    <row r="11">
      <c r="A11" s="27">
        <f>IF(B11="","",IFERROR(IF(ISNUMBER(INDEX('Form responses'!$A7:$P7,MATCH(Lists!$D$10,'Form responses'!$A$1:$P$1,0))),INDEX('Form responses'!$A7:$P7,MATCH(Lists!$D$10,'Form responses'!$A$1:$P$1,0)),DATE(VALUE(LEFT(IFERROR(TRIM(INDEX('Form responses'!$A7:$P7,MATCH(Lists!$D$10,'Form responses'!$A$1:$P$1,0))&amp;""),""),4)),VALUE(MID(IFERROR(TRIM(INDEX('Form responses'!$A7:$P7,MATCH(Lists!$D$10,'Form responses'!$A$1:$P$1,0))&amp;""),""),6,2)),VALUE(MID(IFERROR(TRIM(INDEX('Form responses'!$A7:$P7,MATCH(Lists!$D$10,'Form responses'!$A$1:$P$1,0))&amp;""),""),9,2)))+TIME(VALUE(MID(IFERROR(TRIM(INDEX('Form responses'!$A7:$P7,MATCH(Lists!$D$10,'Form responses'!$A$1:$P$1,0))&amp;""),""),12,2)),VALUE(MID(IFERROR(TRIM(INDEX('Form responses'!$A7:$P7,MATCH(Lists!$D$10,'Form responses'!$A$1:$P$1,0))&amp;""),""),15,2)),VALUE(MID(IFERROR(TRIM(INDEX('Form responses'!$A7:$P7,MATCH(Lists!$D$10,'Form responses'!$A$1:$P$1,0))&amp;""),""),18,2)))),""))</f>
        <v/>
      </c>
      <c r="B11" s="28">
        <f>IFERROR(TRIM(INDEX('Form responses'!$A7:$P7,MATCH(Lists!$D$2,'Form responses'!$A$1:$P$1,0))&amp;""),"")</f>
        <v/>
      </c>
      <c r="C11" s="28">
        <f>IF(B11="","",IFERROR(TRIM(INDEX('Form responses'!$A7:$P7,MATCH(Lists!$D$6,'Form responses'!$A$1:$P$1,0))&amp;""),""))</f>
        <v/>
      </c>
      <c r="D11" s="28">
        <f>IF(B11="","",IFERROR(VALUE(IFERROR(TRIM(INDEX('Form responses'!$A7:$P7,MATCH(Lists!$D$3,'Form responses'!$A$1:$P$1,0))&amp;""),"")),""))</f>
        <v/>
      </c>
      <c r="E11" s="28">
        <f>IF(B11="","",IFERROR(TRIM(INDEX('Form responses'!$A7:$P7,MATCH(Lists!$D$4,'Form responses'!$A$1:$P$1,0))&amp;""),""))</f>
        <v/>
      </c>
      <c r="F11" s="28">
        <f>IF(B11="","",IFERROR(TRIM(INDEX('Form responses'!$A7:$P7,MATCH(Lists!$D$5,'Form responses'!$A$1:$P$1,0))&amp;""),""))</f>
        <v/>
      </c>
      <c r="G11" s="28">
        <f>IF(B11="","",IF(ISNUMBER(SEARCH("With my name",F11)),B11&amp;IF(C11="","",", "&amp;C11),IF(ISNUMBER(SEARCH("First name",F11)),LEFT(B11,FIND(" ",B11&amp;" ")-1)&amp;IF(C11="","",", "&amp;C11),IF(F11="","Ask how to credit them","No name: credit a role only"))))</f>
        <v/>
      </c>
      <c r="H11" s="28">
        <f>IF(B11="","",IF(IFERROR(TRIM(INDEX('Form responses'!$A7:$P7,MATCH(Lists!$D$8,'Form responses'!$A$1:$P$1,0))&amp;""),"")="","No","Yes"))</f>
        <v/>
      </c>
      <c r="I11" s="28">
        <f>IF(B11="","",IF(E11="","No quote",IF(AND(ISNUMBER(D11),D11&gt;=4),"Yes","Read the feedback first")))</f>
        <v/>
      </c>
      <c r="J11" s="28">
        <f>IF(B11="","",IFERROR(TRIM(INDEX('Form responses'!$A7:$P7,MATCH(Lists!$D$7,'Form responses'!$A$1:$P$1,0))&amp;""),""))</f>
        <v/>
      </c>
      <c r="K11" s="28">
        <f>IF(B11="","",IFERROR(TRIM(INDEX('Form responses'!$A7:$P7,MATCH(Lists!$D$9,'Form responses'!$A$1:$P$1,0))&amp;""),""))</f>
        <v/>
      </c>
    </row>
    <row r="12">
      <c r="A12" s="27">
        <f>IF(B12="","",IFERROR(IF(ISNUMBER(INDEX('Form responses'!$A8:$P8,MATCH(Lists!$D$10,'Form responses'!$A$1:$P$1,0))),INDEX('Form responses'!$A8:$P8,MATCH(Lists!$D$10,'Form responses'!$A$1:$P$1,0)),DATE(VALUE(LEFT(IFERROR(TRIM(INDEX('Form responses'!$A8:$P8,MATCH(Lists!$D$10,'Form responses'!$A$1:$P$1,0))&amp;""),""),4)),VALUE(MID(IFERROR(TRIM(INDEX('Form responses'!$A8:$P8,MATCH(Lists!$D$10,'Form responses'!$A$1:$P$1,0))&amp;""),""),6,2)),VALUE(MID(IFERROR(TRIM(INDEX('Form responses'!$A8:$P8,MATCH(Lists!$D$10,'Form responses'!$A$1:$P$1,0))&amp;""),""),9,2)))+TIME(VALUE(MID(IFERROR(TRIM(INDEX('Form responses'!$A8:$P8,MATCH(Lists!$D$10,'Form responses'!$A$1:$P$1,0))&amp;""),""),12,2)),VALUE(MID(IFERROR(TRIM(INDEX('Form responses'!$A8:$P8,MATCH(Lists!$D$10,'Form responses'!$A$1:$P$1,0))&amp;""),""),15,2)),VALUE(MID(IFERROR(TRIM(INDEX('Form responses'!$A8:$P8,MATCH(Lists!$D$10,'Form responses'!$A$1:$P$1,0))&amp;""),""),18,2)))),""))</f>
        <v/>
      </c>
      <c r="B12" s="28">
        <f>IFERROR(TRIM(INDEX('Form responses'!$A8:$P8,MATCH(Lists!$D$2,'Form responses'!$A$1:$P$1,0))&amp;""),"")</f>
        <v/>
      </c>
      <c r="C12" s="28">
        <f>IF(B12="","",IFERROR(TRIM(INDEX('Form responses'!$A8:$P8,MATCH(Lists!$D$6,'Form responses'!$A$1:$P$1,0))&amp;""),""))</f>
        <v/>
      </c>
      <c r="D12" s="28">
        <f>IF(B12="","",IFERROR(VALUE(IFERROR(TRIM(INDEX('Form responses'!$A8:$P8,MATCH(Lists!$D$3,'Form responses'!$A$1:$P$1,0))&amp;""),"")),""))</f>
        <v/>
      </c>
      <c r="E12" s="28">
        <f>IF(B12="","",IFERROR(TRIM(INDEX('Form responses'!$A8:$P8,MATCH(Lists!$D$4,'Form responses'!$A$1:$P$1,0))&amp;""),""))</f>
        <v/>
      </c>
      <c r="F12" s="28">
        <f>IF(B12="","",IFERROR(TRIM(INDEX('Form responses'!$A8:$P8,MATCH(Lists!$D$5,'Form responses'!$A$1:$P$1,0))&amp;""),""))</f>
        <v/>
      </c>
      <c r="G12" s="28">
        <f>IF(B12="","",IF(ISNUMBER(SEARCH("With my name",F12)),B12&amp;IF(C12="","",", "&amp;C12),IF(ISNUMBER(SEARCH("First name",F12)),LEFT(B12,FIND(" ",B12&amp;" ")-1)&amp;IF(C12="","",", "&amp;C12),IF(F12="","Ask how to credit them","No name: credit a role only"))))</f>
        <v/>
      </c>
      <c r="H12" s="28">
        <f>IF(B12="","",IF(IFERROR(TRIM(INDEX('Form responses'!$A8:$P8,MATCH(Lists!$D$8,'Form responses'!$A$1:$P$1,0))&amp;""),"")="","No","Yes"))</f>
        <v/>
      </c>
      <c r="I12" s="28">
        <f>IF(B12="","",IF(E12="","No quote",IF(AND(ISNUMBER(D12),D12&gt;=4),"Yes","Read the feedback first")))</f>
        <v/>
      </c>
      <c r="J12" s="28">
        <f>IF(B12="","",IFERROR(TRIM(INDEX('Form responses'!$A8:$P8,MATCH(Lists!$D$7,'Form responses'!$A$1:$P$1,0))&amp;""),""))</f>
        <v/>
      </c>
      <c r="K12" s="28">
        <f>IF(B12="","",IFERROR(TRIM(INDEX('Form responses'!$A8:$P8,MATCH(Lists!$D$9,'Form responses'!$A$1:$P$1,0))&amp;""),""))</f>
        <v/>
      </c>
    </row>
    <row r="13">
      <c r="A13" s="27">
        <f>IF(B13="","",IFERROR(IF(ISNUMBER(INDEX('Form responses'!$A9:$P9,MATCH(Lists!$D$10,'Form responses'!$A$1:$P$1,0))),INDEX('Form responses'!$A9:$P9,MATCH(Lists!$D$10,'Form responses'!$A$1:$P$1,0)),DATE(VALUE(LEFT(IFERROR(TRIM(INDEX('Form responses'!$A9:$P9,MATCH(Lists!$D$10,'Form responses'!$A$1:$P$1,0))&amp;""),""),4)),VALUE(MID(IFERROR(TRIM(INDEX('Form responses'!$A9:$P9,MATCH(Lists!$D$10,'Form responses'!$A$1:$P$1,0))&amp;""),""),6,2)),VALUE(MID(IFERROR(TRIM(INDEX('Form responses'!$A9:$P9,MATCH(Lists!$D$10,'Form responses'!$A$1:$P$1,0))&amp;""),""),9,2)))+TIME(VALUE(MID(IFERROR(TRIM(INDEX('Form responses'!$A9:$P9,MATCH(Lists!$D$10,'Form responses'!$A$1:$P$1,0))&amp;""),""),12,2)),VALUE(MID(IFERROR(TRIM(INDEX('Form responses'!$A9:$P9,MATCH(Lists!$D$10,'Form responses'!$A$1:$P$1,0))&amp;""),""),15,2)),VALUE(MID(IFERROR(TRIM(INDEX('Form responses'!$A9:$P9,MATCH(Lists!$D$10,'Form responses'!$A$1:$P$1,0))&amp;""),""),18,2)))),""))</f>
        <v/>
      </c>
      <c r="B13" s="28">
        <f>IFERROR(TRIM(INDEX('Form responses'!$A9:$P9,MATCH(Lists!$D$2,'Form responses'!$A$1:$P$1,0))&amp;""),"")</f>
        <v/>
      </c>
      <c r="C13" s="28">
        <f>IF(B13="","",IFERROR(TRIM(INDEX('Form responses'!$A9:$P9,MATCH(Lists!$D$6,'Form responses'!$A$1:$P$1,0))&amp;""),""))</f>
        <v/>
      </c>
      <c r="D13" s="28">
        <f>IF(B13="","",IFERROR(VALUE(IFERROR(TRIM(INDEX('Form responses'!$A9:$P9,MATCH(Lists!$D$3,'Form responses'!$A$1:$P$1,0))&amp;""),"")),""))</f>
        <v/>
      </c>
      <c r="E13" s="28">
        <f>IF(B13="","",IFERROR(TRIM(INDEX('Form responses'!$A9:$P9,MATCH(Lists!$D$4,'Form responses'!$A$1:$P$1,0))&amp;""),""))</f>
        <v/>
      </c>
      <c r="F13" s="28">
        <f>IF(B13="","",IFERROR(TRIM(INDEX('Form responses'!$A9:$P9,MATCH(Lists!$D$5,'Form responses'!$A$1:$P$1,0))&amp;""),""))</f>
        <v/>
      </c>
      <c r="G13" s="28">
        <f>IF(B13="","",IF(ISNUMBER(SEARCH("With my name",F13)),B13&amp;IF(C13="","",", "&amp;C13),IF(ISNUMBER(SEARCH("First name",F13)),LEFT(B13,FIND(" ",B13&amp;" ")-1)&amp;IF(C13="","",", "&amp;C13),IF(F13="","Ask how to credit them","No name: credit a role only"))))</f>
        <v/>
      </c>
      <c r="H13" s="28">
        <f>IF(B13="","",IF(IFERROR(TRIM(INDEX('Form responses'!$A9:$P9,MATCH(Lists!$D$8,'Form responses'!$A$1:$P$1,0))&amp;""),"")="","No","Yes"))</f>
        <v/>
      </c>
      <c r="I13" s="28">
        <f>IF(B13="","",IF(E13="","No quote",IF(AND(ISNUMBER(D13),D13&gt;=4),"Yes","Read the feedback first")))</f>
        <v/>
      </c>
      <c r="J13" s="28">
        <f>IF(B13="","",IFERROR(TRIM(INDEX('Form responses'!$A9:$P9,MATCH(Lists!$D$7,'Form responses'!$A$1:$P$1,0))&amp;""),""))</f>
        <v/>
      </c>
      <c r="K13" s="28">
        <f>IF(B13="","",IFERROR(TRIM(INDEX('Form responses'!$A9:$P9,MATCH(Lists!$D$9,'Form responses'!$A$1:$P$1,0))&amp;""),""))</f>
        <v/>
      </c>
    </row>
    <row r="14">
      <c r="A14" s="27">
        <f>IF(B14="","",IFERROR(IF(ISNUMBER(INDEX('Form responses'!$A10:$P10,MATCH(Lists!$D$10,'Form responses'!$A$1:$P$1,0))),INDEX('Form responses'!$A10:$P10,MATCH(Lists!$D$10,'Form responses'!$A$1:$P$1,0)),DATE(VALUE(LEFT(IFERROR(TRIM(INDEX('Form responses'!$A10:$P10,MATCH(Lists!$D$10,'Form responses'!$A$1:$P$1,0))&amp;""),""),4)),VALUE(MID(IFERROR(TRIM(INDEX('Form responses'!$A10:$P10,MATCH(Lists!$D$10,'Form responses'!$A$1:$P$1,0))&amp;""),""),6,2)),VALUE(MID(IFERROR(TRIM(INDEX('Form responses'!$A10:$P10,MATCH(Lists!$D$10,'Form responses'!$A$1:$P$1,0))&amp;""),""),9,2)))+TIME(VALUE(MID(IFERROR(TRIM(INDEX('Form responses'!$A10:$P10,MATCH(Lists!$D$10,'Form responses'!$A$1:$P$1,0))&amp;""),""),12,2)),VALUE(MID(IFERROR(TRIM(INDEX('Form responses'!$A10:$P10,MATCH(Lists!$D$10,'Form responses'!$A$1:$P$1,0))&amp;""),""),15,2)),VALUE(MID(IFERROR(TRIM(INDEX('Form responses'!$A10:$P10,MATCH(Lists!$D$10,'Form responses'!$A$1:$P$1,0))&amp;""),""),18,2)))),""))</f>
        <v/>
      </c>
      <c r="B14" s="28">
        <f>IFERROR(TRIM(INDEX('Form responses'!$A10:$P10,MATCH(Lists!$D$2,'Form responses'!$A$1:$P$1,0))&amp;""),"")</f>
        <v/>
      </c>
      <c r="C14" s="28">
        <f>IF(B14="","",IFERROR(TRIM(INDEX('Form responses'!$A10:$P10,MATCH(Lists!$D$6,'Form responses'!$A$1:$P$1,0))&amp;""),""))</f>
        <v/>
      </c>
      <c r="D14" s="28">
        <f>IF(B14="","",IFERROR(VALUE(IFERROR(TRIM(INDEX('Form responses'!$A10:$P10,MATCH(Lists!$D$3,'Form responses'!$A$1:$P$1,0))&amp;""),"")),""))</f>
        <v/>
      </c>
      <c r="E14" s="28">
        <f>IF(B14="","",IFERROR(TRIM(INDEX('Form responses'!$A10:$P10,MATCH(Lists!$D$4,'Form responses'!$A$1:$P$1,0))&amp;""),""))</f>
        <v/>
      </c>
      <c r="F14" s="28">
        <f>IF(B14="","",IFERROR(TRIM(INDEX('Form responses'!$A10:$P10,MATCH(Lists!$D$5,'Form responses'!$A$1:$P$1,0))&amp;""),""))</f>
        <v/>
      </c>
      <c r="G14" s="28">
        <f>IF(B14="","",IF(ISNUMBER(SEARCH("With my name",F14)),B14&amp;IF(C14="","",", "&amp;C14),IF(ISNUMBER(SEARCH("First name",F14)),LEFT(B14,FIND(" ",B14&amp;" ")-1)&amp;IF(C14="","",", "&amp;C14),IF(F14="","Ask how to credit them","No name: credit a role only"))))</f>
        <v/>
      </c>
      <c r="H14" s="28">
        <f>IF(B14="","",IF(IFERROR(TRIM(INDEX('Form responses'!$A10:$P10,MATCH(Lists!$D$8,'Form responses'!$A$1:$P$1,0))&amp;""),"")="","No","Yes"))</f>
        <v/>
      </c>
      <c r="I14" s="28">
        <f>IF(B14="","",IF(E14="","No quote",IF(AND(ISNUMBER(D14),D14&gt;=4),"Yes","Read the feedback first")))</f>
        <v/>
      </c>
      <c r="J14" s="28">
        <f>IF(B14="","",IFERROR(TRIM(INDEX('Form responses'!$A10:$P10,MATCH(Lists!$D$7,'Form responses'!$A$1:$P$1,0))&amp;""),""))</f>
        <v/>
      </c>
      <c r="K14" s="28">
        <f>IF(B14="","",IFERROR(TRIM(INDEX('Form responses'!$A10:$P10,MATCH(Lists!$D$9,'Form responses'!$A$1:$P$1,0))&amp;""),""))</f>
        <v/>
      </c>
    </row>
    <row r="15">
      <c r="A15" s="27">
        <f>IF(B15="","",IFERROR(IF(ISNUMBER(INDEX('Form responses'!$A11:$P11,MATCH(Lists!$D$10,'Form responses'!$A$1:$P$1,0))),INDEX('Form responses'!$A11:$P11,MATCH(Lists!$D$10,'Form responses'!$A$1:$P$1,0)),DATE(VALUE(LEFT(IFERROR(TRIM(INDEX('Form responses'!$A11:$P11,MATCH(Lists!$D$10,'Form responses'!$A$1:$P$1,0))&amp;""),""),4)),VALUE(MID(IFERROR(TRIM(INDEX('Form responses'!$A11:$P11,MATCH(Lists!$D$10,'Form responses'!$A$1:$P$1,0))&amp;""),""),6,2)),VALUE(MID(IFERROR(TRIM(INDEX('Form responses'!$A11:$P11,MATCH(Lists!$D$10,'Form responses'!$A$1:$P$1,0))&amp;""),""),9,2)))+TIME(VALUE(MID(IFERROR(TRIM(INDEX('Form responses'!$A11:$P11,MATCH(Lists!$D$10,'Form responses'!$A$1:$P$1,0))&amp;""),""),12,2)),VALUE(MID(IFERROR(TRIM(INDEX('Form responses'!$A11:$P11,MATCH(Lists!$D$10,'Form responses'!$A$1:$P$1,0))&amp;""),""),15,2)),VALUE(MID(IFERROR(TRIM(INDEX('Form responses'!$A11:$P11,MATCH(Lists!$D$10,'Form responses'!$A$1:$P$1,0))&amp;""),""),18,2)))),""))</f>
        <v/>
      </c>
      <c r="B15" s="28">
        <f>IFERROR(TRIM(INDEX('Form responses'!$A11:$P11,MATCH(Lists!$D$2,'Form responses'!$A$1:$P$1,0))&amp;""),"")</f>
        <v/>
      </c>
      <c r="C15" s="28">
        <f>IF(B15="","",IFERROR(TRIM(INDEX('Form responses'!$A11:$P11,MATCH(Lists!$D$6,'Form responses'!$A$1:$P$1,0))&amp;""),""))</f>
        <v/>
      </c>
      <c r="D15" s="28">
        <f>IF(B15="","",IFERROR(VALUE(IFERROR(TRIM(INDEX('Form responses'!$A11:$P11,MATCH(Lists!$D$3,'Form responses'!$A$1:$P$1,0))&amp;""),"")),""))</f>
        <v/>
      </c>
      <c r="E15" s="28">
        <f>IF(B15="","",IFERROR(TRIM(INDEX('Form responses'!$A11:$P11,MATCH(Lists!$D$4,'Form responses'!$A$1:$P$1,0))&amp;""),""))</f>
        <v/>
      </c>
      <c r="F15" s="28">
        <f>IF(B15="","",IFERROR(TRIM(INDEX('Form responses'!$A11:$P11,MATCH(Lists!$D$5,'Form responses'!$A$1:$P$1,0))&amp;""),""))</f>
        <v/>
      </c>
      <c r="G15" s="28">
        <f>IF(B15="","",IF(ISNUMBER(SEARCH("With my name",F15)),B15&amp;IF(C15="","",", "&amp;C15),IF(ISNUMBER(SEARCH("First name",F15)),LEFT(B15,FIND(" ",B15&amp;" ")-1)&amp;IF(C15="","",", "&amp;C15),IF(F15="","Ask how to credit them","No name: credit a role only"))))</f>
        <v/>
      </c>
      <c r="H15" s="28">
        <f>IF(B15="","",IF(IFERROR(TRIM(INDEX('Form responses'!$A11:$P11,MATCH(Lists!$D$8,'Form responses'!$A$1:$P$1,0))&amp;""),"")="","No","Yes"))</f>
        <v/>
      </c>
      <c r="I15" s="28">
        <f>IF(B15="","",IF(E15="","No quote",IF(AND(ISNUMBER(D15),D15&gt;=4),"Yes","Read the feedback first")))</f>
        <v/>
      </c>
      <c r="J15" s="28">
        <f>IF(B15="","",IFERROR(TRIM(INDEX('Form responses'!$A11:$P11,MATCH(Lists!$D$7,'Form responses'!$A$1:$P$1,0))&amp;""),""))</f>
        <v/>
      </c>
      <c r="K15" s="28">
        <f>IF(B15="","",IFERROR(TRIM(INDEX('Form responses'!$A11:$P11,MATCH(Lists!$D$9,'Form responses'!$A$1:$P$1,0))&amp;""),""))</f>
        <v/>
      </c>
    </row>
    <row r="16">
      <c r="A16" s="27">
        <f>IF(B16="","",IFERROR(IF(ISNUMBER(INDEX('Form responses'!$A12:$P12,MATCH(Lists!$D$10,'Form responses'!$A$1:$P$1,0))),INDEX('Form responses'!$A12:$P12,MATCH(Lists!$D$10,'Form responses'!$A$1:$P$1,0)),DATE(VALUE(LEFT(IFERROR(TRIM(INDEX('Form responses'!$A12:$P12,MATCH(Lists!$D$10,'Form responses'!$A$1:$P$1,0))&amp;""),""),4)),VALUE(MID(IFERROR(TRIM(INDEX('Form responses'!$A12:$P12,MATCH(Lists!$D$10,'Form responses'!$A$1:$P$1,0))&amp;""),""),6,2)),VALUE(MID(IFERROR(TRIM(INDEX('Form responses'!$A12:$P12,MATCH(Lists!$D$10,'Form responses'!$A$1:$P$1,0))&amp;""),""),9,2)))+TIME(VALUE(MID(IFERROR(TRIM(INDEX('Form responses'!$A12:$P12,MATCH(Lists!$D$10,'Form responses'!$A$1:$P$1,0))&amp;""),""),12,2)),VALUE(MID(IFERROR(TRIM(INDEX('Form responses'!$A12:$P12,MATCH(Lists!$D$10,'Form responses'!$A$1:$P$1,0))&amp;""),""),15,2)),VALUE(MID(IFERROR(TRIM(INDEX('Form responses'!$A12:$P12,MATCH(Lists!$D$10,'Form responses'!$A$1:$P$1,0))&amp;""),""),18,2)))),""))</f>
        <v/>
      </c>
      <c r="B16" s="28">
        <f>IFERROR(TRIM(INDEX('Form responses'!$A12:$P12,MATCH(Lists!$D$2,'Form responses'!$A$1:$P$1,0))&amp;""),"")</f>
        <v/>
      </c>
      <c r="C16" s="28">
        <f>IF(B16="","",IFERROR(TRIM(INDEX('Form responses'!$A12:$P12,MATCH(Lists!$D$6,'Form responses'!$A$1:$P$1,0))&amp;""),""))</f>
        <v/>
      </c>
      <c r="D16" s="28">
        <f>IF(B16="","",IFERROR(VALUE(IFERROR(TRIM(INDEX('Form responses'!$A12:$P12,MATCH(Lists!$D$3,'Form responses'!$A$1:$P$1,0))&amp;""),"")),""))</f>
        <v/>
      </c>
      <c r="E16" s="28">
        <f>IF(B16="","",IFERROR(TRIM(INDEX('Form responses'!$A12:$P12,MATCH(Lists!$D$4,'Form responses'!$A$1:$P$1,0))&amp;""),""))</f>
        <v/>
      </c>
      <c r="F16" s="28">
        <f>IF(B16="","",IFERROR(TRIM(INDEX('Form responses'!$A12:$P12,MATCH(Lists!$D$5,'Form responses'!$A$1:$P$1,0))&amp;""),""))</f>
        <v/>
      </c>
      <c r="G16" s="28">
        <f>IF(B16="","",IF(ISNUMBER(SEARCH("With my name",F16)),B16&amp;IF(C16="","",", "&amp;C16),IF(ISNUMBER(SEARCH("First name",F16)),LEFT(B16,FIND(" ",B16&amp;" ")-1)&amp;IF(C16="","",", "&amp;C16),IF(F16="","Ask how to credit them","No name: credit a role only"))))</f>
        <v/>
      </c>
      <c r="H16" s="28">
        <f>IF(B16="","",IF(IFERROR(TRIM(INDEX('Form responses'!$A12:$P12,MATCH(Lists!$D$8,'Form responses'!$A$1:$P$1,0))&amp;""),"")="","No","Yes"))</f>
        <v/>
      </c>
      <c r="I16" s="28">
        <f>IF(B16="","",IF(E16="","No quote",IF(AND(ISNUMBER(D16),D16&gt;=4),"Yes","Read the feedback first")))</f>
        <v/>
      </c>
      <c r="J16" s="28">
        <f>IF(B16="","",IFERROR(TRIM(INDEX('Form responses'!$A12:$P12,MATCH(Lists!$D$7,'Form responses'!$A$1:$P$1,0))&amp;""),""))</f>
        <v/>
      </c>
      <c r="K16" s="28">
        <f>IF(B16="","",IFERROR(TRIM(INDEX('Form responses'!$A12:$P12,MATCH(Lists!$D$9,'Form responses'!$A$1:$P$1,0))&amp;""),""))</f>
        <v/>
      </c>
    </row>
    <row r="17">
      <c r="A17" s="27">
        <f>IF(B17="","",IFERROR(IF(ISNUMBER(INDEX('Form responses'!$A13:$P13,MATCH(Lists!$D$10,'Form responses'!$A$1:$P$1,0))),INDEX('Form responses'!$A13:$P13,MATCH(Lists!$D$10,'Form responses'!$A$1:$P$1,0)),DATE(VALUE(LEFT(IFERROR(TRIM(INDEX('Form responses'!$A13:$P13,MATCH(Lists!$D$10,'Form responses'!$A$1:$P$1,0))&amp;""),""),4)),VALUE(MID(IFERROR(TRIM(INDEX('Form responses'!$A13:$P13,MATCH(Lists!$D$10,'Form responses'!$A$1:$P$1,0))&amp;""),""),6,2)),VALUE(MID(IFERROR(TRIM(INDEX('Form responses'!$A13:$P13,MATCH(Lists!$D$10,'Form responses'!$A$1:$P$1,0))&amp;""),""),9,2)))+TIME(VALUE(MID(IFERROR(TRIM(INDEX('Form responses'!$A13:$P13,MATCH(Lists!$D$10,'Form responses'!$A$1:$P$1,0))&amp;""),""),12,2)),VALUE(MID(IFERROR(TRIM(INDEX('Form responses'!$A13:$P13,MATCH(Lists!$D$10,'Form responses'!$A$1:$P$1,0))&amp;""),""),15,2)),VALUE(MID(IFERROR(TRIM(INDEX('Form responses'!$A13:$P13,MATCH(Lists!$D$10,'Form responses'!$A$1:$P$1,0))&amp;""),""),18,2)))),""))</f>
        <v/>
      </c>
      <c r="B17" s="28">
        <f>IFERROR(TRIM(INDEX('Form responses'!$A13:$P13,MATCH(Lists!$D$2,'Form responses'!$A$1:$P$1,0))&amp;""),"")</f>
        <v/>
      </c>
      <c r="C17" s="28">
        <f>IF(B17="","",IFERROR(TRIM(INDEX('Form responses'!$A13:$P13,MATCH(Lists!$D$6,'Form responses'!$A$1:$P$1,0))&amp;""),""))</f>
        <v/>
      </c>
      <c r="D17" s="28">
        <f>IF(B17="","",IFERROR(VALUE(IFERROR(TRIM(INDEX('Form responses'!$A13:$P13,MATCH(Lists!$D$3,'Form responses'!$A$1:$P$1,0))&amp;""),"")),""))</f>
        <v/>
      </c>
      <c r="E17" s="28">
        <f>IF(B17="","",IFERROR(TRIM(INDEX('Form responses'!$A13:$P13,MATCH(Lists!$D$4,'Form responses'!$A$1:$P$1,0))&amp;""),""))</f>
        <v/>
      </c>
      <c r="F17" s="28">
        <f>IF(B17="","",IFERROR(TRIM(INDEX('Form responses'!$A13:$P13,MATCH(Lists!$D$5,'Form responses'!$A$1:$P$1,0))&amp;""),""))</f>
        <v/>
      </c>
      <c r="G17" s="28">
        <f>IF(B17="","",IF(ISNUMBER(SEARCH("With my name",F17)),B17&amp;IF(C17="","",", "&amp;C17),IF(ISNUMBER(SEARCH("First name",F17)),LEFT(B17,FIND(" ",B17&amp;" ")-1)&amp;IF(C17="","",", "&amp;C17),IF(F17="","Ask how to credit them","No name: credit a role only"))))</f>
        <v/>
      </c>
      <c r="H17" s="28">
        <f>IF(B17="","",IF(IFERROR(TRIM(INDEX('Form responses'!$A13:$P13,MATCH(Lists!$D$8,'Form responses'!$A$1:$P$1,0))&amp;""),"")="","No","Yes"))</f>
        <v/>
      </c>
      <c r="I17" s="28">
        <f>IF(B17="","",IF(E17="","No quote",IF(AND(ISNUMBER(D17),D17&gt;=4),"Yes","Read the feedback first")))</f>
        <v/>
      </c>
      <c r="J17" s="28">
        <f>IF(B17="","",IFERROR(TRIM(INDEX('Form responses'!$A13:$P13,MATCH(Lists!$D$7,'Form responses'!$A$1:$P$1,0))&amp;""),""))</f>
        <v/>
      </c>
      <c r="K17" s="28">
        <f>IF(B17="","",IFERROR(TRIM(INDEX('Form responses'!$A13:$P13,MATCH(Lists!$D$9,'Form responses'!$A$1:$P$1,0))&amp;""),""))</f>
        <v/>
      </c>
    </row>
    <row r="18">
      <c r="A18" s="27">
        <f>IF(B18="","",IFERROR(IF(ISNUMBER(INDEX('Form responses'!$A14:$P14,MATCH(Lists!$D$10,'Form responses'!$A$1:$P$1,0))),INDEX('Form responses'!$A14:$P14,MATCH(Lists!$D$10,'Form responses'!$A$1:$P$1,0)),DATE(VALUE(LEFT(IFERROR(TRIM(INDEX('Form responses'!$A14:$P14,MATCH(Lists!$D$10,'Form responses'!$A$1:$P$1,0))&amp;""),""),4)),VALUE(MID(IFERROR(TRIM(INDEX('Form responses'!$A14:$P14,MATCH(Lists!$D$10,'Form responses'!$A$1:$P$1,0))&amp;""),""),6,2)),VALUE(MID(IFERROR(TRIM(INDEX('Form responses'!$A14:$P14,MATCH(Lists!$D$10,'Form responses'!$A$1:$P$1,0))&amp;""),""),9,2)))+TIME(VALUE(MID(IFERROR(TRIM(INDEX('Form responses'!$A14:$P14,MATCH(Lists!$D$10,'Form responses'!$A$1:$P$1,0))&amp;""),""),12,2)),VALUE(MID(IFERROR(TRIM(INDEX('Form responses'!$A14:$P14,MATCH(Lists!$D$10,'Form responses'!$A$1:$P$1,0))&amp;""),""),15,2)),VALUE(MID(IFERROR(TRIM(INDEX('Form responses'!$A14:$P14,MATCH(Lists!$D$10,'Form responses'!$A$1:$P$1,0))&amp;""),""),18,2)))),""))</f>
        <v/>
      </c>
      <c r="B18" s="28">
        <f>IFERROR(TRIM(INDEX('Form responses'!$A14:$P14,MATCH(Lists!$D$2,'Form responses'!$A$1:$P$1,0))&amp;""),"")</f>
        <v/>
      </c>
      <c r="C18" s="28">
        <f>IF(B18="","",IFERROR(TRIM(INDEX('Form responses'!$A14:$P14,MATCH(Lists!$D$6,'Form responses'!$A$1:$P$1,0))&amp;""),""))</f>
        <v/>
      </c>
      <c r="D18" s="28">
        <f>IF(B18="","",IFERROR(VALUE(IFERROR(TRIM(INDEX('Form responses'!$A14:$P14,MATCH(Lists!$D$3,'Form responses'!$A$1:$P$1,0))&amp;""),"")),""))</f>
        <v/>
      </c>
      <c r="E18" s="28">
        <f>IF(B18="","",IFERROR(TRIM(INDEX('Form responses'!$A14:$P14,MATCH(Lists!$D$4,'Form responses'!$A$1:$P$1,0))&amp;""),""))</f>
        <v/>
      </c>
      <c r="F18" s="28">
        <f>IF(B18="","",IFERROR(TRIM(INDEX('Form responses'!$A14:$P14,MATCH(Lists!$D$5,'Form responses'!$A$1:$P$1,0))&amp;""),""))</f>
        <v/>
      </c>
      <c r="G18" s="28">
        <f>IF(B18="","",IF(ISNUMBER(SEARCH("With my name",F18)),B18&amp;IF(C18="","",", "&amp;C18),IF(ISNUMBER(SEARCH("First name",F18)),LEFT(B18,FIND(" ",B18&amp;" ")-1)&amp;IF(C18="","",", "&amp;C18),IF(F18="","Ask how to credit them","No name: credit a role only"))))</f>
        <v/>
      </c>
      <c r="H18" s="28">
        <f>IF(B18="","",IF(IFERROR(TRIM(INDEX('Form responses'!$A14:$P14,MATCH(Lists!$D$8,'Form responses'!$A$1:$P$1,0))&amp;""),"")="","No","Yes"))</f>
        <v/>
      </c>
      <c r="I18" s="28">
        <f>IF(B18="","",IF(E18="","No quote",IF(AND(ISNUMBER(D18),D18&gt;=4),"Yes","Read the feedback first")))</f>
        <v/>
      </c>
      <c r="J18" s="28">
        <f>IF(B18="","",IFERROR(TRIM(INDEX('Form responses'!$A14:$P14,MATCH(Lists!$D$7,'Form responses'!$A$1:$P$1,0))&amp;""),""))</f>
        <v/>
      </c>
      <c r="K18" s="28">
        <f>IF(B18="","",IFERROR(TRIM(INDEX('Form responses'!$A14:$P14,MATCH(Lists!$D$9,'Form responses'!$A$1:$P$1,0))&amp;""),""))</f>
        <v/>
      </c>
    </row>
    <row r="19">
      <c r="A19" s="27">
        <f>IF(B19="","",IFERROR(IF(ISNUMBER(INDEX('Form responses'!$A15:$P15,MATCH(Lists!$D$10,'Form responses'!$A$1:$P$1,0))),INDEX('Form responses'!$A15:$P15,MATCH(Lists!$D$10,'Form responses'!$A$1:$P$1,0)),DATE(VALUE(LEFT(IFERROR(TRIM(INDEX('Form responses'!$A15:$P15,MATCH(Lists!$D$10,'Form responses'!$A$1:$P$1,0))&amp;""),""),4)),VALUE(MID(IFERROR(TRIM(INDEX('Form responses'!$A15:$P15,MATCH(Lists!$D$10,'Form responses'!$A$1:$P$1,0))&amp;""),""),6,2)),VALUE(MID(IFERROR(TRIM(INDEX('Form responses'!$A15:$P15,MATCH(Lists!$D$10,'Form responses'!$A$1:$P$1,0))&amp;""),""),9,2)))+TIME(VALUE(MID(IFERROR(TRIM(INDEX('Form responses'!$A15:$P15,MATCH(Lists!$D$10,'Form responses'!$A$1:$P$1,0))&amp;""),""),12,2)),VALUE(MID(IFERROR(TRIM(INDEX('Form responses'!$A15:$P15,MATCH(Lists!$D$10,'Form responses'!$A$1:$P$1,0))&amp;""),""),15,2)),VALUE(MID(IFERROR(TRIM(INDEX('Form responses'!$A15:$P15,MATCH(Lists!$D$10,'Form responses'!$A$1:$P$1,0))&amp;""),""),18,2)))),""))</f>
        <v/>
      </c>
      <c r="B19" s="28">
        <f>IFERROR(TRIM(INDEX('Form responses'!$A15:$P15,MATCH(Lists!$D$2,'Form responses'!$A$1:$P$1,0))&amp;""),"")</f>
        <v/>
      </c>
      <c r="C19" s="28">
        <f>IF(B19="","",IFERROR(TRIM(INDEX('Form responses'!$A15:$P15,MATCH(Lists!$D$6,'Form responses'!$A$1:$P$1,0))&amp;""),""))</f>
        <v/>
      </c>
      <c r="D19" s="28">
        <f>IF(B19="","",IFERROR(VALUE(IFERROR(TRIM(INDEX('Form responses'!$A15:$P15,MATCH(Lists!$D$3,'Form responses'!$A$1:$P$1,0))&amp;""),"")),""))</f>
        <v/>
      </c>
      <c r="E19" s="28">
        <f>IF(B19="","",IFERROR(TRIM(INDEX('Form responses'!$A15:$P15,MATCH(Lists!$D$4,'Form responses'!$A$1:$P$1,0))&amp;""),""))</f>
        <v/>
      </c>
      <c r="F19" s="28">
        <f>IF(B19="","",IFERROR(TRIM(INDEX('Form responses'!$A15:$P15,MATCH(Lists!$D$5,'Form responses'!$A$1:$P$1,0))&amp;""),""))</f>
        <v/>
      </c>
      <c r="G19" s="28">
        <f>IF(B19="","",IF(ISNUMBER(SEARCH("With my name",F19)),B19&amp;IF(C19="","",", "&amp;C19),IF(ISNUMBER(SEARCH("First name",F19)),LEFT(B19,FIND(" ",B19&amp;" ")-1)&amp;IF(C19="","",", "&amp;C19),IF(F19="","Ask how to credit them","No name: credit a role only"))))</f>
        <v/>
      </c>
      <c r="H19" s="28">
        <f>IF(B19="","",IF(IFERROR(TRIM(INDEX('Form responses'!$A15:$P15,MATCH(Lists!$D$8,'Form responses'!$A$1:$P$1,0))&amp;""),"")="","No","Yes"))</f>
        <v/>
      </c>
      <c r="I19" s="28">
        <f>IF(B19="","",IF(E19="","No quote",IF(AND(ISNUMBER(D19),D19&gt;=4),"Yes","Read the feedback first")))</f>
        <v/>
      </c>
      <c r="J19" s="28">
        <f>IF(B19="","",IFERROR(TRIM(INDEX('Form responses'!$A15:$P15,MATCH(Lists!$D$7,'Form responses'!$A$1:$P$1,0))&amp;""),""))</f>
        <v/>
      </c>
      <c r="K19" s="28">
        <f>IF(B19="","",IFERROR(TRIM(INDEX('Form responses'!$A15:$P15,MATCH(Lists!$D$9,'Form responses'!$A$1:$P$1,0))&amp;""),""))</f>
        <v/>
      </c>
    </row>
    <row r="20">
      <c r="A20" s="27">
        <f>IF(B20="","",IFERROR(IF(ISNUMBER(INDEX('Form responses'!$A16:$P16,MATCH(Lists!$D$10,'Form responses'!$A$1:$P$1,0))),INDEX('Form responses'!$A16:$P16,MATCH(Lists!$D$10,'Form responses'!$A$1:$P$1,0)),DATE(VALUE(LEFT(IFERROR(TRIM(INDEX('Form responses'!$A16:$P16,MATCH(Lists!$D$10,'Form responses'!$A$1:$P$1,0))&amp;""),""),4)),VALUE(MID(IFERROR(TRIM(INDEX('Form responses'!$A16:$P16,MATCH(Lists!$D$10,'Form responses'!$A$1:$P$1,0))&amp;""),""),6,2)),VALUE(MID(IFERROR(TRIM(INDEX('Form responses'!$A16:$P16,MATCH(Lists!$D$10,'Form responses'!$A$1:$P$1,0))&amp;""),""),9,2)))+TIME(VALUE(MID(IFERROR(TRIM(INDEX('Form responses'!$A16:$P16,MATCH(Lists!$D$10,'Form responses'!$A$1:$P$1,0))&amp;""),""),12,2)),VALUE(MID(IFERROR(TRIM(INDEX('Form responses'!$A16:$P16,MATCH(Lists!$D$10,'Form responses'!$A$1:$P$1,0))&amp;""),""),15,2)),VALUE(MID(IFERROR(TRIM(INDEX('Form responses'!$A16:$P16,MATCH(Lists!$D$10,'Form responses'!$A$1:$P$1,0))&amp;""),""),18,2)))),""))</f>
        <v/>
      </c>
      <c r="B20" s="28">
        <f>IFERROR(TRIM(INDEX('Form responses'!$A16:$P16,MATCH(Lists!$D$2,'Form responses'!$A$1:$P$1,0))&amp;""),"")</f>
        <v/>
      </c>
      <c r="C20" s="28">
        <f>IF(B20="","",IFERROR(TRIM(INDEX('Form responses'!$A16:$P16,MATCH(Lists!$D$6,'Form responses'!$A$1:$P$1,0))&amp;""),""))</f>
        <v/>
      </c>
      <c r="D20" s="28">
        <f>IF(B20="","",IFERROR(VALUE(IFERROR(TRIM(INDEX('Form responses'!$A16:$P16,MATCH(Lists!$D$3,'Form responses'!$A$1:$P$1,0))&amp;""),"")),""))</f>
        <v/>
      </c>
      <c r="E20" s="28">
        <f>IF(B20="","",IFERROR(TRIM(INDEX('Form responses'!$A16:$P16,MATCH(Lists!$D$4,'Form responses'!$A$1:$P$1,0))&amp;""),""))</f>
        <v/>
      </c>
      <c r="F20" s="28">
        <f>IF(B20="","",IFERROR(TRIM(INDEX('Form responses'!$A16:$P16,MATCH(Lists!$D$5,'Form responses'!$A$1:$P$1,0))&amp;""),""))</f>
        <v/>
      </c>
      <c r="G20" s="28">
        <f>IF(B20="","",IF(ISNUMBER(SEARCH("With my name",F20)),B20&amp;IF(C20="","",", "&amp;C20),IF(ISNUMBER(SEARCH("First name",F20)),LEFT(B20,FIND(" ",B20&amp;" ")-1)&amp;IF(C20="","",", "&amp;C20),IF(F20="","Ask how to credit them","No name: credit a role only"))))</f>
        <v/>
      </c>
      <c r="H20" s="28">
        <f>IF(B20="","",IF(IFERROR(TRIM(INDEX('Form responses'!$A16:$P16,MATCH(Lists!$D$8,'Form responses'!$A$1:$P$1,0))&amp;""),"")="","No","Yes"))</f>
        <v/>
      </c>
      <c r="I20" s="28">
        <f>IF(B20="","",IF(E20="","No quote",IF(AND(ISNUMBER(D20),D20&gt;=4),"Yes","Read the feedback first")))</f>
        <v/>
      </c>
      <c r="J20" s="28">
        <f>IF(B20="","",IFERROR(TRIM(INDEX('Form responses'!$A16:$P16,MATCH(Lists!$D$7,'Form responses'!$A$1:$P$1,0))&amp;""),""))</f>
        <v/>
      </c>
      <c r="K20" s="28">
        <f>IF(B20="","",IFERROR(TRIM(INDEX('Form responses'!$A16:$P16,MATCH(Lists!$D$9,'Form responses'!$A$1:$P$1,0))&amp;""),""))</f>
        <v/>
      </c>
    </row>
    <row r="21">
      <c r="A21" s="27">
        <f>IF(B21="","",IFERROR(IF(ISNUMBER(INDEX('Form responses'!$A17:$P17,MATCH(Lists!$D$10,'Form responses'!$A$1:$P$1,0))),INDEX('Form responses'!$A17:$P17,MATCH(Lists!$D$10,'Form responses'!$A$1:$P$1,0)),DATE(VALUE(LEFT(IFERROR(TRIM(INDEX('Form responses'!$A17:$P17,MATCH(Lists!$D$10,'Form responses'!$A$1:$P$1,0))&amp;""),""),4)),VALUE(MID(IFERROR(TRIM(INDEX('Form responses'!$A17:$P17,MATCH(Lists!$D$10,'Form responses'!$A$1:$P$1,0))&amp;""),""),6,2)),VALUE(MID(IFERROR(TRIM(INDEX('Form responses'!$A17:$P17,MATCH(Lists!$D$10,'Form responses'!$A$1:$P$1,0))&amp;""),""),9,2)))+TIME(VALUE(MID(IFERROR(TRIM(INDEX('Form responses'!$A17:$P17,MATCH(Lists!$D$10,'Form responses'!$A$1:$P$1,0))&amp;""),""),12,2)),VALUE(MID(IFERROR(TRIM(INDEX('Form responses'!$A17:$P17,MATCH(Lists!$D$10,'Form responses'!$A$1:$P$1,0))&amp;""),""),15,2)),VALUE(MID(IFERROR(TRIM(INDEX('Form responses'!$A17:$P17,MATCH(Lists!$D$10,'Form responses'!$A$1:$P$1,0))&amp;""),""),18,2)))),""))</f>
        <v/>
      </c>
      <c r="B21" s="28">
        <f>IFERROR(TRIM(INDEX('Form responses'!$A17:$P17,MATCH(Lists!$D$2,'Form responses'!$A$1:$P$1,0))&amp;""),"")</f>
        <v/>
      </c>
      <c r="C21" s="28">
        <f>IF(B21="","",IFERROR(TRIM(INDEX('Form responses'!$A17:$P17,MATCH(Lists!$D$6,'Form responses'!$A$1:$P$1,0))&amp;""),""))</f>
        <v/>
      </c>
      <c r="D21" s="28">
        <f>IF(B21="","",IFERROR(VALUE(IFERROR(TRIM(INDEX('Form responses'!$A17:$P17,MATCH(Lists!$D$3,'Form responses'!$A$1:$P$1,0))&amp;""),"")),""))</f>
        <v/>
      </c>
      <c r="E21" s="28">
        <f>IF(B21="","",IFERROR(TRIM(INDEX('Form responses'!$A17:$P17,MATCH(Lists!$D$4,'Form responses'!$A$1:$P$1,0))&amp;""),""))</f>
        <v/>
      </c>
      <c r="F21" s="28">
        <f>IF(B21="","",IFERROR(TRIM(INDEX('Form responses'!$A17:$P17,MATCH(Lists!$D$5,'Form responses'!$A$1:$P$1,0))&amp;""),""))</f>
        <v/>
      </c>
      <c r="G21" s="28">
        <f>IF(B21="","",IF(ISNUMBER(SEARCH("With my name",F21)),B21&amp;IF(C21="","",", "&amp;C21),IF(ISNUMBER(SEARCH("First name",F21)),LEFT(B21,FIND(" ",B21&amp;" ")-1)&amp;IF(C21="","",", "&amp;C21),IF(F21="","Ask how to credit them","No name: credit a role only"))))</f>
        <v/>
      </c>
      <c r="H21" s="28">
        <f>IF(B21="","",IF(IFERROR(TRIM(INDEX('Form responses'!$A17:$P17,MATCH(Lists!$D$8,'Form responses'!$A$1:$P$1,0))&amp;""),"")="","No","Yes"))</f>
        <v/>
      </c>
      <c r="I21" s="28">
        <f>IF(B21="","",IF(E21="","No quote",IF(AND(ISNUMBER(D21),D21&gt;=4),"Yes","Read the feedback first")))</f>
        <v/>
      </c>
      <c r="J21" s="28">
        <f>IF(B21="","",IFERROR(TRIM(INDEX('Form responses'!$A17:$P17,MATCH(Lists!$D$7,'Form responses'!$A$1:$P$1,0))&amp;""),""))</f>
        <v/>
      </c>
      <c r="K21" s="28">
        <f>IF(B21="","",IFERROR(TRIM(INDEX('Form responses'!$A17:$P17,MATCH(Lists!$D$9,'Form responses'!$A$1:$P$1,0))&amp;""),""))</f>
        <v/>
      </c>
    </row>
    <row r="22">
      <c r="A22" s="27">
        <f>IF(B22="","",IFERROR(IF(ISNUMBER(INDEX('Form responses'!$A18:$P18,MATCH(Lists!$D$10,'Form responses'!$A$1:$P$1,0))),INDEX('Form responses'!$A18:$P18,MATCH(Lists!$D$10,'Form responses'!$A$1:$P$1,0)),DATE(VALUE(LEFT(IFERROR(TRIM(INDEX('Form responses'!$A18:$P18,MATCH(Lists!$D$10,'Form responses'!$A$1:$P$1,0))&amp;""),""),4)),VALUE(MID(IFERROR(TRIM(INDEX('Form responses'!$A18:$P18,MATCH(Lists!$D$10,'Form responses'!$A$1:$P$1,0))&amp;""),""),6,2)),VALUE(MID(IFERROR(TRIM(INDEX('Form responses'!$A18:$P18,MATCH(Lists!$D$10,'Form responses'!$A$1:$P$1,0))&amp;""),""),9,2)))+TIME(VALUE(MID(IFERROR(TRIM(INDEX('Form responses'!$A18:$P18,MATCH(Lists!$D$10,'Form responses'!$A$1:$P$1,0))&amp;""),""),12,2)),VALUE(MID(IFERROR(TRIM(INDEX('Form responses'!$A18:$P18,MATCH(Lists!$D$10,'Form responses'!$A$1:$P$1,0))&amp;""),""),15,2)),VALUE(MID(IFERROR(TRIM(INDEX('Form responses'!$A18:$P18,MATCH(Lists!$D$10,'Form responses'!$A$1:$P$1,0))&amp;""),""),18,2)))),""))</f>
        <v/>
      </c>
      <c r="B22" s="28">
        <f>IFERROR(TRIM(INDEX('Form responses'!$A18:$P18,MATCH(Lists!$D$2,'Form responses'!$A$1:$P$1,0))&amp;""),"")</f>
        <v/>
      </c>
      <c r="C22" s="28">
        <f>IF(B22="","",IFERROR(TRIM(INDEX('Form responses'!$A18:$P18,MATCH(Lists!$D$6,'Form responses'!$A$1:$P$1,0))&amp;""),""))</f>
        <v/>
      </c>
      <c r="D22" s="28">
        <f>IF(B22="","",IFERROR(VALUE(IFERROR(TRIM(INDEX('Form responses'!$A18:$P18,MATCH(Lists!$D$3,'Form responses'!$A$1:$P$1,0))&amp;""),"")),""))</f>
        <v/>
      </c>
      <c r="E22" s="28">
        <f>IF(B22="","",IFERROR(TRIM(INDEX('Form responses'!$A18:$P18,MATCH(Lists!$D$4,'Form responses'!$A$1:$P$1,0))&amp;""),""))</f>
        <v/>
      </c>
      <c r="F22" s="28">
        <f>IF(B22="","",IFERROR(TRIM(INDEX('Form responses'!$A18:$P18,MATCH(Lists!$D$5,'Form responses'!$A$1:$P$1,0))&amp;""),""))</f>
        <v/>
      </c>
      <c r="G22" s="28">
        <f>IF(B22="","",IF(ISNUMBER(SEARCH("With my name",F22)),B22&amp;IF(C22="","",", "&amp;C22),IF(ISNUMBER(SEARCH("First name",F22)),LEFT(B22,FIND(" ",B22&amp;" ")-1)&amp;IF(C22="","",", "&amp;C22),IF(F22="","Ask how to credit them","No name: credit a role only"))))</f>
        <v/>
      </c>
      <c r="H22" s="28">
        <f>IF(B22="","",IF(IFERROR(TRIM(INDEX('Form responses'!$A18:$P18,MATCH(Lists!$D$8,'Form responses'!$A$1:$P$1,0))&amp;""),"")="","No","Yes"))</f>
        <v/>
      </c>
      <c r="I22" s="28">
        <f>IF(B22="","",IF(E22="","No quote",IF(AND(ISNUMBER(D22),D22&gt;=4),"Yes","Read the feedback first")))</f>
        <v/>
      </c>
      <c r="J22" s="28">
        <f>IF(B22="","",IFERROR(TRIM(INDEX('Form responses'!$A18:$P18,MATCH(Lists!$D$7,'Form responses'!$A$1:$P$1,0))&amp;""),""))</f>
        <v/>
      </c>
      <c r="K22" s="28">
        <f>IF(B22="","",IFERROR(TRIM(INDEX('Form responses'!$A18:$P18,MATCH(Lists!$D$9,'Form responses'!$A$1:$P$1,0))&amp;""),""))</f>
        <v/>
      </c>
    </row>
    <row r="23">
      <c r="A23" s="27">
        <f>IF(B23="","",IFERROR(IF(ISNUMBER(INDEX('Form responses'!$A19:$P19,MATCH(Lists!$D$10,'Form responses'!$A$1:$P$1,0))),INDEX('Form responses'!$A19:$P19,MATCH(Lists!$D$10,'Form responses'!$A$1:$P$1,0)),DATE(VALUE(LEFT(IFERROR(TRIM(INDEX('Form responses'!$A19:$P19,MATCH(Lists!$D$10,'Form responses'!$A$1:$P$1,0))&amp;""),""),4)),VALUE(MID(IFERROR(TRIM(INDEX('Form responses'!$A19:$P19,MATCH(Lists!$D$10,'Form responses'!$A$1:$P$1,0))&amp;""),""),6,2)),VALUE(MID(IFERROR(TRIM(INDEX('Form responses'!$A19:$P19,MATCH(Lists!$D$10,'Form responses'!$A$1:$P$1,0))&amp;""),""),9,2)))+TIME(VALUE(MID(IFERROR(TRIM(INDEX('Form responses'!$A19:$P19,MATCH(Lists!$D$10,'Form responses'!$A$1:$P$1,0))&amp;""),""),12,2)),VALUE(MID(IFERROR(TRIM(INDEX('Form responses'!$A19:$P19,MATCH(Lists!$D$10,'Form responses'!$A$1:$P$1,0))&amp;""),""),15,2)),VALUE(MID(IFERROR(TRIM(INDEX('Form responses'!$A19:$P19,MATCH(Lists!$D$10,'Form responses'!$A$1:$P$1,0))&amp;""),""),18,2)))),""))</f>
        <v/>
      </c>
      <c r="B23" s="28">
        <f>IFERROR(TRIM(INDEX('Form responses'!$A19:$P19,MATCH(Lists!$D$2,'Form responses'!$A$1:$P$1,0))&amp;""),"")</f>
        <v/>
      </c>
      <c r="C23" s="28">
        <f>IF(B23="","",IFERROR(TRIM(INDEX('Form responses'!$A19:$P19,MATCH(Lists!$D$6,'Form responses'!$A$1:$P$1,0))&amp;""),""))</f>
        <v/>
      </c>
      <c r="D23" s="28">
        <f>IF(B23="","",IFERROR(VALUE(IFERROR(TRIM(INDEX('Form responses'!$A19:$P19,MATCH(Lists!$D$3,'Form responses'!$A$1:$P$1,0))&amp;""),"")),""))</f>
        <v/>
      </c>
      <c r="E23" s="28">
        <f>IF(B23="","",IFERROR(TRIM(INDEX('Form responses'!$A19:$P19,MATCH(Lists!$D$4,'Form responses'!$A$1:$P$1,0))&amp;""),""))</f>
        <v/>
      </c>
      <c r="F23" s="28">
        <f>IF(B23="","",IFERROR(TRIM(INDEX('Form responses'!$A19:$P19,MATCH(Lists!$D$5,'Form responses'!$A$1:$P$1,0))&amp;""),""))</f>
        <v/>
      </c>
      <c r="G23" s="28">
        <f>IF(B23="","",IF(ISNUMBER(SEARCH("With my name",F23)),B23&amp;IF(C23="","",", "&amp;C23),IF(ISNUMBER(SEARCH("First name",F23)),LEFT(B23,FIND(" ",B23&amp;" ")-1)&amp;IF(C23="","",", "&amp;C23),IF(F23="","Ask how to credit them","No name: credit a role only"))))</f>
        <v/>
      </c>
      <c r="H23" s="28">
        <f>IF(B23="","",IF(IFERROR(TRIM(INDEX('Form responses'!$A19:$P19,MATCH(Lists!$D$8,'Form responses'!$A$1:$P$1,0))&amp;""),"")="","No","Yes"))</f>
        <v/>
      </c>
      <c r="I23" s="28">
        <f>IF(B23="","",IF(E23="","No quote",IF(AND(ISNUMBER(D23),D23&gt;=4),"Yes","Read the feedback first")))</f>
        <v/>
      </c>
      <c r="J23" s="28">
        <f>IF(B23="","",IFERROR(TRIM(INDEX('Form responses'!$A19:$P19,MATCH(Lists!$D$7,'Form responses'!$A$1:$P$1,0))&amp;""),""))</f>
        <v/>
      </c>
      <c r="K23" s="28">
        <f>IF(B23="","",IFERROR(TRIM(INDEX('Form responses'!$A19:$P19,MATCH(Lists!$D$9,'Form responses'!$A$1:$P$1,0))&amp;""),""))</f>
        <v/>
      </c>
    </row>
    <row r="24">
      <c r="A24" s="27">
        <f>IF(B24="","",IFERROR(IF(ISNUMBER(INDEX('Form responses'!$A20:$P20,MATCH(Lists!$D$10,'Form responses'!$A$1:$P$1,0))),INDEX('Form responses'!$A20:$P20,MATCH(Lists!$D$10,'Form responses'!$A$1:$P$1,0)),DATE(VALUE(LEFT(IFERROR(TRIM(INDEX('Form responses'!$A20:$P20,MATCH(Lists!$D$10,'Form responses'!$A$1:$P$1,0))&amp;""),""),4)),VALUE(MID(IFERROR(TRIM(INDEX('Form responses'!$A20:$P20,MATCH(Lists!$D$10,'Form responses'!$A$1:$P$1,0))&amp;""),""),6,2)),VALUE(MID(IFERROR(TRIM(INDEX('Form responses'!$A20:$P20,MATCH(Lists!$D$10,'Form responses'!$A$1:$P$1,0))&amp;""),""),9,2)))+TIME(VALUE(MID(IFERROR(TRIM(INDEX('Form responses'!$A20:$P20,MATCH(Lists!$D$10,'Form responses'!$A$1:$P$1,0))&amp;""),""),12,2)),VALUE(MID(IFERROR(TRIM(INDEX('Form responses'!$A20:$P20,MATCH(Lists!$D$10,'Form responses'!$A$1:$P$1,0))&amp;""),""),15,2)),VALUE(MID(IFERROR(TRIM(INDEX('Form responses'!$A20:$P20,MATCH(Lists!$D$10,'Form responses'!$A$1:$P$1,0))&amp;""),""),18,2)))),""))</f>
        <v/>
      </c>
      <c r="B24" s="28">
        <f>IFERROR(TRIM(INDEX('Form responses'!$A20:$P20,MATCH(Lists!$D$2,'Form responses'!$A$1:$P$1,0))&amp;""),"")</f>
        <v/>
      </c>
      <c r="C24" s="28">
        <f>IF(B24="","",IFERROR(TRIM(INDEX('Form responses'!$A20:$P20,MATCH(Lists!$D$6,'Form responses'!$A$1:$P$1,0))&amp;""),""))</f>
        <v/>
      </c>
      <c r="D24" s="28">
        <f>IF(B24="","",IFERROR(VALUE(IFERROR(TRIM(INDEX('Form responses'!$A20:$P20,MATCH(Lists!$D$3,'Form responses'!$A$1:$P$1,0))&amp;""),"")),""))</f>
        <v/>
      </c>
      <c r="E24" s="28">
        <f>IF(B24="","",IFERROR(TRIM(INDEX('Form responses'!$A20:$P20,MATCH(Lists!$D$4,'Form responses'!$A$1:$P$1,0))&amp;""),""))</f>
        <v/>
      </c>
      <c r="F24" s="28">
        <f>IF(B24="","",IFERROR(TRIM(INDEX('Form responses'!$A20:$P20,MATCH(Lists!$D$5,'Form responses'!$A$1:$P$1,0))&amp;""),""))</f>
        <v/>
      </c>
      <c r="G24" s="28">
        <f>IF(B24="","",IF(ISNUMBER(SEARCH("With my name",F24)),B24&amp;IF(C24="","",", "&amp;C24),IF(ISNUMBER(SEARCH("First name",F24)),LEFT(B24,FIND(" ",B24&amp;" ")-1)&amp;IF(C24="","",", "&amp;C24),IF(F24="","Ask how to credit them","No name: credit a role only"))))</f>
        <v/>
      </c>
      <c r="H24" s="28">
        <f>IF(B24="","",IF(IFERROR(TRIM(INDEX('Form responses'!$A20:$P20,MATCH(Lists!$D$8,'Form responses'!$A$1:$P$1,0))&amp;""),"")="","No","Yes"))</f>
        <v/>
      </c>
      <c r="I24" s="28">
        <f>IF(B24="","",IF(E24="","No quote",IF(AND(ISNUMBER(D24),D24&gt;=4),"Yes","Read the feedback first")))</f>
        <v/>
      </c>
      <c r="J24" s="28">
        <f>IF(B24="","",IFERROR(TRIM(INDEX('Form responses'!$A20:$P20,MATCH(Lists!$D$7,'Form responses'!$A$1:$P$1,0))&amp;""),""))</f>
        <v/>
      </c>
      <c r="K24" s="28">
        <f>IF(B24="","",IFERROR(TRIM(INDEX('Form responses'!$A20:$P20,MATCH(Lists!$D$9,'Form responses'!$A$1:$P$1,0))&amp;""),""))</f>
        <v/>
      </c>
    </row>
    <row r="25">
      <c r="A25" s="27">
        <f>IF(B25="","",IFERROR(IF(ISNUMBER(INDEX('Form responses'!$A21:$P21,MATCH(Lists!$D$10,'Form responses'!$A$1:$P$1,0))),INDEX('Form responses'!$A21:$P21,MATCH(Lists!$D$10,'Form responses'!$A$1:$P$1,0)),DATE(VALUE(LEFT(IFERROR(TRIM(INDEX('Form responses'!$A21:$P21,MATCH(Lists!$D$10,'Form responses'!$A$1:$P$1,0))&amp;""),""),4)),VALUE(MID(IFERROR(TRIM(INDEX('Form responses'!$A21:$P21,MATCH(Lists!$D$10,'Form responses'!$A$1:$P$1,0))&amp;""),""),6,2)),VALUE(MID(IFERROR(TRIM(INDEX('Form responses'!$A21:$P21,MATCH(Lists!$D$10,'Form responses'!$A$1:$P$1,0))&amp;""),""),9,2)))+TIME(VALUE(MID(IFERROR(TRIM(INDEX('Form responses'!$A21:$P21,MATCH(Lists!$D$10,'Form responses'!$A$1:$P$1,0))&amp;""),""),12,2)),VALUE(MID(IFERROR(TRIM(INDEX('Form responses'!$A21:$P21,MATCH(Lists!$D$10,'Form responses'!$A$1:$P$1,0))&amp;""),""),15,2)),VALUE(MID(IFERROR(TRIM(INDEX('Form responses'!$A21:$P21,MATCH(Lists!$D$10,'Form responses'!$A$1:$P$1,0))&amp;""),""),18,2)))),""))</f>
        <v/>
      </c>
      <c r="B25" s="28">
        <f>IFERROR(TRIM(INDEX('Form responses'!$A21:$P21,MATCH(Lists!$D$2,'Form responses'!$A$1:$P$1,0))&amp;""),"")</f>
        <v/>
      </c>
      <c r="C25" s="28">
        <f>IF(B25="","",IFERROR(TRIM(INDEX('Form responses'!$A21:$P21,MATCH(Lists!$D$6,'Form responses'!$A$1:$P$1,0))&amp;""),""))</f>
        <v/>
      </c>
      <c r="D25" s="28">
        <f>IF(B25="","",IFERROR(VALUE(IFERROR(TRIM(INDEX('Form responses'!$A21:$P21,MATCH(Lists!$D$3,'Form responses'!$A$1:$P$1,0))&amp;""),"")),""))</f>
        <v/>
      </c>
      <c r="E25" s="28">
        <f>IF(B25="","",IFERROR(TRIM(INDEX('Form responses'!$A21:$P21,MATCH(Lists!$D$4,'Form responses'!$A$1:$P$1,0))&amp;""),""))</f>
        <v/>
      </c>
      <c r="F25" s="28">
        <f>IF(B25="","",IFERROR(TRIM(INDEX('Form responses'!$A21:$P21,MATCH(Lists!$D$5,'Form responses'!$A$1:$P$1,0))&amp;""),""))</f>
        <v/>
      </c>
      <c r="G25" s="28">
        <f>IF(B25="","",IF(ISNUMBER(SEARCH("With my name",F25)),B25&amp;IF(C25="","",", "&amp;C25),IF(ISNUMBER(SEARCH("First name",F25)),LEFT(B25,FIND(" ",B25&amp;" ")-1)&amp;IF(C25="","",", "&amp;C25),IF(F25="","Ask how to credit them","No name: credit a role only"))))</f>
        <v/>
      </c>
      <c r="H25" s="28">
        <f>IF(B25="","",IF(IFERROR(TRIM(INDEX('Form responses'!$A21:$P21,MATCH(Lists!$D$8,'Form responses'!$A$1:$P$1,0))&amp;""),"")="","No","Yes"))</f>
        <v/>
      </c>
      <c r="I25" s="28">
        <f>IF(B25="","",IF(E25="","No quote",IF(AND(ISNUMBER(D25),D25&gt;=4),"Yes","Read the feedback first")))</f>
        <v/>
      </c>
      <c r="J25" s="28">
        <f>IF(B25="","",IFERROR(TRIM(INDEX('Form responses'!$A21:$P21,MATCH(Lists!$D$7,'Form responses'!$A$1:$P$1,0))&amp;""),""))</f>
        <v/>
      </c>
      <c r="K25" s="28">
        <f>IF(B25="","",IFERROR(TRIM(INDEX('Form responses'!$A21:$P21,MATCH(Lists!$D$9,'Form responses'!$A$1:$P$1,0))&amp;""),""))</f>
        <v/>
      </c>
    </row>
    <row r="26">
      <c r="A26" s="27">
        <f>IF(B26="","",IFERROR(IF(ISNUMBER(INDEX('Form responses'!$A22:$P22,MATCH(Lists!$D$10,'Form responses'!$A$1:$P$1,0))),INDEX('Form responses'!$A22:$P22,MATCH(Lists!$D$10,'Form responses'!$A$1:$P$1,0)),DATE(VALUE(LEFT(IFERROR(TRIM(INDEX('Form responses'!$A22:$P22,MATCH(Lists!$D$10,'Form responses'!$A$1:$P$1,0))&amp;""),""),4)),VALUE(MID(IFERROR(TRIM(INDEX('Form responses'!$A22:$P22,MATCH(Lists!$D$10,'Form responses'!$A$1:$P$1,0))&amp;""),""),6,2)),VALUE(MID(IFERROR(TRIM(INDEX('Form responses'!$A22:$P22,MATCH(Lists!$D$10,'Form responses'!$A$1:$P$1,0))&amp;""),""),9,2)))+TIME(VALUE(MID(IFERROR(TRIM(INDEX('Form responses'!$A22:$P22,MATCH(Lists!$D$10,'Form responses'!$A$1:$P$1,0))&amp;""),""),12,2)),VALUE(MID(IFERROR(TRIM(INDEX('Form responses'!$A22:$P22,MATCH(Lists!$D$10,'Form responses'!$A$1:$P$1,0))&amp;""),""),15,2)),VALUE(MID(IFERROR(TRIM(INDEX('Form responses'!$A22:$P22,MATCH(Lists!$D$10,'Form responses'!$A$1:$P$1,0))&amp;""),""),18,2)))),""))</f>
        <v/>
      </c>
      <c r="B26" s="28">
        <f>IFERROR(TRIM(INDEX('Form responses'!$A22:$P22,MATCH(Lists!$D$2,'Form responses'!$A$1:$P$1,0))&amp;""),"")</f>
        <v/>
      </c>
      <c r="C26" s="28">
        <f>IF(B26="","",IFERROR(TRIM(INDEX('Form responses'!$A22:$P22,MATCH(Lists!$D$6,'Form responses'!$A$1:$P$1,0))&amp;""),""))</f>
        <v/>
      </c>
      <c r="D26" s="28">
        <f>IF(B26="","",IFERROR(VALUE(IFERROR(TRIM(INDEX('Form responses'!$A22:$P22,MATCH(Lists!$D$3,'Form responses'!$A$1:$P$1,0))&amp;""),"")),""))</f>
        <v/>
      </c>
      <c r="E26" s="28">
        <f>IF(B26="","",IFERROR(TRIM(INDEX('Form responses'!$A22:$P22,MATCH(Lists!$D$4,'Form responses'!$A$1:$P$1,0))&amp;""),""))</f>
        <v/>
      </c>
      <c r="F26" s="28">
        <f>IF(B26="","",IFERROR(TRIM(INDEX('Form responses'!$A22:$P22,MATCH(Lists!$D$5,'Form responses'!$A$1:$P$1,0))&amp;""),""))</f>
        <v/>
      </c>
      <c r="G26" s="28">
        <f>IF(B26="","",IF(ISNUMBER(SEARCH("With my name",F26)),B26&amp;IF(C26="","",", "&amp;C26),IF(ISNUMBER(SEARCH("First name",F26)),LEFT(B26,FIND(" ",B26&amp;" ")-1)&amp;IF(C26="","",", "&amp;C26),IF(F26="","Ask how to credit them","No name: credit a role only"))))</f>
        <v/>
      </c>
      <c r="H26" s="28">
        <f>IF(B26="","",IF(IFERROR(TRIM(INDEX('Form responses'!$A22:$P22,MATCH(Lists!$D$8,'Form responses'!$A$1:$P$1,0))&amp;""),"")="","No","Yes"))</f>
        <v/>
      </c>
      <c r="I26" s="28">
        <f>IF(B26="","",IF(E26="","No quote",IF(AND(ISNUMBER(D26),D26&gt;=4),"Yes","Read the feedback first")))</f>
        <v/>
      </c>
      <c r="J26" s="28">
        <f>IF(B26="","",IFERROR(TRIM(INDEX('Form responses'!$A22:$P22,MATCH(Lists!$D$7,'Form responses'!$A$1:$P$1,0))&amp;""),""))</f>
        <v/>
      </c>
      <c r="K26" s="28">
        <f>IF(B26="","",IFERROR(TRIM(INDEX('Form responses'!$A22:$P22,MATCH(Lists!$D$9,'Form responses'!$A$1:$P$1,0))&amp;""),""))</f>
        <v/>
      </c>
    </row>
    <row r="27">
      <c r="A27" s="27">
        <f>IF(B27="","",IFERROR(IF(ISNUMBER(INDEX('Form responses'!$A23:$P23,MATCH(Lists!$D$10,'Form responses'!$A$1:$P$1,0))),INDEX('Form responses'!$A23:$P23,MATCH(Lists!$D$10,'Form responses'!$A$1:$P$1,0)),DATE(VALUE(LEFT(IFERROR(TRIM(INDEX('Form responses'!$A23:$P23,MATCH(Lists!$D$10,'Form responses'!$A$1:$P$1,0))&amp;""),""),4)),VALUE(MID(IFERROR(TRIM(INDEX('Form responses'!$A23:$P23,MATCH(Lists!$D$10,'Form responses'!$A$1:$P$1,0))&amp;""),""),6,2)),VALUE(MID(IFERROR(TRIM(INDEX('Form responses'!$A23:$P23,MATCH(Lists!$D$10,'Form responses'!$A$1:$P$1,0))&amp;""),""),9,2)))+TIME(VALUE(MID(IFERROR(TRIM(INDEX('Form responses'!$A23:$P23,MATCH(Lists!$D$10,'Form responses'!$A$1:$P$1,0))&amp;""),""),12,2)),VALUE(MID(IFERROR(TRIM(INDEX('Form responses'!$A23:$P23,MATCH(Lists!$D$10,'Form responses'!$A$1:$P$1,0))&amp;""),""),15,2)),VALUE(MID(IFERROR(TRIM(INDEX('Form responses'!$A23:$P23,MATCH(Lists!$D$10,'Form responses'!$A$1:$P$1,0))&amp;""),""),18,2)))),""))</f>
        <v/>
      </c>
      <c r="B27" s="28">
        <f>IFERROR(TRIM(INDEX('Form responses'!$A23:$P23,MATCH(Lists!$D$2,'Form responses'!$A$1:$P$1,0))&amp;""),"")</f>
        <v/>
      </c>
      <c r="C27" s="28">
        <f>IF(B27="","",IFERROR(TRIM(INDEX('Form responses'!$A23:$P23,MATCH(Lists!$D$6,'Form responses'!$A$1:$P$1,0))&amp;""),""))</f>
        <v/>
      </c>
      <c r="D27" s="28">
        <f>IF(B27="","",IFERROR(VALUE(IFERROR(TRIM(INDEX('Form responses'!$A23:$P23,MATCH(Lists!$D$3,'Form responses'!$A$1:$P$1,0))&amp;""),"")),""))</f>
        <v/>
      </c>
      <c r="E27" s="28">
        <f>IF(B27="","",IFERROR(TRIM(INDEX('Form responses'!$A23:$P23,MATCH(Lists!$D$4,'Form responses'!$A$1:$P$1,0))&amp;""),""))</f>
        <v/>
      </c>
      <c r="F27" s="28">
        <f>IF(B27="","",IFERROR(TRIM(INDEX('Form responses'!$A23:$P23,MATCH(Lists!$D$5,'Form responses'!$A$1:$P$1,0))&amp;""),""))</f>
        <v/>
      </c>
      <c r="G27" s="28">
        <f>IF(B27="","",IF(ISNUMBER(SEARCH("With my name",F27)),B27&amp;IF(C27="","",", "&amp;C27),IF(ISNUMBER(SEARCH("First name",F27)),LEFT(B27,FIND(" ",B27&amp;" ")-1)&amp;IF(C27="","",", "&amp;C27),IF(F27="","Ask how to credit them","No name: credit a role only"))))</f>
        <v/>
      </c>
      <c r="H27" s="28">
        <f>IF(B27="","",IF(IFERROR(TRIM(INDEX('Form responses'!$A23:$P23,MATCH(Lists!$D$8,'Form responses'!$A$1:$P$1,0))&amp;""),"")="","No","Yes"))</f>
        <v/>
      </c>
      <c r="I27" s="28">
        <f>IF(B27="","",IF(E27="","No quote",IF(AND(ISNUMBER(D27),D27&gt;=4),"Yes","Read the feedback first")))</f>
        <v/>
      </c>
      <c r="J27" s="28">
        <f>IF(B27="","",IFERROR(TRIM(INDEX('Form responses'!$A23:$P23,MATCH(Lists!$D$7,'Form responses'!$A$1:$P$1,0))&amp;""),""))</f>
        <v/>
      </c>
      <c r="K27" s="28">
        <f>IF(B27="","",IFERROR(TRIM(INDEX('Form responses'!$A23:$P23,MATCH(Lists!$D$9,'Form responses'!$A$1:$P$1,0))&amp;""),""))</f>
        <v/>
      </c>
    </row>
    <row r="28">
      <c r="A28" s="27">
        <f>IF(B28="","",IFERROR(IF(ISNUMBER(INDEX('Form responses'!$A24:$P24,MATCH(Lists!$D$10,'Form responses'!$A$1:$P$1,0))),INDEX('Form responses'!$A24:$P24,MATCH(Lists!$D$10,'Form responses'!$A$1:$P$1,0)),DATE(VALUE(LEFT(IFERROR(TRIM(INDEX('Form responses'!$A24:$P24,MATCH(Lists!$D$10,'Form responses'!$A$1:$P$1,0))&amp;""),""),4)),VALUE(MID(IFERROR(TRIM(INDEX('Form responses'!$A24:$P24,MATCH(Lists!$D$10,'Form responses'!$A$1:$P$1,0))&amp;""),""),6,2)),VALUE(MID(IFERROR(TRIM(INDEX('Form responses'!$A24:$P24,MATCH(Lists!$D$10,'Form responses'!$A$1:$P$1,0))&amp;""),""),9,2)))+TIME(VALUE(MID(IFERROR(TRIM(INDEX('Form responses'!$A24:$P24,MATCH(Lists!$D$10,'Form responses'!$A$1:$P$1,0))&amp;""),""),12,2)),VALUE(MID(IFERROR(TRIM(INDEX('Form responses'!$A24:$P24,MATCH(Lists!$D$10,'Form responses'!$A$1:$P$1,0))&amp;""),""),15,2)),VALUE(MID(IFERROR(TRIM(INDEX('Form responses'!$A24:$P24,MATCH(Lists!$D$10,'Form responses'!$A$1:$P$1,0))&amp;""),""),18,2)))),""))</f>
        <v/>
      </c>
      <c r="B28" s="28">
        <f>IFERROR(TRIM(INDEX('Form responses'!$A24:$P24,MATCH(Lists!$D$2,'Form responses'!$A$1:$P$1,0))&amp;""),"")</f>
        <v/>
      </c>
      <c r="C28" s="28">
        <f>IF(B28="","",IFERROR(TRIM(INDEX('Form responses'!$A24:$P24,MATCH(Lists!$D$6,'Form responses'!$A$1:$P$1,0))&amp;""),""))</f>
        <v/>
      </c>
      <c r="D28" s="28">
        <f>IF(B28="","",IFERROR(VALUE(IFERROR(TRIM(INDEX('Form responses'!$A24:$P24,MATCH(Lists!$D$3,'Form responses'!$A$1:$P$1,0))&amp;""),"")),""))</f>
        <v/>
      </c>
      <c r="E28" s="28">
        <f>IF(B28="","",IFERROR(TRIM(INDEX('Form responses'!$A24:$P24,MATCH(Lists!$D$4,'Form responses'!$A$1:$P$1,0))&amp;""),""))</f>
        <v/>
      </c>
      <c r="F28" s="28">
        <f>IF(B28="","",IFERROR(TRIM(INDEX('Form responses'!$A24:$P24,MATCH(Lists!$D$5,'Form responses'!$A$1:$P$1,0))&amp;""),""))</f>
        <v/>
      </c>
      <c r="G28" s="28">
        <f>IF(B28="","",IF(ISNUMBER(SEARCH("With my name",F28)),B28&amp;IF(C28="","",", "&amp;C28),IF(ISNUMBER(SEARCH("First name",F28)),LEFT(B28,FIND(" ",B28&amp;" ")-1)&amp;IF(C28="","",", "&amp;C28),IF(F28="","Ask how to credit them","No name: credit a role only"))))</f>
        <v/>
      </c>
      <c r="H28" s="28">
        <f>IF(B28="","",IF(IFERROR(TRIM(INDEX('Form responses'!$A24:$P24,MATCH(Lists!$D$8,'Form responses'!$A$1:$P$1,0))&amp;""),"")="","No","Yes"))</f>
        <v/>
      </c>
      <c r="I28" s="28">
        <f>IF(B28="","",IF(E28="","No quote",IF(AND(ISNUMBER(D28),D28&gt;=4),"Yes","Read the feedback first")))</f>
        <v/>
      </c>
      <c r="J28" s="28">
        <f>IF(B28="","",IFERROR(TRIM(INDEX('Form responses'!$A24:$P24,MATCH(Lists!$D$7,'Form responses'!$A$1:$P$1,0))&amp;""),""))</f>
        <v/>
      </c>
      <c r="K28" s="28">
        <f>IF(B28="","",IFERROR(TRIM(INDEX('Form responses'!$A24:$P24,MATCH(Lists!$D$9,'Form responses'!$A$1:$P$1,0))&amp;""),""))</f>
        <v/>
      </c>
    </row>
    <row r="29">
      <c r="A29" s="27">
        <f>IF(B29="","",IFERROR(IF(ISNUMBER(INDEX('Form responses'!$A25:$P25,MATCH(Lists!$D$10,'Form responses'!$A$1:$P$1,0))),INDEX('Form responses'!$A25:$P25,MATCH(Lists!$D$10,'Form responses'!$A$1:$P$1,0)),DATE(VALUE(LEFT(IFERROR(TRIM(INDEX('Form responses'!$A25:$P25,MATCH(Lists!$D$10,'Form responses'!$A$1:$P$1,0))&amp;""),""),4)),VALUE(MID(IFERROR(TRIM(INDEX('Form responses'!$A25:$P25,MATCH(Lists!$D$10,'Form responses'!$A$1:$P$1,0))&amp;""),""),6,2)),VALUE(MID(IFERROR(TRIM(INDEX('Form responses'!$A25:$P25,MATCH(Lists!$D$10,'Form responses'!$A$1:$P$1,0))&amp;""),""),9,2)))+TIME(VALUE(MID(IFERROR(TRIM(INDEX('Form responses'!$A25:$P25,MATCH(Lists!$D$10,'Form responses'!$A$1:$P$1,0))&amp;""),""),12,2)),VALUE(MID(IFERROR(TRIM(INDEX('Form responses'!$A25:$P25,MATCH(Lists!$D$10,'Form responses'!$A$1:$P$1,0))&amp;""),""),15,2)),VALUE(MID(IFERROR(TRIM(INDEX('Form responses'!$A25:$P25,MATCH(Lists!$D$10,'Form responses'!$A$1:$P$1,0))&amp;""),""),18,2)))),""))</f>
        <v/>
      </c>
      <c r="B29" s="28">
        <f>IFERROR(TRIM(INDEX('Form responses'!$A25:$P25,MATCH(Lists!$D$2,'Form responses'!$A$1:$P$1,0))&amp;""),"")</f>
        <v/>
      </c>
      <c r="C29" s="28">
        <f>IF(B29="","",IFERROR(TRIM(INDEX('Form responses'!$A25:$P25,MATCH(Lists!$D$6,'Form responses'!$A$1:$P$1,0))&amp;""),""))</f>
        <v/>
      </c>
      <c r="D29" s="28">
        <f>IF(B29="","",IFERROR(VALUE(IFERROR(TRIM(INDEX('Form responses'!$A25:$P25,MATCH(Lists!$D$3,'Form responses'!$A$1:$P$1,0))&amp;""),"")),""))</f>
        <v/>
      </c>
      <c r="E29" s="28">
        <f>IF(B29="","",IFERROR(TRIM(INDEX('Form responses'!$A25:$P25,MATCH(Lists!$D$4,'Form responses'!$A$1:$P$1,0))&amp;""),""))</f>
        <v/>
      </c>
      <c r="F29" s="28">
        <f>IF(B29="","",IFERROR(TRIM(INDEX('Form responses'!$A25:$P25,MATCH(Lists!$D$5,'Form responses'!$A$1:$P$1,0))&amp;""),""))</f>
        <v/>
      </c>
      <c r="G29" s="28">
        <f>IF(B29="","",IF(ISNUMBER(SEARCH("With my name",F29)),B29&amp;IF(C29="","",", "&amp;C29),IF(ISNUMBER(SEARCH("First name",F29)),LEFT(B29,FIND(" ",B29&amp;" ")-1)&amp;IF(C29="","",", "&amp;C29),IF(F29="","Ask how to credit them","No name: credit a role only"))))</f>
        <v/>
      </c>
      <c r="H29" s="28">
        <f>IF(B29="","",IF(IFERROR(TRIM(INDEX('Form responses'!$A25:$P25,MATCH(Lists!$D$8,'Form responses'!$A$1:$P$1,0))&amp;""),"")="","No","Yes"))</f>
        <v/>
      </c>
      <c r="I29" s="28">
        <f>IF(B29="","",IF(E29="","No quote",IF(AND(ISNUMBER(D29),D29&gt;=4),"Yes","Read the feedback first")))</f>
        <v/>
      </c>
      <c r="J29" s="28">
        <f>IF(B29="","",IFERROR(TRIM(INDEX('Form responses'!$A25:$P25,MATCH(Lists!$D$7,'Form responses'!$A$1:$P$1,0))&amp;""),""))</f>
        <v/>
      </c>
      <c r="K29" s="28">
        <f>IF(B29="","",IFERROR(TRIM(INDEX('Form responses'!$A25:$P25,MATCH(Lists!$D$9,'Form responses'!$A$1:$P$1,0))&amp;""),""))</f>
        <v/>
      </c>
    </row>
    <row r="30">
      <c r="A30" s="27">
        <f>IF(B30="","",IFERROR(IF(ISNUMBER(INDEX('Form responses'!$A26:$P26,MATCH(Lists!$D$10,'Form responses'!$A$1:$P$1,0))),INDEX('Form responses'!$A26:$P26,MATCH(Lists!$D$10,'Form responses'!$A$1:$P$1,0)),DATE(VALUE(LEFT(IFERROR(TRIM(INDEX('Form responses'!$A26:$P26,MATCH(Lists!$D$10,'Form responses'!$A$1:$P$1,0))&amp;""),""),4)),VALUE(MID(IFERROR(TRIM(INDEX('Form responses'!$A26:$P26,MATCH(Lists!$D$10,'Form responses'!$A$1:$P$1,0))&amp;""),""),6,2)),VALUE(MID(IFERROR(TRIM(INDEX('Form responses'!$A26:$P26,MATCH(Lists!$D$10,'Form responses'!$A$1:$P$1,0))&amp;""),""),9,2)))+TIME(VALUE(MID(IFERROR(TRIM(INDEX('Form responses'!$A26:$P26,MATCH(Lists!$D$10,'Form responses'!$A$1:$P$1,0))&amp;""),""),12,2)),VALUE(MID(IFERROR(TRIM(INDEX('Form responses'!$A26:$P26,MATCH(Lists!$D$10,'Form responses'!$A$1:$P$1,0))&amp;""),""),15,2)),VALUE(MID(IFERROR(TRIM(INDEX('Form responses'!$A26:$P26,MATCH(Lists!$D$10,'Form responses'!$A$1:$P$1,0))&amp;""),""),18,2)))),""))</f>
        <v/>
      </c>
      <c r="B30" s="28">
        <f>IFERROR(TRIM(INDEX('Form responses'!$A26:$P26,MATCH(Lists!$D$2,'Form responses'!$A$1:$P$1,0))&amp;""),"")</f>
        <v/>
      </c>
      <c r="C30" s="28">
        <f>IF(B30="","",IFERROR(TRIM(INDEX('Form responses'!$A26:$P26,MATCH(Lists!$D$6,'Form responses'!$A$1:$P$1,0))&amp;""),""))</f>
        <v/>
      </c>
      <c r="D30" s="28">
        <f>IF(B30="","",IFERROR(VALUE(IFERROR(TRIM(INDEX('Form responses'!$A26:$P26,MATCH(Lists!$D$3,'Form responses'!$A$1:$P$1,0))&amp;""),"")),""))</f>
        <v/>
      </c>
      <c r="E30" s="28">
        <f>IF(B30="","",IFERROR(TRIM(INDEX('Form responses'!$A26:$P26,MATCH(Lists!$D$4,'Form responses'!$A$1:$P$1,0))&amp;""),""))</f>
        <v/>
      </c>
      <c r="F30" s="28">
        <f>IF(B30="","",IFERROR(TRIM(INDEX('Form responses'!$A26:$P26,MATCH(Lists!$D$5,'Form responses'!$A$1:$P$1,0))&amp;""),""))</f>
        <v/>
      </c>
      <c r="G30" s="28">
        <f>IF(B30="","",IF(ISNUMBER(SEARCH("With my name",F30)),B30&amp;IF(C30="","",", "&amp;C30),IF(ISNUMBER(SEARCH("First name",F30)),LEFT(B30,FIND(" ",B30&amp;" ")-1)&amp;IF(C30="","",", "&amp;C30),IF(F30="","Ask how to credit them","No name: credit a role only"))))</f>
        <v/>
      </c>
      <c r="H30" s="28">
        <f>IF(B30="","",IF(IFERROR(TRIM(INDEX('Form responses'!$A26:$P26,MATCH(Lists!$D$8,'Form responses'!$A$1:$P$1,0))&amp;""),"")="","No","Yes"))</f>
        <v/>
      </c>
      <c r="I30" s="28">
        <f>IF(B30="","",IF(E30="","No quote",IF(AND(ISNUMBER(D30),D30&gt;=4),"Yes","Read the feedback first")))</f>
        <v/>
      </c>
      <c r="J30" s="28">
        <f>IF(B30="","",IFERROR(TRIM(INDEX('Form responses'!$A26:$P26,MATCH(Lists!$D$7,'Form responses'!$A$1:$P$1,0))&amp;""),""))</f>
        <v/>
      </c>
      <c r="K30" s="28">
        <f>IF(B30="","",IFERROR(TRIM(INDEX('Form responses'!$A26:$P26,MATCH(Lists!$D$9,'Form responses'!$A$1:$P$1,0))&amp;""),""))</f>
        <v/>
      </c>
    </row>
    <row r="31">
      <c r="A31" s="27">
        <f>IF(B31="","",IFERROR(IF(ISNUMBER(INDEX('Form responses'!$A27:$P27,MATCH(Lists!$D$10,'Form responses'!$A$1:$P$1,0))),INDEX('Form responses'!$A27:$P27,MATCH(Lists!$D$10,'Form responses'!$A$1:$P$1,0)),DATE(VALUE(LEFT(IFERROR(TRIM(INDEX('Form responses'!$A27:$P27,MATCH(Lists!$D$10,'Form responses'!$A$1:$P$1,0))&amp;""),""),4)),VALUE(MID(IFERROR(TRIM(INDEX('Form responses'!$A27:$P27,MATCH(Lists!$D$10,'Form responses'!$A$1:$P$1,0))&amp;""),""),6,2)),VALUE(MID(IFERROR(TRIM(INDEX('Form responses'!$A27:$P27,MATCH(Lists!$D$10,'Form responses'!$A$1:$P$1,0))&amp;""),""),9,2)))+TIME(VALUE(MID(IFERROR(TRIM(INDEX('Form responses'!$A27:$P27,MATCH(Lists!$D$10,'Form responses'!$A$1:$P$1,0))&amp;""),""),12,2)),VALUE(MID(IFERROR(TRIM(INDEX('Form responses'!$A27:$P27,MATCH(Lists!$D$10,'Form responses'!$A$1:$P$1,0))&amp;""),""),15,2)),VALUE(MID(IFERROR(TRIM(INDEX('Form responses'!$A27:$P27,MATCH(Lists!$D$10,'Form responses'!$A$1:$P$1,0))&amp;""),""),18,2)))),""))</f>
        <v/>
      </c>
      <c r="B31" s="28">
        <f>IFERROR(TRIM(INDEX('Form responses'!$A27:$P27,MATCH(Lists!$D$2,'Form responses'!$A$1:$P$1,0))&amp;""),"")</f>
        <v/>
      </c>
      <c r="C31" s="28">
        <f>IF(B31="","",IFERROR(TRIM(INDEX('Form responses'!$A27:$P27,MATCH(Lists!$D$6,'Form responses'!$A$1:$P$1,0))&amp;""),""))</f>
        <v/>
      </c>
      <c r="D31" s="28">
        <f>IF(B31="","",IFERROR(VALUE(IFERROR(TRIM(INDEX('Form responses'!$A27:$P27,MATCH(Lists!$D$3,'Form responses'!$A$1:$P$1,0))&amp;""),"")),""))</f>
        <v/>
      </c>
      <c r="E31" s="28">
        <f>IF(B31="","",IFERROR(TRIM(INDEX('Form responses'!$A27:$P27,MATCH(Lists!$D$4,'Form responses'!$A$1:$P$1,0))&amp;""),""))</f>
        <v/>
      </c>
      <c r="F31" s="28">
        <f>IF(B31="","",IFERROR(TRIM(INDEX('Form responses'!$A27:$P27,MATCH(Lists!$D$5,'Form responses'!$A$1:$P$1,0))&amp;""),""))</f>
        <v/>
      </c>
      <c r="G31" s="28">
        <f>IF(B31="","",IF(ISNUMBER(SEARCH("With my name",F31)),B31&amp;IF(C31="","",", "&amp;C31),IF(ISNUMBER(SEARCH("First name",F31)),LEFT(B31,FIND(" ",B31&amp;" ")-1)&amp;IF(C31="","",", "&amp;C31),IF(F31="","Ask how to credit them","No name: credit a role only"))))</f>
        <v/>
      </c>
      <c r="H31" s="28">
        <f>IF(B31="","",IF(IFERROR(TRIM(INDEX('Form responses'!$A27:$P27,MATCH(Lists!$D$8,'Form responses'!$A$1:$P$1,0))&amp;""),"")="","No","Yes"))</f>
        <v/>
      </c>
      <c r="I31" s="28">
        <f>IF(B31="","",IF(E31="","No quote",IF(AND(ISNUMBER(D31),D31&gt;=4),"Yes","Read the feedback first")))</f>
        <v/>
      </c>
      <c r="J31" s="28">
        <f>IF(B31="","",IFERROR(TRIM(INDEX('Form responses'!$A27:$P27,MATCH(Lists!$D$7,'Form responses'!$A$1:$P$1,0))&amp;""),""))</f>
        <v/>
      </c>
      <c r="K31" s="28">
        <f>IF(B31="","",IFERROR(TRIM(INDEX('Form responses'!$A27:$P27,MATCH(Lists!$D$9,'Form responses'!$A$1:$P$1,0))&amp;""),""))</f>
        <v/>
      </c>
    </row>
    <row r="32">
      <c r="A32" s="27">
        <f>IF(B32="","",IFERROR(IF(ISNUMBER(INDEX('Form responses'!$A28:$P28,MATCH(Lists!$D$10,'Form responses'!$A$1:$P$1,0))),INDEX('Form responses'!$A28:$P28,MATCH(Lists!$D$10,'Form responses'!$A$1:$P$1,0)),DATE(VALUE(LEFT(IFERROR(TRIM(INDEX('Form responses'!$A28:$P28,MATCH(Lists!$D$10,'Form responses'!$A$1:$P$1,0))&amp;""),""),4)),VALUE(MID(IFERROR(TRIM(INDEX('Form responses'!$A28:$P28,MATCH(Lists!$D$10,'Form responses'!$A$1:$P$1,0))&amp;""),""),6,2)),VALUE(MID(IFERROR(TRIM(INDEX('Form responses'!$A28:$P28,MATCH(Lists!$D$10,'Form responses'!$A$1:$P$1,0))&amp;""),""),9,2)))+TIME(VALUE(MID(IFERROR(TRIM(INDEX('Form responses'!$A28:$P28,MATCH(Lists!$D$10,'Form responses'!$A$1:$P$1,0))&amp;""),""),12,2)),VALUE(MID(IFERROR(TRIM(INDEX('Form responses'!$A28:$P28,MATCH(Lists!$D$10,'Form responses'!$A$1:$P$1,0))&amp;""),""),15,2)),VALUE(MID(IFERROR(TRIM(INDEX('Form responses'!$A28:$P28,MATCH(Lists!$D$10,'Form responses'!$A$1:$P$1,0))&amp;""),""),18,2)))),""))</f>
        <v/>
      </c>
      <c r="B32" s="28">
        <f>IFERROR(TRIM(INDEX('Form responses'!$A28:$P28,MATCH(Lists!$D$2,'Form responses'!$A$1:$P$1,0))&amp;""),"")</f>
        <v/>
      </c>
      <c r="C32" s="28">
        <f>IF(B32="","",IFERROR(TRIM(INDEX('Form responses'!$A28:$P28,MATCH(Lists!$D$6,'Form responses'!$A$1:$P$1,0))&amp;""),""))</f>
        <v/>
      </c>
      <c r="D32" s="28">
        <f>IF(B32="","",IFERROR(VALUE(IFERROR(TRIM(INDEX('Form responses'!$A28:$P28,MATCH(Lists!$D$3,'Form responses'!$A$1:$P$1,0))&amp;""),"")),""))</f>
        <v/>
      </c>
      <c r="E32" s="28">
        <f>IF(B32="","",IFERROR(TRIM(INDEX('Form responses'!$A28:$P28,MATCH(Lists!$D$4,'Form responses'!$A$1:$P$1,0))&amp;""),""))</f>
        <v/>
      </c>
      <c r="F32" s="28">
        <f>IF(B32="","",IFERROR(TRIM(INDEX('Form responses'!$A28:$P28,MATCH(Lists!$D$5,'Form responses'!$A$1:$P$1,0))&amp;""),""))</f>
        <v/>
      </c>
      <c r="G32" s="28">
        <f>IF(B32="","",IF(ISNUMBER(SEARCH("With my name",F32)),B32&amp;IF(C32="","",", "&amp;C32),IF(ISNUMBER(SEARCH("First name",F32)),LEFT(B32,FIND(" ",B32&amp;" ")-1)&amp;IF(C32="","",", "&amp;C32),IF(F32="","Ask how to credit them","No name: credit a role only"))))</f>
        <v/>
      </c>
      <c r="H32" s="28">
        <f>IF(B32="","",IF(IFERROR(TRIM(INDEX('Form responses'!$A28:$P28,MATCH(Lists!$D$8,'Form responses'!$A$1:$P$1,0))&amp;""),"")="","No","Yes"))</f>
        <v/>
      </c>
      <c r="I32" s="28">
        <f>IF(B32="","",IF(E32="","No quote",IF(AND(ISNUMBER(D32),D32&gt;=4),"Yes","Read the feedback first")))</f>
        <v/>
      </c>
      <c r="J32" s="28">
        <f>IF(B32="","",IFERROR(TRIM(INDEX('Form responses'!$A28:$P28,MATCH(Lists!$D$7,'Form responses'!$A$1:$P$1,0))&amp;""),""))</f>
        <v/>
      </c>
      <c r="K32" s="28">
        <f>IF(B32="","",IFERROR(TRIM(INDEX('Form responses'!$A28:$P28,MATCH(Lists!$D$9,'Form responses'!$A$1:$P$1,0))&amp;""),""))</f>
        <v/>
      </c>
    </row>
    <row r="33">
      <c r="A33" s="27">
        <f>IF(B33="","",IFERROR(IF(ISNUMBER(INDEX('Form responses'!$A29:$P29,MATCH(Lists!$D$10,'Form responses'!$A$1:$P$1,0))),INDEX('Form responses'!$A29:$P29,MATCH(Lists!$D$10,'Form responses'!$A$1:$P$1,0)),DATE(VALUE(LEFT(IFERROR(TRIM(INDEX('Form responses'!$A29:$P29,MATCH(Lists!$D$10,'Form responses'!$A$1:$P$1,0))&amp;""),""),4)),VALUE(MID(IFERROR(TRIM(INDEX('Form responses'!$A29:$P29,MATCH(Lists!$D$10,'Form responses'!$A$1:$P$1,0))&amp;""),""),6,2)),VALUE(MID(IFERROR(TRIM(INDEX('Form responses'!$A29:$P29,MATCH(Lists!$D$10,'Form responses'!$A$1:$P$1,0))&amp;""),""),9,2)))+TIME(VALUE(MID(IFERROR(TRIM(INDEX('Form responses'!$A29:$P29,MATCH(Lists!$D$10,'Form responses'!$A$1:$P$1,0))&amp;""),""),12,2)),VALUE(MID(IFERROR(TRIM(INDEX('Form responses'!$A29:$P29,MATCH(Lists!$D$10,'Form responses'!$A$1:$P$1,0))&amp;""),""),15,2)),VALUE(MID(IFERROR(TRIM(INDEX('Form responses'!$A29:$P29,MATCH(Lists!$D$10,'Form responses'!$A$1:$P$1,0))&amp;""),""),18,2)))),""))</f>
        <v/>
      </c>
      <c r="B33" s="28">
        <f>IFERROR(TRIM(INDEX('Form responses'!$A29:$P29,MATCH(Lists!$D$2,'Form responses'!$A$1:$P$1,0))&amp;""),"")</f>
        <v/>
      </c>
      <c r="C33" s="28">
        <f>IF(B33="","",IFERROR(TRIM(INDEX('Form responses'!$A29:$P29,MATCH(Lists!$D$6,'Form responses'!$A$1:$P$1,0))&amp;""),""))</f>
        <v/>
      </c>
      <c r="D33" s="28">
        <f>IF(B33="","",IFERROR(VALUE(IFERROR(TRIM(INDEX('Form responses'!$A29:$P29,MATCH(Lists!$D$3,'Form responses'!$A$1:$P$1,0))&amp;""),"")),""))</f>
        <v/>
      </c>
      <c r="E33" s="28">
        <f>IF(B33="","",IFERROR(TRIM(INDEX('Form responses'!$A29:$P29,MATCH(Lists!$D$4,'Form responses'!$A$1:$P$1,0))&amp;""),""))</f>
        <v/>
      </c>
      <c r="F33" s="28">
        <f>IF(B33="","",IFERROR(TRIM(INDEX('Form responses'!$A29:$P29,MATCH(Lists!$D$5,'Form responses'!$A$1:$P$1,0))&amp;""),""))</f>
        <v/>
      </c>
      <c r="G33" s="28">
        <f>IF(B33="","",IF(ISNUMBER(SEARCH("With my name",F33)),B33&amp;IF(C33="","",", "&amp;C33),IF(ISNUMBER(SEARCH("First name",F33)),LEFT(B33,FIND(" ",B33&amp;" ")-1)&amp;IF(C33="","",", "&amp;C33),IF(F33="","Ask how to credit them","No name: credit a role only"))))</f>
        <v/>
      </c>
      <c r="H33" s="28">
        <f>IF(B33="","",IF(IFERROR(TRIM(INDEX('Form responses'!$A29:$P29,MATCH(Lists!$D$8,'Form responses'!$A$1:$P$1,0))&amp;""),"")="","No","Yes"))</f>
        <v/>
      </c>
      <c r="I33" s="28">
        <f>IF(B33="","",IF(E33="","No quote",IF(AND(ISNUMBER(D33),D33&gt;=4),"Yes","Read the feedback first")))</f>
        <v/>
      </c>
      <c r="J33" s="28">
        <f>IF(B33="","",IFERROR(TRIM(INDEX('Form responses'!$A29:$P29,MATCH(Lists!$D$7,'Form responses'!$A$1:$P$1,0))&amp;""),""))</f>
        <v/>
      </c>
      <c r="K33" s="28">
        <f>IF(B33="","",IFERROR(TRIM(INDEX('Form responses'!$A29:$P29,MATCH(Lists!$D$9,'Form responses'!$A$1:$P$1,0))&amp;""),""))</f>
        <v/>
      </c>
    </row>
    <row r="34">
      <c r="A34" s="27">
        <f>IF(B34="","",IFERROR(IF(ISNUMBER(INDEX('Form responses'!$A30:$P30,MATCH(Lists!$D$10,'Form responses'!$A$1:$P$1,0))),INDEX('Form responses'!$A30:$P30,MATCH(Lists!$D$10,'Form responses'!$A$1:$P$1,0)),DATE(VALUE(LEFT(IFERROR(TRIM(INDEX('Form responses'!$A30:$P30,MATCH(Lists!$D$10,'Form responses'!$A$1:$P$1,0))&amp;""),""),4)),VALUE(MID(IFERROR(TRIM(INDEX('Form responses'!$A30:$P30,MATCH(Lists!$D$10,'Form responses'!$A$1:$P$1,0))&amp;""),""),6,2)),VALUE(MID(IFERROR(TRIM(INDEX('Form responses'!$A30:$P30,MATCH(Lists!$D$10,'Form responses'!$A$1:$P$1,0))&amp;""),""),9,2)))+TIME(VALUE(MID(IFERROR(TRIM(INDEX('Form responses'!$A30:$P30,MATCH(Lists!$D$10,'Form responses'!$A$1:$P$1,0))&amp;""),""),12,2)),VALUE(MID(IFERROR(TRIM(INDEX('Form responses'!$A30:$P30,MATCH(Lists!$D$10,'Form responses'!$A$1:$P$1,0))&amp;""),""),15,2)),VALUE(MID(IFERROR(TRIM(INDEX('Form responses'!$A30:$P30,MATCH(Lists!$D$10,'Form responses'!$A$1:$P$1,0))&amp;""),""),18,2)))),""))</f>
        <v/>
      </c>
      <c r="B34" s="28">
        <f>IFERROR(TRIM(INDEX('Form responses'!$A30:$P30,MATCH(Lists!$D$2,'Form responses'!$A$1:$P$1,0))&amp;""),"")</f>
        <v/>
      </c>
      <c r="C34" s="28">
        <f>IF(B34="","",IFERROR(TRIM(INDEX('Form responses'!$A30:$P30,MATCH(Lists!$D$6,'Form responses'!$A$1:$P$1,0))&amp;""),""))</f>
        <v/>
      </c>
      <c r="D34" s="28">
        <f>IF(B34="","",IFERROR(VALUE(IFERROR(TRIM(INDEX('Form responses'!$A30:$P30,MATCH(Lists!$D$3,'Form responses'!$A$1:$P$1,0))&amp;""),"")),""))</f>
        <v/>
      </c>
      <c r="E34" s="28">
        <f>IF(B34="","",IFERROR(TRIM(INDEX('Form responses'!$A30:$P30,MATCH(Lists!$D$4,'Form responses'!$A$1:$P$1,0))&amp;""),""))</f>
        <v/>
      </c>
      <c r="F34" s="28">
        <f>IF(B34="","",IFERROR(TRIM(INDEX('Form responses'!$A30:$P30,MATCH(Lists!$D$5,'Form responses'!$A$1:$P$1,0))&amp;""),""))</f>
        <v/>
      </c>
      <c r="G34" s="28">
        <f>IF(B34="","",IF(ISNUMBER(SEARCH("With my name",F34)),B34&amp;IF(C34="","",", "&amp;C34),IF(ISNUMBER(SEARCH("First name",F34)),LEFT(B34,FIND(" ",B34&amp;" ")-1)&amp;IF(C34="","",", "&amp;C34),IF(F34="","Ask how to credit them","No name: credit a role only"))))</f>
        <v/>
      </c>
      <c r="H34" s="28">
        <f>IF(B34="","",IF(IFERROR(TRIM(INDEX('Form responses'!$A30:$P30,MATCH(Lists!$D$8,'Form responses'!$A$1:$P$1,0))&amp;""),"")="","No","Yes"))</f>
        <v/>
      </c>
      <c r="I34" s="28">
        <f>IF(B34="","",IF(E34="","No quote",IF(AND(ISNUMBER(D34),D34&gt;=4),"Yes","Read the feedback first")))</f>
        <v/>
      </c>
      <c r="J34" s="28">
        <f>IF(B34="","",IFERROR(TRIM(INDEX('Form responses'!$A30:$P30,MATCH(Lists!$D$7,'Form responses'!$A$1:$P$1,0))&amp;""),""))</f>
        <v/>
      </c>
      <c r="K34" s="28">
        <f>IF(B34="","",IFERROR(TRIM(INDEX('Form responses'!$A30:$P30,MATCH(Lists!$D$9,'Form responses'!$A$1:$P$1,0))&amp;""),""))</f>
        <v/>
      </c>
    </row>
    <row r="35">
      <c r="A35" s="27">
        <f>IF(B35="","",IFERROR(IF(ISNUMBER(INDEX('Form responses'!$A31:$P31,MATCH(Lists!$D$10,'Form responses'!$A$1:$P$1,0))),INDEX('Form responses'!$A31:$P31,MATCH(Lists!$D$10,'Form responses'!$A$1:$P$1,0)),DATE(VALUE(LEFT(IFERROR(TRIM(INDEX('Form responses'!$A31:$P31,MATCH(Lists!$D$10,'Form responses'!$A$1:$P$1,0))&amp;""),""),4)),VALUE(MID(IFERROR(TRIM(INDEX('Form responses'!$A31:$P31,MATCH(Lists!$D$10,'Form responses'!$A$1:$P$1,0))&amp;""),""),6,2)),VALUE(MID(IFERROR(TRIM(INDEX('Form responses'!$A31:$P31,MATCH(Lists!$D$10,'Form responses'!$A$1:$P$1,0))&amp;""),""),9,2)))+TIME(VALUE(MID(IFERROR(TRIM(INDEX('Form responses'!$A31:$P31,MATCH(Lists!$D$10,'Form responses'!$A$1:$P$1,0))&amp;""),""),12,2)),VALUE(MID(IFERROR(TRIM(INDEX('Form responses'!$A31:$P31,MATCH(Lists!$D$10,'Form responses'!$A$1:$P$1,0))&amp;""),""),15,2)),VALUE(MID(IFERROR(TRIM(INDEX('Form responses'!$A31:$P31,MATCH(Lists!$D$10,'Form responses'!$A$1:$P$1,0))&amp;""),""),18,2)))),""))</f>
        <v/>
      </c>
      <c r="B35" s="28">
        <f>IFERROR(TRIM(INDEX('Form responses'!$A31:$P31,MATCH(Lists!$D$2,'Form responses'!$A$1:$P$1,0))&amp;""),"")</f>
        <v/>
      </c>
      <c r="C35" s="28">
        <f>IF(B35="","",IFERROR(TRIM(INDEX('Form responses'!$A31:$P31,MATCH(Lists!$D$6,'Form responses'!$A$1:$P$1,0))&amp;""),""))</f>
        <v/>
      </c>
      <c r="D35" s="28">
        <f>IF(B35="","",IFERROR(VALUE(IFERROR(TRIM(INDEX('Form responses'!$A31:$P31,MATCH(Lists!$D$3,'Form responses'!$A$1:$P$1,0))&amp;""),"")),""))</f>
        <v/>
      </c>
      <c r="E35" s="28">
        <f>IF(B35="","",IFERROR(TRIM(INDEX('Form responses'!$A31:$P31,MATCH(Lists!$D$4,'Form responses'!$A$1:$P$1,0))&amp;""),""))</f>
        <v/>
      </c>
      <c r="F35" s="28">
        <f>IF(B35="","",IFERROR(TRIM(INDEX('Form responses'!$A31:$P31,MATCH(Lists!$D$5,'Form responses'!$A$1:$P$1,0))&amp;""),""))</f>
        <v/>
      </c>
      <c r="G35" s="28">
        <f>IF(B35="","",IF(ISNUMBER(SEARCH("With my name",F35)),B35&amp;IF(C35="","",", "&amp;C35),IF(ISNUMBER(SEARCH("First name",F35)),LEFT(B35,FIND(" ",B35&amp;" ")-1)&amp;IF(C35="","",", "&amp;C35),IF(F35="","Ask how to credit them","No name: credit a role only"))))</f>
        <v/>
      </c>
      <c r="H35" s="28">
        <f>IF(B35="","",IF(IFERROR(TRIM(INDEX('Form responses'!$A31:$P31,MATCH(Lists!$D$8,'Form responses'!$A$1:$P$1,0))&amp;""),"")="","No","Yes"))</f>
        <v/>
      </c>
      <c r="I35" s="28">
        <f>IF(B35="","",IF(E35="","No quote",IF(AND(ISNUMBER(D35),D35&gt;=4),"Yes","Read the feedback first")))</f>
        <v/>
      </c>
      <c r="J35" s="28">
        <f>IF(B35="","",IFERROR(TRIM(INDEX('Form responses'!$A31:$P31,MATCH(Lists!$D$7,'Form responses'!$A$1:$P$1,0))&amp;""),""))</f>
        <v/>
      </c>
      <c r="K35" s="28">
        <f>IF(B35="","",IFERROR(TRIM(INDEX('Form responses'!$A31:$P31,MATCH(Lists!$D$9,'Form responses'!$A$1:$P$1,0))&amp;""),""))</f>
        <v/>
      </c>
    </row>
    <row r="36">
      <c r="A36" s="27">
        <f>IF(B36="","",IFERROR(IF(ISNUMBER(INDEX('Form responses'!$A32:$P32,MATCH(Lists!$D$10,'Form responses'!$A$1:$P$1,0))),INDEX('Form responses'!$A32:$P32,MATCH(Lists!$D$10,'Form responses'!$A$1:$P$1,0)),DATE(VALUE(LEFT(IFERROR(TRIM(INDEX('Form responses'!$A32:$P32,MATCH(Lists!$D$10,'Form responses'!$A$1:$P$1,0))&amp;""),""),4)),VALUE(MID(IFERROR(TRIM(INDEX('Form responses'!$A32:$P32,MATCH(Lists!$D$10,'Form responses'!$A$1:$P$1,0))&amp;""),""),6,2)),VALUE(MID(IFERROR(TRIM(INDEX('Form responses'!$A32:$P32,MATCH(Lists!$D$10,'Form responses'!$A$1:$P$1,0))&amp;""),""),9,2)))+TIME(VALUE(MID(IFERROR(TRIM(INDEX('Form responses'!$A32:$P32,MATCH(Lists!$D$10,'Form responses'!$A$1:$P$1,0))&amp;""),""),12,2)),VALUE(MID(IFERROR(TRIM(INDEX('Form responses'!$A32:$P32,MATCH(Lists!$D$10,'Form responses'!$A$1:$P$1,0))&amp;""),""),15,2)),VALUE(MID(IFERROR(TRIM(INDEX('Form responses'!$A32:$P32,MATCH(Lists!$D$10,'Form responses'!$A$1:$P$1,0))&amp;""),""),18,2)))),""))</f>
        <v/>
      </c>
      <c r="B36" s="28">
        <f>IFERROR(TRIM(INDEX('Form responses'!$A32:$P32,MATCH(Lists!$D$2,'Form responses'!$A$1:$P$1,0))&amp;""),"")</f>
        <v/>
      </c>
      <c r="C36" s="28">
        <f>IF(B36="","",IFERROR(TRIM(INDEX('Form responses'!$A32:$P32,MATCH(Lists!$D$6,'Form responses'!$A$1:$P$1,0))&amp;""),""))</f>
        <v/>
      </c>
      <c r="D36" s="28">
        <f>IF(B36="","",IFERROR(VALUE(IFERROR(TRIM(INDEX('Form responses'!$A32:$P32,MATCH(Lists!$D$3,'Form responses'!$A$1:$P$1,0))&amp;""),"")),""))</f>
        <v/>
      </c>
      <c r="E36" s="28">
        <f>IF(B36="","",IFERROR(TRIM(INDEX('Form responses'!$A32:$P32,MATCH(Lists!$D$4,'Form responses'!$A$1:$P$1,0))&amp;""),""))</f>
        <v/>
      </c>
      <c r="F36" s="28">
        <f>IF(B36="","",IFERROR(TRIM(INDEX('Form responses'!$A32:$P32,MATCH(Lists!$D$5,'Form responses'!$A$1:$P$1,0))&amp;""),""))</f>
        <v/>
      </c>
      <c r="G36" s="28">
        <f>IF(B36="","",IF(ISNUMBER(SEARCH("With my name",F36)),B36&amp;IF(C36="","",", "&amp;C36),IF(ISNUMBER(SEARCH("First name",F36)),LEFT(B36,FIND(" ",B36&amp;" ")-1)&amp;IF(C36="","",", "&amp;C36),IF(F36="","Ask how to credit them","No name: credit a role only"))))</f>
        <v/>
      </c>
      <c r="H36" s="28">
        <f>IF(B36="","",IF(IFERROR(TRIM(INDEX('Form responses'!$A32:$P32,MATCH(Lists!$D$8,'Form responses'!$A$1:$P$1,0))&amp;""),"")="","No","Yes"))</f>
        <v/>
      </c>
      <c r="I36" s="28">
        <f>IF(B36="","",IF(E36="","No quote",IF(AND(ISNUMBER(D36),D36&gt;=4),"Yes","Read the feedback first")))</f>
        <v/>
      </c>
      <c r="J36" s="28">
        <f>IF(B36="","",IFERROR(TRIM(INDEX('Form responses'!$A32:$P32,MATCH(Lists!$D$7,'Form responses'!$A$1:$P$1,0))&amp;""),""))</f>
        <v/>
      </c>
      <c r="K36" s="28">
        <f>IF(B36="","",IFERROR(TRIM(INDEX('Form responses'!$A32:$P32,MATCH(Lists!$D$9,'Form responses'!$A$1:$P$1,0))&amp;""),""))</f>
        <v/>
      </c>
    </row>
    <row r="37">
      <c r="A37" s="27">
        <f>IF(B37="","",IFERROR(IF(ISNUMBER(INDEX('Form responses'!$A33:$P33,MATCH(Lists!$D$10,'Form responses'!$A$1:$P$1,0))),INDEX('Form responses'!$A33:$P33,MATCH(Lists!$D$10,'Form responses'!$A$1:$P$1,0)),DATE(VALUE(LEFT(IFERROR(TRIM(INDEX('Form responses'!$A33:$P33,MATCH(Lists!$D$10,'Form responses'!$A$1:$P$1,0))&amp;""),""),4)),VALUE(MID(IFERROR(TRIM(INDEX('Form responses'!$A33:$P33,MATCH(Lists!$D$10,'Form responses'!$A$1:$P$1,0))&amp;""),""),6,2)),VALUE(MID(IFERROR(TRIM(INDEX('Form responses'!$A33:$P33,MATCH(Lists!$D$10,'Form responses'!$A$1:$P$1,0))&amp;""),""),9,2)))+TIME(VALUE(MID(IFERROR(TRIM(INDEX('Form responses'!$A33:$P33,MATCH(Lists!$D$10,'Form responses'!$A$1:$P$1,0))&amp;""),""),12,2)),VALUE(MID(IFERROR(TRIM(INDEX('Form responses'!$A33:$P33,MATCH(Lists!$D$10,'Form responses'!$A$1:$P$1,0))&amp;""),""),15,2)),VALUE(MID(IFERROR(TRIM(INDEX('Form responses'!$A33:$P33,MATCH(Lists!$D$10,'Form responses'!$A$1:$P$1,0))&amp;""),""),18,2)))),""))</f>
        <v/>
      </c>
      <c r="B37" s="28">
        <f>IFERROR(TRIM(INDEX('Form responses'!$A33:$P33,MATCH(Lists!$D$2,'Form responses'!$A$1:$P$1,0))&amp;""),"")</f>
        <v/>
      </c>
      <c r="C37" s="28">
        <f>IF(B37="","",IFERROR(TRIM(INDEX('Form responses'!$A33:$P33,MATCH(Lists!$D$6,'Form responses'!$A$1:$P$1,0))&amp;""),""))</f>
        <v/>
      </c>
      <c r="D37" s="28">
        <f>IF(B37="","",IFERROR(VALUE(IFERROR(TRIM(INDEX('Form responses'!$A33:$P33,MATCH(Lists!$D$3,'Form responses'!$A$1:$P$1,0))&amp;""),"")),""))</f>
        <v/>
      </c>
      <c r="E37" s="28">
        <f>IF(B37="","",IFERROR(TRIM(INDEX('Form responses'!$A33:$P33,MATCH(Lists!$D$4,'Form responses'!$A$1:$P$1,0))&amp;""),""))</f>
        <v/>
      </c>
      <c r="F37" s="28">
        <f>IF(B37="","",IFERROR(TRIM(INDEX('Form responses'!$A33:$P33,MATCH(Lists!$D$5,'Form responses'!$A$1:$P$1,0))&amp;""),""))</f>
        <v/>
      </c>
      <c r="G37" s="28">
        <f>IF(B37="","",IF(ISNUMBER(SEARCH("With my name",F37)),B37&amp;IF(C37="","",", "&amp;C37),IF(ISNUMBER(SEARCH("First name",F37)),LEFT(B37,FIND(" ",B37&amp;" ")-1)&amp;IF(C37="","",", "&amp;C37),IF(F37="","Ask how to credit them","No name: credit a role only"))))</f>
        <v/>
      </c>
      <c r="H37" s="28">
        <f>IF(B37="","",IF(IFERROR(TRIM(INDEX('Form responses'!$A33:$P33,MATCH(Lists!$D$8,'Form responses'!$A$1:$P$1,0))&amp;""),"")="","No","Yes"))</f>
        <v/>
      </c>
      <c r="I37" s="28">
        <f>IF(B37="","",IF(E37="","No quote",IF(AND(ISNUMBER(D37),D37&gt;=4),"Yes","Read the feedback first")))</f>
        <v/>
      </c>
      <c r="J37" s="28">
        <f>IF(B37="","",IFERROR(TRIM(INDEX('Form responses'!$A33:$P33,MATCH(Lists!$D$7,'Form responses'!$A$1:$P$1,0))&amp;""),""))</f>
        <v/>
      </c>
      <c r="K37" s="28">
        <f>IF(B37="","",IFERROR(TRIM(INDEX('Form responses'!$A33:$P33,MATCH(Lists!$D$9,'Form responses'!$A$1:$P$1,0))&amp;""),""))</f>
        <v/>
      </c>
    </row>
    <row r="38">
      <c r="A38" s="27">
        <f>IF(B38="","",IFERROR(IF(ISNUMBER(INDEX('Form responses'!$A34:$P34,MATCH(Lists!$D$10,'Form responses'!$A$1:$P$1,0))),INDEX('Form responses'!$A34:$P34,MATCH(Lists!$D$10,'Form responses'!$A$1:$P$1,0)),DATE(VALUE(LEFT(IFERROR(TRIM(INDEX('Form responses'!$A34:$P34,MATCH(Lists!$D$10,'Form responses'!$A$1:$P$1,0))&amp;""),""),4)),VALUE(MID(IFERROR(TRIM(INDEX('Form responses'!$A34:$P34,MATCH(Lists!$D$10,'Form responses'!$A$1:$P$1,0))&amp;""),""),6,2)),VALUE(MID(IFERROR(TRIM(INDEX('Form responses'!$A34:$P34,MATCH(Lists!$D$10,'Form responses'!$A$1:$P$1,0))&amp;""),""),9,2)))+TIME(VALUE(MID(IFERROR(TRIM(INDEX('Form responses'!$A34:$P34,MATCH(Lists!$D$10,'Form responses'!$A$1:$P$1,0))&amp;""),""),12,2)),VALUE(MID(IFERROR(TRIM(INDEX('Form responses'!$A34:$P34,MATCH(Lists!$D$10,'Form responses'!$A$1:$P$1,0))&amp;""),""),15,2)),VALUE(MID(IFERROR(TRIM(INDEX('Form responses'!$A34:$P34,MATCH(Lists!$D$10,'Form responses'!$A$1:$P$1,0))&amp;""),""),18,2)))),""))</f>
        <v/>
      </c>
      <c r="B38" s="28">
        <f>IFERROR(TRIM(INDEX('Form responses'!$A34:$P34,MATCH(Lists!$D$2,'Form responses'!$A$1:$P$1,0))&amp;""),"")</f>
        <v/>
      </c>
      <c r="C38" s="28">
        <f>IF(B38="","",IFERROR(TRIM(INDEX('Form responses'!$A34:$P34,MATCH(Lists!$D$6,'Form responses'!$A$1:$P$1,0))&amp;""),""))</f>
        <v/>
      </c>
      <c r="D38" s="28">
        <f>IF(B38="","",IFERROR(VALUE(IFERROR(TRIM(INDEX('Form responses'!$A34:$P34,MATCH(Lists!$D$3,'Form responses'!$A$1:$P$1,0))&amp;""),"")),""))</f>
        <v/>
      </c>
      <c r="E38" s="28">
        <f>IF(B38="","",IFERROR(TRIM(INDEX('Form responses'!$A34:$P34,MATCH(Lists!$D$4,'Form responses'!$A$1:$P$1,0))&amp;""),""))</f>
        <v/>
      </c>
      <c r="F38" s="28">
        <f>IF(B38="","",IFERROR(TRIM(INDEX('Form responses'!$A34:$P34,MATCH(Lists!$D$5,'Form responses'!$A$1:$P$1,0))&amp;""),""))</f>
        <v/>
      </c>
      <c r="G38" s="28">
        <f>IF(B38="","",IF(ISNUMBER(SEARCH("With my name",F38)),B38&amp;IF(C38="","",", "&amp;C38),IF(ISNUMBER(SEARCH("First name",F38)),LEFT(B38,FIND(" ",B38&amp;" ")-1)&amp;IF(C38="","",", "&amp;C38),IF(F38="","Ask how to credit them","No name: credit a role only"))))</f>
        <v/>
      </c>
      <c r="H38" s="28">
        <f>IF(B38="","",IF(IFERROR(TRIM(INDEX('Form responses'!$A34:$P34,MATCH(Lists!$D$8,'Form responses'!$A$1:$P$1,0))&amp;""),"")="","No","Yes"))</f>
        <v/>
      </c>
      <c r="I38" s="28">
        <f>IF(B38="","",IF(E38="","No quote",IF(AND(ISNUMBER(D38),D38&gt;=4),"Yes","Read the feedback first")))</f>
        <v/>
      </c>
      <c r="J38" s="28">
        <f>IF(B38="","",IFERROR(TRIM(INDEX('Form responses'!$A34:$P34,MATCH(Lists!$D$7,'Form responses'!$A$1:$P$1,0))&amp;""),""))</f>
        <v/>
      </c>
      <c r="K38" s="28">
        <f>IF(B38="","",IFERROR(TRIM(INDEX('Form responses'!$A34:$P34,MATCH(Lists!$D$9,'Form responses'!$A$1:$P$1,0))&amp;""),""))</f>
        <v/>
      </c>
    </row>
    <row r="39">
      <c r="A39" s="27">
        <f>IF(B39="","",IFERROR(IF(ISNUMBER(INDEX('Form responses'!$A35:$P35,MATCH(Lists!$D$10,'Form responses'!$A$1:$P$1,0))),INDEX('Form responses'!$A35:$P35,MATCH(Lists!$D$10,'Form responses'!$A$1:$P$1,0)),DATE(VALUE(LEFT(IFERROR(TRIM(INDEX('Form responses'!$A35:$P35,MATCH(Lists!$D$10,'Form responses'!$A$1:$P$1,0))&amp;""),""),4)),VALUE(MID(IFERROR(TRIM(INDEX('Form responses'!$A35:$P35,MATCH(Lists!$D$10,'Form responses'!$A$1:$P$1,0))&amp;""),""),6,2)),VALUE(MID(IFERROR(TRIM(INDEX('Form responses'!$A35:$P35,MATCH(Lists!$D$10,'Form responses'!$A$1:$P$1,0))&amp;""),""),9,2)))+TIME(VALUE(MID(IFERROR(TRIM(INDEX('Form responses'!$A35:$P35,MATCH(Lists!$D$10,'Form responses'!$A$1:$P$1,0))&amp;""),""),12,2)),VALUE(MID(IFERROR(TRIM(INDEX('Form responses'!$A35:$P35,MATCH(Lists!$D$10,'Form responses'!$A$1:$P$1,0))&amp;""),""),15,2)),VALUE(MID(IFERROR(TRIM(INDEX('Form responses'!$A35:$P35,MATCH(Lists!$D$10,'Form responses'!$A$1:$P$1,0))&amp;""),""),18,2)))),""))</f>
        <v/>
      </c>
      <c r="B39" s="28">
        <f>IFERROR(TRIM(INDEX('Form responses'!$A35:$P35,MATCH(Lists!$D$2,'Form responses'!$A$1:$P$1,0))&amp;""),"")</f>
        <v/>
      </c>
      <c r="C39" s="28">
        <f>IF(B39="","",IFERROR(TRIM(INDEX('Form responses'!$A35:$P35,MATCH(Lists!$D$6,'Form responses'!$A$1:$P$1,0))&amp;""),""))</f>
        <v/>
      </c>
      <c r="D39" s="28">
        <f>IF(B39="","",IFERROR(VALUE(IFERROR(TRIM(INDEX('Form responses'!$A35:$P35,MATCH(Lists!$D$3,'Form responses'!$A$1:$P$1,0))&amp;""),"")),""))</f>
        <v/>
      </c>
      <c r="E39" s="28">
        <f>IF(B39="","",IFERROR(TRIM(INDEX('Form responses'!$A35:$P35,MATCH(Lists!$D$4,'Form responses'!$A$1:$P$1,0))&amp;""),""))</f>
        <v/>
      </c>
      <c r="F39" s="28">
        <f>IF(B39="","",IFERROR(TRIM(INDEX('Form responses'!$A35:$P35,MATCH(Lists!$D$5,'Form responses'!$A$1:$P$1,0))&amp;""),""))</f>
        <v/>
      </c>
      <c r="G39" s="28">
        <f>IF(B39="","",IF(ISNUMBER(SEARCH("With my name",F39)),B39&amp;IF(C39="","",", "&amp;C39),IF(ISNUMBER(SEARCH("First name",F39)),LEFT(B39,FIND(" ",B39&amp;" ")-1)&amp;IF(C39="","",", "&amp;C39),IF(F39="","Ask how to credit them","No name: credit a role only"))))</f>
        <v/>
      </c>
      <c r="H39" s="28">
        <f>IF(B39="","",IF(IFERROR(TRIM(INDEX('Form responses'!$A35:$P35,MATCH(Lists!$D$8,'Form responses'!$A$1:$P$1,0))&amp;""),"")="","No","Yes"))</f>
        <v/>
      </c>
      <c r="I39" s="28">
        <f>IF(B39="","",IF(E39="","No quote",IF(AND(ISNUMBER(D39),D39&gt;=4),"Yes","Read the feedback first")))</f>
        <v/>
      </c>
      <c r="J39" s="28">
        <f>IF(B39="","",IFERROR(TRIM(INDEX('Form responses'!$A35:$P35,MATCH(Lists!$D$7,'Form responses'!$A$1:$P$1,0))&amp;""),""))</f>
        <v/>
      </c>
      <c r="K39" s="28">
        <f>IF(B39="","",IFERROR(TRIM(INDEX('Form responses'!$A35:$P35,MATCH(Lists!$D$9,'Form responses'!$A$1:$P$1,0))&amp;""),""))</f>
        <v/>
      </c>
    </row>
    <row r="40">
      <c r="A40" s="27">
        <f>IF(B40="","",IFERROR(IF(ISNUMBER(INDEX('Form responses'!$A36:$P36,MATCH(Lists!$D$10,'Form responses'!$A$1:$P$1,0))),INDEX('Form responses'!$A36:$P36,MATCH(Lists!$D$10,'Form responses'!$A$1:$P$1,0)),DATE(VALUE(LEFT(IFERROR(TRIM(INDEX('Form responses'!$A36:$P36,MATCH(Lists!$D$10,'Form responses'!$A$1:$P$1,0))&amp;""),""),4)),VALUE(MID(IFERROR(TRIM(INDEX('Form responses'!$A36:$P36,MATCH(Lists!$D$10,'Form responses'!$A$1:$P$1,0))&amp;""),""),6,2)),VALUE(MID(IFERROR(TRIM(INDEX('Form responses'!$A36:$P36,MATCH(Lists!$D$10,'Form responses'!$A$1:$P$1,0))&amp;""),""),9,2)))+TIME(VALUE(MID(IFERROR(TRIM(INDEX('Form responses'!$A36:$P36,MATCH(Lists!$D$10,'Form responses'!$A$1:$P$1,0))&amp;""),""),12,2)),VALUE(MID(IFERROR(TRIM(INDEX('Form responses'!$A36:$P36,MATCH(Lists!$D$10,'Form responses'!$A$1:$P$1,0))&amp;""),""),15,2)),VALUE(MID(IFERROR(TRIM(INDEX('Form responses'!$A36:$P36,MATCH(Lists!$D$10,'Form responses'!$A$1:$P$1,0))&amp;""),""),18,2)))),""))</f>
        <v/>
      </c>
      <c r="B40" s="28">
        <f>IFERROR(TRIM(INDEX('Form responses'!$A36:$P36,MATCH(Lists!$D$2,'Form responses'!$A$1:$P$1,0))&amp;""),"")</f>
        <v/>
      </c>
      <c r="C40" s="28">
        <f>IF(B40="","",IFERROR(TRIM(INDEX('Form responses'!$A36:$P36,MATCH(Lists!$D$6,'Form responses'!$A$1:$P$1,0))&amp;""),""))</f>
        <v/>
      </c>
      <c r="D40" s="28">
        <f>IF(B40="","",IFERROR(VALUE(IFERROR(TRIM(INDEX('Form responses'!$A36:$P36,MATCH(Lists!$D$3,'Form responses'!$A$1:$P$1,0))&amp;""),"")),""))</f>
        <v/>
      </c>
      <c r="E40" s="28">
        <f>IF(B40="","",IFERROR(TRIM(INDEX('Form responses'!$A36:$P36,MATCH(Lists!$D$4,'Form responses'!$A$1:$P$1,0))&amp;""),""))</f>
        <v/>
      </c>
      <c r="F40" s="28">
        <f>IF(B40="","",IFERROR(TRIM(INDEX('Form responses'!$A36:$P36,MATCH(Lists!$D$5,'Form responses'!$A$1:$P$1,0))&amp;""),""))</f>
        <v/>
      </c>
      <c r="G40" s="28">
        <f>IF(B40="","",IF(ISNUMBER(SEARCH("With my name",F40)),B40&amp;IF(C40="","",", "&amp;C40),IF(ISNUMBER(SEARCH("First name",F40)),LEFT(B40,FIND(" ",B40&amp;" ")-1)&amp;IF(C40="","",", "&amp;C40),IF(F40="","Ask how to credit them","No name: credit a role only"))))</f>
        <v/>
      </c>
      <c r="H40" s="28">
        <f>IF(B40="","",IF(IFERROR(TRIM(INDEX('Form responses'!$A36:$P36,MATCH(Lists!$D$8,'Form responses'!$A$1:$P$1,0))&amp;""),"")="","No","Yes"))</f>
        <v/>
      </c>
      <c r="I40" s="28">
        <f>IF(B40="","",IF(E40="","No quote",IF(AND(ISNUMBER(D40),D40&gt;=4),"Yes","Read the feedback first")))</f>
        <v/>
      </c>
      <c r="J40" s="28">
        <f>IF(B40="","",IFERROR(TRIM(INDEX('Form responses'!$A36:$P36,MATCH(Lists!$D$7,'Form responses'!$A$1:$P$1,0))&amp;""),""))</f>
        <v/>
      </c>
      <c r="K40" s="28">
        <f>IF(B40="","",IFERROR(TRIM(INDEX('Form responses'!$A36:$P36,MATCH(Lists!$D$9,'Form responses'!$A$1:$P$1,0))&amp;""),""))</f>
        <v/>
      </c>
    </row>
    <row r="41">
      <c r="A41" s="27">
        <f>IF(B41="","",IFERROR(IF(ISNUMBER(INDEX('Form responses'!$A37:$P37,MATCH(Lists!$D$10,'Form responses'!$A$1:$P$1,0))),INDEX('Form responses'!$A37:$P37,MATCH(Lists!$D$10,'Form responses'!$A$1:$P$1,0)),DATE(VALUE(LEFT(IFERROR(TRIM(INDEX('Form responses'!$A37:$P37,MATCH(Lists!$D$10,'Form responses'!$A$1:$P$1,0))&amp;""),""),4)),VALUE(MID(IFERROR(TRIM(INDEX('Form responses'!$A37:$P37,MATCH(Lists!$D$10,'Form responses'!$A$1:$P$1,0))&amp;""),""),6,2)),VALUE(MID(IFERROR(TRIM(INDEX('Form responses'!$A37:$P37,MATCH(Lists!$D$10,'Form responses'!$A$1:$P$1,0))&amp;""),""),9,2)))+TIME(VALUE(MID(IFERROR(TRIM(INDEX('Form responses'!$A37:$P37,MATCH(Lists!$D$10,'Form responses'!$A$1:$P$1,0))&amp;""),""),12,2)),VALUE(MID(IFERROR(TRIM(INDEX('Form responses'!$A37:$P37,MATCH(Lists!$D$10,'Form responses'!$A$1:$P$1,0))&amp;""),""),15,2)),VALUE(MID(IFERROR(TRIM(INDEX('Form responses'!$A37:$P37,MATCH(Lists!$D$10,'Form responses'!$A$1:$P$1,0))&amp;""),""),18,2)))),""))</f>
        <v/>
      </c>
      <c r="B41" s="28">
        <f>IFERROR(TRIM(INDEX('Form responses'!$A37:$P37,MATCH(Lists!$D$2,'Form responses'!$A$1:$P$1,0))&amp;""),"")</f>
        <v/>
      </c>
      <c r="C41" s="28">
        <f>IF(B41="","",IFERROR(TRIM(INDEX('Form responses'!$A37:$P37,MATCH(Lists!$D$6,'Form responses'!$A$1:$P$1,0))&amp;""),""))</f>
        <v/>
      </c>
      <c r="D41" s="28">
        <f>IF(B41="","",IFERROR(VALUE(IFERROR(TRIM(INDEX('Form responses'!$A37:$P37,MATCH(Lists!$D$3,'Form responses'!$A$1:$P$1,0))&amp;""),"")),""))</f>
        <v/>
      </c>
      <c r="E41" s="28">
        <f>IF(B41="","",IFERROR(TRIM(INDEX('Form responses'!$A37:$P37,MATCH(Lists!$D$4,'Form responses'!$A$1:$P$1,0))&amp;""),""))</f>
        <v/>
      </c>
      <c r="F41" s="28">
        <f>IF(B41="","",IFERROR(TRIM(INDEX('Form responses'!$A37:$P37,MATCH(Lists!$D$5,'Form responses'!$A$1:$P$1,0))&amp;""),""))</f>
        <v/>
      </c>
      <c r="G41" s="28">
        <f>IF(B41="","",IF(ISNUMBER(SEARCH("With my name",F41)),B41&amp;IF(C41="","",", "&amp;C41),IF(ISNUMBER(SEARCH("First name",F41)),LEFT(B41,FIND(" ",B41&amp;" ")-1)&amp;IF(C41="","",", "&amp;C41),IF(F41="","Ask how to credit them","No name: credit a role only"))))</f>
        <v/>
      </c>
      <c r="H41" s="28">
        <f>IF(B41="","",IF(IFERROR(TRIM(INDEX('Form responses'!$A37:$P37,MATCH(Lists!$D$8,'Form responses'!$A$1:$P$1,0))&amp;""),"")="","No","Yes"))</f>
        <v/>
      </c>
      <c r="I41" s="28">
        <f>IF(B41="","",IF(E41="","No quote",IF(AND(ISNUMBER(D41),D41&gt;=4),"Yes","Read the feedback first")))</f>
        <v/>
      </c>
      <c r="J41" s="28">
        <f>IF(B41="","",IFERROR(TRIM(INDEX('Form responses'!$A37:$P37,MATCH(Lists!$D$7,'Form responses'!$A$1:$P$1,0))&amp;""),""))</f>
        <v/>
      </c>
      <c r="K41" s="28">
        <f>IF(B41="","",IFERROR(TRIM(INDEX('Form responses'!$A37:$P37,MATCH(Lists!$D$9,'Form responses'!$A$1:$P$1,0))&amp;""),""))</f>
        <v/>
      </c>
    </row>
    <row r="42">
      <c r="A42" s="27">
        <f>IF(B42="","",IFERROR(IF(ISNUMBER(INDEX('Form responses'!$A38:$P38,MATCH(Lists!$D$10,'Form responses'!$A$1:$P$1,0))),INDEX('Form responses'!$A38:$P38,MATCH(Lists!$D$10,'Form responses'!$A$1:$P$1,0)),DATE(VALUE(LEFT(IFERROR(TRIM(INDEX('Form responses'!$A38:$P38,MATCH(Lists!$D$10,'Form responses'!$A$1:$P$1,0))&amp;""),""),4)),VALUE(MID(IFERROR(TRIM(INDEX('Form responses'!$A38:$P38,MATCH(Lists!$D$10,'Form responses'!$A$1:$P$1,0))&amp;""),""),6,2)),VALUE(MID(IFERROR(TRIM(INDEX('Form responses'!$A38:$P38,MATCH(Lists!$D$10,'Form responses'!$A$1:$P$1,0))&amp;""),""),9,2)))+TIME(VALUE(MID(IFERROR(TRIM(INDEX('Form responses'!$A38:$P38,MATCH(Lists!$D$10,'Form responses'!$A$1:$P$1,0))&amp;""),""),12,2)),VALUE(MID(IFERROR(TRIM(INDEX('Form responses'!$A38:$P38,MATCH(Lists!$D$10,'Form responses'!$A$1:$P$1,0))&amp;""),""),15,2)),VALUE(MID(IFERROR(TRIM(INDEX('Form responses'!$A38:$P38,MATCH(Lists!$D$10,'Form responses'!$A$1:$P$1,0))&amp;""),""),18,2)))),""))</f>
        <v/>
      </c>
      <c r="B42" s="28">
        <f>IFERROR(TRIM(INDEX('Form responses'!$A38:$P38,MATCH(Lists!$D$2,'Form responses'!$A$1:$P$1,0))&amp;""),"")</f>
        <v/>
      </c>
      <c r="C42" s="28">
        <f>IF(B42="","",IFERROR(TRIM(INDEX('Form responses'!$A38:$P38,MATCH(Lists!$D$6,'Form responses'!$A$1:$P$1,0))&amp;""),""))</f>
        <v/>
      </c>
      <c r="D42" s="28">
        <f>IF(B42="","",IFERROR(VALUE(IFERROR(TRIM(INDEX('Form responses'!$A38:$P38,MATCH(Lists!$D$3,'Form responses'!$A$1:$P$1,0))&amp;""),"")),""))</f>
        <v/>
      </c>
      <c r="E42" s="28">
        <f>IF(B42="","",IFERROR(TRIM(INDEX('Form responses'!$A38:$P38,MATCH(Lists!$D$4,'Form responses'!$A$1:$P$1,0))&amp;""),""))</f>
        <v/>
      </c>
      <c r="F42" s="28">
        <f>IF(B42="","",IFERROR(TRIM(INDEX('Form responses'!$A38:$P38,MATCH(Lists!$D$5,'Form responses'!$A$1:$P$1,0))&amp;""),""))</f>
        <v/>
      </c>
      <c r="G42" s="28">
        <f>IF(B42="","",IF(ISNUMBER(SEARCH("With my name",F42)),B42&amp;IF(C42="","",", "&amp;C42),IF(ISNUMBER(SEARCH("First name",F42)),LEFT(B42,FIND(" ",B42&amp;" ")-1)&amp;IF(C42="","",", "&amp;C42),IF(F42="","Ask how to credit them","No name: credit a role only"))))</f>
        <v/>
      </c>
      <c r="H42" s="28">
        <f>IF(B42="","",IF(IFERROR(TRIM(INDEX('Form responses'!$A38:$P38,MATCH(Lists!$D$8,'Form responses'!$A$1:$P$1,0))&amp;""),"")="","No","Yes"))</f>
        <v/>
      </c>
      <c r="I42" s="28">
        <f>IF(B42="","",IF(E42="","No quote",IF(AND(ISNUMBER(D42),D42&gt;=4),"Yes","Read the feedback first")))</f>
        <v/>
      </c>
      <c r="J42" s="28">
        <f>IF(B42="","",IFERROR(TRIM(INDEX('Form responses'!$A38:$P38,MATCH(Lists!$D$7,'Form responses'!$A$1:$P$1,0))&amp;""),""))</f>
        <v/>
      </c>
      <c r="K42" s="28">
        <f>IF(B42="","",IFERROR(TRIM(INDEX('Form responses'!$A38:$P38,MATCH(Lists!$D$9,'Form responses'!$A$1:$P$1,0))&amp;""),""))</f>
        <v/>
      </c>
    </row>
    <row r="43">
      <c r="A43" s="27">
        <f>IF(B43="","",IFERROR(IF(ISNUMBER(INDEX('Form responses'!$A39:$P39,MATCH(Lists!$D$10,'Form responses'!$A$1:$P$1,0))),INDEX('Form responses'!$A39:$P39,MATCH(Lists!$D$10,'Form responses'!$A$1:$P$1,0)),DATE(VALUE(LEFT(IFERROR(TRIM(INDEX('Form responses'!$A39:$P39,MATCH(Lists!$D$10,'Form responses'!$A$1:$P$1,0))&amp;""),""),4)),VALUE(MID(IFERROR(TRIM(INDEX('Form responses'!$A39:$P39,MATCH(Lists!$D$10,'Form responses'!$A$1:$P$1,0))&amp;""),""),6,2)),VALUE(MID(IFERROR(TRIM(INDEX('Form responses'!$A39:$P39,MATCH(Lists!$D$10,'Form responses'!$A$1:$P$1,0))&amp;""),""),9,2)))+TIME(VALUE(MID(IFERROR(TRIM(INDEX('Form responses'!$A39:$P39,MATCH(Lists!$D$10,'Form responses'!$A$1:$P$1,0))&amp;""),""),12,2)),VALUE(MID(IFERROR(TRIM(INDEX('Form responses'!$A39:$P39,MATCH(Lists!$D$10,'Form responses'!$A$1:$P$1,0))&amp;""),""),15,2)),VALUE(MID(IFERROR(TRIM(INDEX('Form responses'!$A39:$P39,MATCH(Lists!$D$10,'Form responses'!$A$1:$P$1,0))&amp;""),""),18,2)))),""))</f>
        <v/>
      </c>
      <c r="B43" s="28">
        <f>IFERROR(TRIM(INDEX('Form responses'!$A39:$P39,MATCH(Lists!$D$2,'Form responses'!$A$1:$P$1,0))&amp;""),"")</f>
        <v/>
      </c>
      <c r="C43" s="28">
        <f>IF(B43="","",IFERROR(TRIM(INDEX('Form responses'!$A39:$P39,MATCH(Lists!$D$6,'Form responses'!$A$1:$P$1,0))&amp;""),""))</f>
        <v/>
      </c>
      <c r="D43" s="28">
        <f>IF(B43="","",IFERROR(VALUE(IFERROR(TRIM(INDEX('Form responses'!$A39:$P39,MATCH(Lists!$D$3,'Form responses'!$A$1:$P$1,0))&amp;""),"")),""))</f>
        <v/>
      </c>
      <c r="E43" s="28">
        <f>IF(B43="","",IFERROR(TRIM(INDEX('Form responses'!$A39:$P39,MATCH(Lists!$D$4,'Form responses'!$A$1:$P$1,0))&amp;""),""))</f>
        <v/>
      </c>
      <c r="F43" s="28">
        <f>IF(B43="","",IFERROR(TRIM(INDEX('Form responses'!$A39:$P39,MATCH(Lists!$D$5,'Form responses'!$A$1:$P$1,0))&amp;""),""))</f>
        <v/>
      </c>
      <c r="G43" s="28">
        <f>IF(B43="","",IF(ISNUMBER(SEARCH("With my name",F43)),B43&amp;IF(C43="","",", "&amp;C43),IF(ISNUMBER(SEARCH("First name",F43)),LEFT(B43,FIND(" ",B43&amp;" ")-1)&amp;IF(C43="","",", "&amp;C43),IF(F43="","Ask how to credit them","No name: credit a role only"))))</f>
        <v/>
      </c>
      <c r="H43" s="28">
        <f>IF(B43="","",IF(IFERROR(TRIM(INDEX('Form responses'!$A39:$P39,MATCH(Lists!$D$8,'Form responses'!$A$1:$P$1,0))&amp;""),"")="","No","Yes"))</f>
        <v/>
      </c>
      <c r="I43" s="28">
        <f>IF(B43="","",IF(E43="","No quote",IF(AND(ISNUMBER(D43),D43&gt;=4),"Yes","Read the feedback first")))</f>
        <v/>
      </c>
      <c r="J43" s="28">
        <f>IF(B43="","",IFERROR(TRIM(INDEX('Form responses'!$A39:$P39,MATCH(Lists!$D$7,'Form responses'!$A$1:$P$1,0))&amp;""),""))</f>
        <v/>
      </c>
      <c r="K43" s="28">
        <f>IF(B43="","",IFERROR(TRIM(INDEX('Form responses'!$A39:$P39,MATCH(Lists!$D$9,'Form responses'!$A$1:$P$1,0))&amp;""),""))</f>
        <v/>
      </c>
    </row>
    <row r="44">
      <c r="A44" s="27">
        <f>IF(B44="","",IFERROR(IF(ISNUMBER(INDEX('Form responses'!$A40:$P40,MATCH(Lists!$D$10,'Form responses'!$A$1:$P$1,0))),INDEX('Form responses'!$A40:$P40,MATCH(Lists!$D$10,'Form responses'!$A$1:$P$1,0)),DATE(VALUE(LEFT(IFERROR(TRIM(INDEX('Form responses'!$A40:$P40,MATCH(Lists!$D$10,'Form responses'!$A$1:$P$1,0))&amp;""),""),4)),VALUE(MID(IFERROR(TRIM(INDEX('Form responses'!$A40:$P40,MATCH(Lists!$D$10,'Form responses'!$A$1:$P$1,0))&amp;""),""),6,2)),VALUE(MID(IFERROR(TRIM(INDEX('Form responses'!$A40:$P40,MATCH(Lists!$D$10,'Form responses'!$A$1:$P$1,0))&amp;""),""),9,2)))+TIME(VALUE(MID(IFERROR(TRIM(INDEX('Form responses'!$A40:$P40,MATCH(Lists!$D$10,'Form responses'!$A$1:$P$1,0))&amp;""),""),12,2)),VALUE(MID(IFERROR(TRIM(INDEX('Form responses'!$A40:$P40,MATCH(Lists!$D$10,'Form responses'!$A$1:$P$1,0))&amp;""),""),15,2)),VALUE(MID(IFERROR(TRIM(INDEX('Form responses'!$A40:$P40,MATCH(Lists!$D$10,'Form responses'!$A$1:$P$1,0))&amp;""),""),18,2)))),""))</f>
        <v/>
      </c>
      <c r="B44" s="28">
        <f>IFERROR(TRIM(INDEX('Form responses'!$A40:$P40,MATCH(Lists!$D$2,'Form responses'!$A$1:$P$1,0))&amp;""),"")</f>
        <v/>
      </c>
      <c r="C44" s="28">
        <f>IF(B44="","",IFERROR(TRIM(INDEX('Form responses'!$A40:$P40,MATCH(Lists!$D$6,'Form responses'!$A$1:$P$1,0))&amp;""),""))</f>
        <v/>
      </c>
      <c r="D44" s="28">
        <f>IF(B44="","",IFERROR(VALUE(IFERROR(TRIM(INDEX('Form responses'!$A40:$P40,MATCH(Lists!$D$3,'Form responses'!$A$1:$P$1,0))&amp;""),"")),""))</f>
        <v/>
      </c>
      <c r="E44" s="28">
        <f>IF(B44="","",IFERROR(TRIM(INDEX('Form responses'!$A40:$P40,MATCH(Lists!$D$4,'Form responses'!$A$1:$P$1,0))&amp;""),""))</f>
        <v/>
      </c>
      <c r="F44" s="28">
        <f>IF(B44="","",IFERROR(TRIM(INDEX('Form responses'!$A40:$P40,MATCH(Lists!$D$5,'Form responses'!$A$1:$P$1,0))&amp;""),""))</f>
        <v/>
      </c>
      <c r="G44" s="28">
        <f>IF(B44="","",IF(ISNUMBER(SEARCH("With my name",F44)),B44&amp;IF(C44="","",", "&amp;C44),IF(ISNUMBER(SEARCH("First name",F44)),LEFT(B44,FIND(" ",B44&amp;" ")-1)&amp;IF(C44="","",", "&amp;C44),IF(F44="","Ask how to credit them","No name: credit a role only"))))</f>
        <v/>
      </c>
      <c r="H44" s="28">
        <f>IF(B44="","",IF(IFERROR(TRIM(INDEX('Form responses'!$A40:$P40,MATCH(Lists!$D$8,'Form responses'!$A$1:$P$1,0))&amp;""),"")="","No","Yes"))</f>
        <v/>
      </c>
      <c r="I44" s="28">
        <f>IF(B44="","",IF(E44="","No quote",IF(AND(ISNUMBER(D44),D44&gt;=4),"Yes","Read the feedback first")))</f>
        <v/>
      </c>
      <c r="J44" s="28">
        <f>IF(B44="","",IFERROR(TRIM(INDEX('Form responses'!$A40:$P40,MATCH(Lists!$D$7,'Form responses'!$A$1:$P$1,0))&amp;""),""))</f>
        <v/>
      </c>
      <c r="K44" s="28">
        <f>IF(B44="","",IFERROR(TRIM(INDEX('Form responses'!$A40:$P40,MATCH(Lists!$D$9,'Form responses'!$A$1:$P$1,0))&amp;""),""))</f>
        <v/>
      </c>
    </row>
    <row r="45">
      <c r="A45" s="27">
        <f>IF(B45="","",IFERROR(IF(ISNUMBER(INDEX('Form responses'!$A41:$P41,MATCH(Lists!$D$10,'Form responses'!$A$1:$P$1,0))),INDEX('Form responses'!$A41:$P41,MATCH(Lists!$D$10,'Form responses'!$A$1:$P$1,0)),DATE(VALUE(LEFT(IFERROR(TRIM(INDEX('Form responses'!$A41:$P41,MATCH(Lists!$D$10,'Form responses'!$A$1:$P$1,0))&amp;""),""),4)),VALUE(MID(IFERROR(TRIM(INDEX('Form responses'!$A41:$P41,MATCH(Lists!$D$10,'Form responses'!$A$1:$P$1,0))&amp;""),""),6,2)),VALUE(MID(IFERROR(TRIM(INDEX('Form responses'!$A41:$P41,MATCH(Lists!$D$10,'Form responses'!$A$1:$P$1,0))&amp;""),""),9,2)))+TIME(VALUE(MID(IFERROR(TRIM(INDEX('Form responses'!$A41:$P41,MATCH(Lists!$D$10,'Form responses'!$A$1:$P$1,0))&amp;""),""),12,2)),VALUE(MID(IFERROR(TRIM(INDEX('Form responses'!$A41:$P41,MATCH(Lists!$D$10,'Form responses'!$A$1:$P$1,0))&amp;""),""),15,2)),VALUE(MID(IFERROR(TRIM(INDEX('Form responses'!$A41:$P41,MATCH(Lists!$D$10,'Form responses'!$A$1:$P$1,0))&amp;""),""),18,2)))),""))</f>
        <v/>
      </c>
      <c r="B45" s="28">
        <f>IFERROR(TRIM(INDEX('Form responses'!$A41:$P41,MATCH(Lists!$D$2,'Form responses'!$A$1:$P$1,0))&amp;""),"")</f>
        <v/>
      </c>
      <c r="C45" s="28">
        <f>IF(B45="","",IFERROR(TRIM(INDEX('Form responses'!$A41:$P41,MATCH(Lists!$D$6,'Form responses'!$A$1:$P$1,0))&amp;""),""))</f>
        <v/>
      </c>
      <c r="D45" s="28">
        <f>IF(B45="","",IFERROR(VALUE(IFERROR(TRIM(INDEX('Form responses'!$A41:$P41,MATCH(Lists!$D$3,'Form responses'!$A$1:$P$1,0))&amp;""),"")),""))</f>
        <v/>
      </c>
      <c r="E45" s="28">
        <f>IF(B45="","",IFERROR(TRIM(INDEX('Form responses'!$A41:$P41,MATCH(Lists!$D$4,'Form responses'!$A$1:$P$1,0))&amp;""),""))</f>
        <v/>
      </c>
      <c r="F45" s="28">
        <f>IF(B45="","",IFERROR(TRIM(INDEX('Form responses'!$A41:$P41,MATCH(Lists!$D$5,'Form responses'!$A$1:$P$1,0))&amp;""),""))</f>
        <v/>
      </c>
      <c r="G45" s="28">
        <f>IF(B45="","",IF(ISNUMBER(SEARCH("With my name",F45)),B45&amp;IF(C45="","",", "&amp;C45),IF(ISNUMBER(SEARCH("First name",F45)),LEFT(B45,FIND(" ",B45&amp;" ")-1)&amp;IF(C45="","",", "&amp;C45),IF(F45="","Ask how to credit them","No name: credit a role only"))))</f>
        <v/>
      </c>
      <c r="H45" s="28">
        <f>IF(B45="","",IF(IFERROR(TRIM(INDEX('Form responses'!$A41:$P41,MATCH(Lists!$D$8,'Form responses'!$A$1:$P$1,0))&amp;""),"")="","No","Yes"))</f>
        <v/>
      </c>
      <c r="I45" s="28">
        <f>IF(B45="","",IF(E45="","No quote",IF(AND(ISNUMBER(D45),D45&gt;=4),"Yes","Read the feedback first")))</f>
        <v/>
      </c>
      <c r="J45" s="28">
        <f>IF(B45="","",IFERROR(TRIM(INDEX('Form responses'!$A41:$P41,MATCH(Lists!$D$7,'Form responses'!$A$1:$P$1,0))&amp;""),""))</f>
        <v/>
      </c>
      <c r="K45" s="28">
        <f>IF(B45="","",IFERROR(TRIM(INDEX('Form responses'!$A41:$P41,MATCH(Lists!$D$9,'Form responses'!$A$1:$P$1,0))&amp;""),""))</f>
        <v/>
      </c>
    </row>
    <row r="46">
      <c r="A46" s="27">
        <f>IF(B46="","",IFERROR(IF(ISNUMBER(INDEX('Form responses'!$A42:$P42,MATCH(Lists!$D$10,'Form responses'!$A$1:$P$1,0))),INDEX('Form responses'!$A42:$P42,MATCH(Lists!$D$10,'Form responses'!$A$1:$P$1,0)),DATE(VALUE(LEFT(IFERROR(TRIM(INDEX('Form responses'!$A42:$P42,MATCH(Lists!$D$10,'Form responses'!$A$1:$P$1,0))&amp;""),""),4)),VALUE(MID(IFERROR(TRIM(INDEX('Form responses'!$A42:$P42,MATCH(Lists!$D$10,'Form responses'!$A$1:$P$1,0))&amp;""),""),6,2)),VALUE(MID(IFERROR(TRIM(INDEX('Form responses'!$A42:$P42,MATCH(Lists!$D$10,'Form responses'!$A$1:$P$1,0))&amp;""),""),9,2)))+TIME(VALUE(MID(IFERROR(TRIM(INDEX('Form responses'!$A42:$P42,MATCH(Lists!$D$10,'Form responses'!$A$1:$P$1,0))&amp;""),""),12,2)),VALUE(MID(IFERROR(TRIM(INDEX('Form responses'!$A42:$P42,MATCH(Lists!$D$10,'Form responses'!$A$1:$P$1,0))&amp;""),""),15,2)),VALUE(MID(IFERROR(TRIM(INDEX('Form responses'!$A42:$P42,MATCH(Lists!$D$10,'Form responses'!$A$1:$P$1,0))&amp;""),""),18,2)))),""))</f>
        <v/>
      </c>
      <c r="B46" s="28">
        <f>IFERROR(TRIM(INDEX('Form responses'!$A42:$P42,MATCH(Lists!$D$2,'Form responses'!$A$1:$P$1,0))&amp;""),"")</f>
        <v/>
      </c>
      <c r="C46" s="28">
        <f>IF(B46="","",IFERROR(TRIM(INDEX('Form responses'!$A42:$P42,MATCH(Lists!$D$6,'Form responses'!$A$1:$P$1,0))&amp;""),""))</f>
        <v/>
      </c>
      <c r="D46" s="28">
        <f>IF(B46="","",IFERROR(VALUE(IFERROR(TRIM(INDEX('Form responses'!$A42:$P42,MATCH(Lists!$D$3,'Form responses'!$A$1:$P$1,0))&amp;""),"")),""))</f>
        <v/>
      </c>
      <c r="E46" s="28">
        <f>IF(B46="","",IFERROR(TRIM(INDEX('Form responses'!$A42:$P42,MATCH(Lists!$D$4,'Form responses'!$A$1:$P$1,0))&amp;""),""))</f>
        <v/>
      </c>
      <c r="F46" s="28">
        <f>IF(B46="","",IFERROR(TRIM(INDEX('Form responses'!$A42:$P42,MATCH(Lists!$D$5,'Form responses'!$A$1:$P$1,0))&amp;""),""))</f>
        <v/>
      </c>
      <c r="G46" s="28">
        <f>IF(B46="","",IF(ISNUMBER(SEARCH("With my name",F46)),B46&amp;IF(C46="","",", "&amp;C46),IF(ISNUMBER(SEARCH("First name",F46)),LEFT(B46,FIND(" ",B46&amp;" ")-1)&amp;IF(C46="","",", "&amp;C46),IF(F46="","Ask how to credit them","No name: credit a role only"))))</f>
        <v/>
      </c>
      <c r="H46" s="28">
        <f>IF(B46="","",IF(IFERROR(TRIM(INDEX('Form responses'!$A42:$P42,MATCH(Lists!$D$8,'Form responses'!$A$1:$P$1,0))&amp;""),"")="","No","Yes"))</f>
        <v/>
      </c>
      <c r="I46" s="28">
        <f>IF(B46="","",IF(E46="","No quote",IF(AND(ISNUMBER(D46),D46&gt;=4),"Yes","Read the feedback first")))</f>
        <v/>
      </c>
      <c r="J46" s="28">
        <f>IF(B46="","",IFERROR(TRIM(INDEX('Form responses'!$A42:$P42,MATCH(Lists!$D$7,'Form responses'!$A$1:$P$1,0))&amp;""),""))</f>
        <v/>
      </c>
      <c r="K46" s="28">
        <f>IF(B46="","",IFERROR(TRIM(INDEX('Form responses'!$A42:$P42,MATCH(Lists!$D$9,'Form responses'!$A$1:$P$1,0))&amp;""),""))</f>
        <v/>
      </c>
    </row>
    <row r="47">
      <c r="A47" s="27">
        <f>IF(B47="","",IFERROR(IF(ISNUMBER(INDEX('Form responses'!$A43:$P43,MATCH(Lists!$D$10,'Form responses'!$A$1:$P$1,0))),INDEX('Form responses'!$A43:$P43,MATCH(Lists!$D$10,'Form responses'!$A$1:$P$1,0)),DATE(VALUE(LEFT(IFERROR(TRIM(INDEX('Form responses'!$A43:$P43,MATCH(Lists!$D$10,'Form responses'!$A$1:$P$1,0))&amp;""),""),4)),VALUE(MID(IFERROR(TRIM(INDEX('Form responses'!$A43:$P43,MATCH(Lists!$D$10,'Form responses'!$A$1:$P$1,0))&amp;""),""),6,2)),VALUE(MID(IFERROR(TRIM(INDEX('Form responses'!$A43:$P43,MATCH(Lists!$D$10,'Form responses'!$A$1:$P$1,0))&amp;""),""),9,2)))+TIME(VALUE(MID(IFERROR(TRIM(INDEX('Form responses'!$A43:$P43,MATCH(Lists!$D$10,'Form responses'!$A$1:$P$1,0))&amp;""),""),12,2)),VALUE(MID(IFERROR(TRIM(INDEX('Form responses'!$A43:$P43,MATCH(Lists!$D$10,'Form responses'!$A$1:$P$1,0))&amp;""),""),15,2)),VALUE(MID(IFERROR(TRIM(INDEX('Form responses'!$A43:$P43,MATCH(Lists!$D$10,'Form responses'!$A$1:$P$1,0))&amp;""),""),18,2)))),""))</f>
        <v/>
      </c>
      <c r="B47" s="28">
        <f>IFERROR(TRIM(INDEX('Form responses'!$A43:$P43,MATCH(Lists!$D$2,'Form responses'!$A$1:$P$1,0))&amp;""),"")</f>
        <v/>
      </c>
      <c r="C47" s="28">
        <f>IF(B47="","",IFERROR(TRIM(INDEX('Form responses'!$A43:$P43,MATCH(Lists!$D$6,'Form responses'!$A$1:$P$1,0))&amp;""),""))</f>
        <v/>
      </c>
      <c r="D47" s="28">
        <f>IF(B47="","",IFERROR(VALUE(IFERROR(TRIM(INDEX('Form responses'!$A43:$P43,MATCH(Lists!$D$3,'Form responses'!$A$1:$P$1,0))&amp;""),"")),""))</f>
        <v/>
      </c>
      <c r="E47" s="28">
        <f>IF(B47="","",IFERROR(TRIM(INDEX('Form responses'!$A43:$P43,MATCH(Lists!$D$4,'Form responses'!$A$1:$P$1,0))&amp;""),""))</f>
        <v/>
      </c>
      <c r="F47" s="28">
        <f>IF(B47="","",IFERROR(TRIM(INDEX('Form responses'!$A43:$P43,MATCH(Lists!$D$5,'Form responses'!$A$1:$P$1,0))&amp;""),""))</f>
        <v/>
      </c>
      <c r="G47" s="28">
        <f>IF(B47="","",IF(ISNUMBER(SEARCH("With my name",F47)),B47&amp;IF(C47="","",", "&amp;C47),IF(ISNUMBER(SEARCH("First name",F47)),LEFT(B47,FIND(" ",B47&amp;" ")-1)&amp;IF(C47="","",", "&amp;C47),IF(F47="","Ask how to credit them","No name: credit a role only"))))</f>
        <v/>
      </c>
      <c r="H47" s="28">
        <f>IF(B47="","",IF(IFERROR(TRIM(INDEX('Form responses'!$A43:$P43,MATCH(Lists!$D$8,'Form responses'!$A$1:$P$1,0))&amp;""),"")="","No","Yes"))</f>
        <v/>
      </c>
      <c r="I47" s="28">
        <f>IF(B47="","",IF(E47="","No quote",IF(AND(ISNUMBER(D47),D47&gt;=4),"Yes","Read the feedback first")))</f>
        <v/>
      </c>
      <c r="J47" s="28">
        <f>IF(B47="","",IFERROR(TRIM(INDEX('Form responses'!$A43:$P43,MATCH(Lists!$D$7,'Form responses'!$A$1:$P$1,0))&amp;""),""))</f>
        <v/>
      </c>
      <c r="K47" s="28">
        <f>IF(B47="","",IFERROR(TRIM(INDEX('Form responses'!$A43:$P43,MATCH(Lists!$D$9,'Form responses'!$A$1:$P$1,0))&amp;""),""))</f>
        <v/>
      </c>
    </row>
    <row r="48">
      <c r="A48" s="27">
        <f>IF(B48="","",IFERROR(IF(ISNUMBER(INDEX('Form responses'!$A44:$P44,MATCH(Lists!$D$10,'Form responses'!$A$1:$P$1,0))),INDEX('Form responses'!$A44:$P44,MATCH(Lists!$D$10,'Form responses'!$A$1:$P$1,0)),DATE(VALUE(LEFT(IFERROR(TRIM(INDEX('Form responses'!$A44:$P44,MATCH(Lists!$D$10,'Form responses'!$A$1:$P$1,0))&amp;""),""),4)),VALUE(MID(IFERROR(TRIM(INDEX('Form responses'!$A44:$P44,MATCH(Lists!$D$10,'Form responses'!$A$1:$P$1,0))&amp;""),""),6,2)),VALUE(MID(IFERROR(TRIM(INDEX('Form responses'!$A44:$P44,MATCH(Lists!$D$10,'Form responses'!$A$1:$P$1,0))&amp;""),""),9,2)))+TIME(VALUE(MID(IFERROR(TRIM(INDEX('Form responses'!$A44:$P44,MATCH(Lists!$D$10,'Form responses'!$A$1:$P$1,0))&amp;""),""),12,2)),VALUE(MID(IFERROR(TRIM(INDEX('Form responses'!$A44:$P44,MATCH(Lists!$D$10,'Form responses'!$A$1:$P$1,0))&amp;""),""),15,2)),VALUE(MID(IFERROR(TRIM(INDEX('Form responses'!$A44:$P44,MATCH(Lists!$D$10,'Form responses'!$A$1:$P$1,0))&amp;""),""),18,2)))),""))</f>
        <v/>
      </c>
      <c r="B48" s="28">
        <f>IFERROR(TRIM(INDEX('Form responses'!$A44:$P44,MATCH(Lists!$D$2,'Form responses'!$A$1:$P$1,0))&amp;""),"")</f>
        <v/>
      </c>
      <c r="C48" s="28">
        <f>IF(B48="","",IFERROR(TRIM(INDEX('Form responses'!$A44:$P44,MATCH(Lists!$D$6,'Form responses'!$A$1:$P$1,0))&amp;""),""))</f>
        <v/>
      </c>
      <c r="D48" s="28">
        <f>IF(B48="","",IFERROR(VALUE(IFERROR(TRIM(INDEX('Form responses'!$A44:$P44,MATCH(Lists!$D$3,'Form responses'!$A$1:$P$1,0))&amp;""),"")),""))</f>
        <v/>
      </c>
      <c r="E48" s="28">
        <f>IF(B48="","",IFERROR(TRIM(INDEX('Form responses'!$A44:$P44,MATCH(Lists!$D$4,'Form responses'!$A$1:$P$1,0))&amp;""),""))</f>
        <v/>
      </c>
      <c r="F48" s="28">
        <f>IF(B48="","",IFERROR(TRIM(INDEX('Form responses'!$A44:$P44,MATCH(Lists!$D$5,'Form responses'!$A$1:$P$1,0))&amp;""),""))</f>
        <v/>
      </c>
      <c r="G48" s="28">
        <f>IF(B48="","",IF(ISNUMBER(SEARCH("With my name",F48)),B48&amp;IF(C48="","",", "&amp;C48),IF(ISNUMBER(SEARCH("First name",F48)),LEFT(B48,FIND(" ",B48&amp;" ")-1)&amp;IF(C48="","",", "&amp;C48),IF(F48="","Ask how to credit them","No name: credit a role only"))))</f>
        <v/>
      </c>
      <c r="H48" s="28">
        <f>IF(B48="","",IF(IFERROR(TRIM(INDEX('Form responses'!$A44:$P44,MATCH(Lists!$D$8,'Form responses'!$A$1:$P$1,0))&amp;""),"")="","No","Yes"))</f>
        <v/>
      </c>
      <c r="I48" s="28">
        <f>IF(B48="","",IF(E48="","No quote",IF(AND(ISNUMBER(D48),D48&gt;=4),"Yes","Read the feedback first")))</f>
        <v/>
      </c>
      <c r="J48" s="28">
        <f>IF(B48="","",IFERROR(TRIM(INDEX('Form responses'!$A44:$P44,MATCH(Lists!$D$7,'Form responses'!$A$1:$P$1,0))&amp;""),""))</f>
        <v/>
      </c>
      <c r="K48" s="28">
        <f>IF(B48="","",IFERROR(TRIM(INDEX('Form responses'!$A44:$P44,MATCH(Lists!$D$9,'Form responses'!$A$1:$P$1,0))&amp;""),""))</f>
        <v/>
      </c>
    </row>
    <row r="49">
      <c r="A49" s="27">
        <f>IF(B49="","",IFERROR(IF(ISNUMBER(INDEX('Form responses'!$A45:$P45,MATCH(Lists!$D$10,'Form responses'!$A$1:$P$1,0))),INDEX('Form responses'!$A45:$P45,MATCH(Lists!$D$10,'Form responses'!$A$1:$P$1,0)),DATE(VALUE(LEFT(IFERROR(TRIM(INDEX('Form responses'!$A45:$P45,MATCH(Lists!$D$10,'Form responses'!$A$1:$P$1,0))&amp;""),""),4)),VALUE(MID(IFERROR(TRIM(INDEX('Form responses'!$A45:$P45,MATCH(Lists!$D$10,'Form responses'!$A$1:$P$1,0))&amp;""),""),6,2)),VALUE(MID(IFERROR(TRIM(INDEX('Form responses'!$A45:$P45,MATCH(Lists!$D$10,'Form responses'!$A$1:$P$1,0))&amp;""),""),9,2)))+TIME(VALUE(MID(IFERROR(TRIM(INDEX('Form responses'!$A45:$P45,MATCH(Lists!$D$10,'Form responses'!$A$1:$P$1,0))&amp;""),""),12,2)),VALUE(MID(IFERROR(TRIM(INDEX('Form responses'!$A45:$P45,MATCH(Lists!$D$10,'Form responses'!$A$1:$P$1,0))&amp;""),""),15,2)),VALUE(MID(IFERROR(TRIM(INDEX('Form responses'!$A45:$P45,MATCH(Lists!$D$10,'Form responses'!$A$1:$P$1,0))&amp;""),""),18,2)))),""))</f>
        <v/>
      </c>
      <c r="B49" s="28">
        <f>IFERROR(TRIM(INDEX('Form responses'!$A45:$P45,MATCH(Lists!$D$2,'Form responses'!$A$1:$P$1,0))&amp;""),"")</f>
        <v/>
      </c>
      <c r="C49" s="28">
        <f>IF(B49="","",IFERROR(TRIM(INDEX('Form responses'!$A45:$P45,MATCH(Lists!$D$6,'Form responses'!$A$1:$P$1,0))&amp;""),""))</f>
        <v/>
      </c>
      <c r="D49" s="28">
        <f>IF(B49="","",IFERROR(VALUE(IFERROR(TRIM(INDEX('Form responses'!$A45:$P45,MATCH(Lists!$D$3,'Form responses'!$A$1:$P$1,0))&amp;""),"")),""))</f>
        <v/>
      </c>
      <c r="E49" s="28">
        <f>IF(B49="","",IFERROR(TRIM(INDEX('Form responses'!$A45:$P45,MATCH(Lists!$D$4,'Form responses'!$A$1:$P$1,0))&amp;""),""))</f>
        <v/>
      </c>
      <c r="F49" s="28">
        <f>IF(B49="","",IFERROR(TRIM(INDEX('Form responses'!$A45:$P45,MATCH(Lists!$D$5,'Form responses'!$A$1:$P$1,0))&amp;""),""))</f>
        <v/>
      </c>
      <c r="G49" s="28">
        <f>IF(B49="","",IF(ISNUMBER(SEARCH("With my name",F49)),B49&amp;IF(C49="","",", "&amp;C49),IF(ISNUMBER(SEARCH("First name",F49)),LEFT(B49,FIND(" ",B49&amp;" ")-1)&amp;IF(C49="","",", "&amp;C49),IF(F49="","Ask how to credit them","No name: credit a role only"))))</f>
        <v/>
      </c>
      <c r="H49" s="28">
        <f>IF(B49="","",IF(IFERROR(TRIM(INDEX('Form responses'!$A45:$P45,MATCH(Lists!$D$8,'Form responses'!$A$1:$P$1,0))&amp;""),"")="","No","Yes"))</f>
        <v/>
      </c>
      <c r="I49" s="28">
        <f>IF(B49="","",IF(E49="","No quote",IF(AND(ISNUMBER(D49),D49&gt;=4),"Yes","Read the feedback first")))</f>
        <v/>
      </c>
      <c r="J49" s="28">
        <f>IF(B49="","",IFERROR(TRIM(INDEX('Form responses'!$A45:$P45,MATCH(Lists!$D$7,'Form responses'!$A$1:$P$1,0))&amp;""),""))</f>
        <v/>
      </c>
      <c r="K49" s="28">
        <f>IF(B49="","",IFERROR(TRIM(INDEX('Form responses'!$A45:$P45,MATCH(Lists!$D$9,'Form responses'!$A$1:$P$1,0))&amp;""),""))</f>
        <v/>
      </c>
    </row>
    <row r="50">
      <c r="A50" s="27">
        <f>IF(B50="","",IFERROR(IF(ISNUMBER(INDEX('Form responses'!$A46:$P46,MATCH(Lists!$D$10,'Form responses'!$A$1:$P$1,0))),INDEX('Form responses'!$A46:$P46,MATCH(Lists!$D$10,'Form responses'!$A$1:$P$1,0)),DATE(VALUE(LEFT(IFERROR(TRIM(INDEX('Form responses'!$A46:$P46,MATCH(Lists!$D$10,'Form responses'!$A$1:$P$1,0))&amp;""),""),4)),VALUE(MID(IFERROR(TRIM(INDEX('Form responses'!$A46:$P46,MATCH(Lists!$D$10,'Form responses'!$A$1:$P$1,0))&amp;""),""),6,2)),VALUE(MID(IFERROR(TRIM(INDEX('Form responses'!$A46:$P46,MATCH(Lists!$D$10,'Form responses'!$A$1:$P$1,0))&amp;""),""),9,2)))+TIME(VALUE(MID(IFERROR(TRIM(INDEX('Form responses'!$A46:$P46,MATCH(Lists!$D$10,'Form responses'!$A$1:$P$1,0))&amp;""),""),12,2)),VALUE(MID(IFERROR(TRIM(INDEX('Form responses'!$A46:$P46,MATCH(Lists!$D$10,'Form responses'!$A$1:$P$1,0))&amp;""),""),15,2)),VALUE(MID(IFERROR(TRIM(INDEX('Form responses'!$A46:$P46,MATCH(Lists!$D$10,'Form responses'!$A$1:$P$1,0))&amp;""),""),18,2)))),""))</f>
        <v/>
      </c>
      <c r="B50" s="28">
        <f>IFERROR(TRIM(INDEX('Form responses'!$A46:$P46,MATCH(Lists!$D$2,'Form responses'!$A$1:$P$1,0))&amp;""),"")</f>
        <v/>
      </c>
      <c r="C50" s="28">
        <f>IF(B50="","",IFERROR(TRIM(INDEX('Form responses'!$A46:$P46,MATCH(Lists!$D$6,'Form responses'!$A$1:$P$1,0))&amp;""),""))</f>
        <v/>
      </c>
      <c r="D50" s="28">
        <f>IF(B50="","",IFERROR(VALUE(IFERROR(TRIM(INDEX('Form responses'!$A46:$P46,MATCH(Lists!$D$3,'Form responses'!$A$1:$P$1,0))&amp;""),"")),""))</f>
        <v/>
      </c>
      <c r="E50" s="28">
        <f>IF(B50="","",IFERROR(TRIM(INDEX('Form responses'!$A46:$P46,MATCH(Lists!$D$4,'Form responses'!$A$1:$P$1,0))&amp;""),""))</f>
        <v/>
      </c>
      <c r="F50" s="28">
        <f>IF(B50="","",IFERROR(TRIM(INDEX('Form responses'!$A46:$P46,MATCH(Lists!$D$5,'Form responses'!$A$1:$P$1,0))&amp;""),""))</f>
        <v/>
      </c>
      <c r="G50" s="28">
        <f>IF(B50="","",IF(ISNUMBER(SEARCH("With my name",F50)),B50&amp;IF(C50="","",", "&amp;C50),IF(ISNUMBER(SEARCH("First name",F50)),LEFT(B50,FIND(" ",B50&amp;" ")-1)&amp;IF(C50="","",", "&amp;C50),IF(F50="","Ask how to credit them","No name: credit a role only"))))</f>
        <v/>
      </c>
      <c r="H50" s="28">
        <f>IF(B50="","",IF(IFERROR(TRIM(INDEX('Form responses'!$A46:$P46,MATCH(Lists!$D$8,'Form responses'!$A$1:$P$1,0))&amp;""),"")="","No","Yes"))</f>
        <v/>
      </c>
      <c r="I50" s="28">
        <f>IF(B50="","",IF(E50="","No quote",IF(AND(ISNUMBER(D50),D50&gt;=4),"Yes","Read the feedback first")))</f>
        <v/>
      </c>
      <c r="J50" s="28">
        <f>IF(B50="","",IFERROR(TRIM(INDEX('Form responses'!$A46:$P46,MATCH(Lists!$D$7,'Form responses'!$A$1:$P$1,0))&amp;""),""))</f>
        <v/>
      </c>
      <c r="K50" s="28">
        <f>IF(B50="","",IFERROR(TRIM(INDEX('Form responses'!$A46:$P46,MATCH(Lists!$D$9,'Form responses'!$A$1:$P$1,0))&amp;""),""))</f>
        <v/>
      </c>
    </row>
    <row r="51">
      <c r="A51" s="27">
        <f>IF(B51="","",IFERROR(IF(ISNUMBER(INDEX('Form responses'!$A47:$P47,MATCH(Lists!$D$10,'Form responses'!$A$1:$P$1,0))),INDEX('Form responses'!$A47:$P47,MATCH(Lists!$D$10,'Form responses'!$A$1:$P$1,0)),DATE(VALUE(LEFT(IFERROR(TRIM(INDEX('Form responses'!$A47:$P47,MATCH(Lists!$D$10,'Form responses'!$A$1:$P$1,0))&amp;""),""),4)),VALUE(MID(IFERROR(TRIM(INDEX('Form responses'!$A47:$P47,MATCH(Lists!$D$10,'Form responses'!$A$1:$P$1,0))&amp;""),""),6,2)),VALUE(MID(IFERROR(TRIM(INDEX('Form responses'!$A47:$P47,MATCH(Lists!$D$10,'Form responses'!$A$1:$P$1,0))&amp;""),""),9,2)))+TIME(VALUE(MID(IFERROR(TRIM(INDEX('Form responses'!$A47:$P47,MATCH(Lists!$D$10,'Form responses'!$A$1:$P$1,0))&amp;""),""),12,2)),VALUE(MID(IFERROR(TRIM(INDEX('Form responses'!$A47:$P47,MATCH(Lists!$D$10,'Form responses'!$A$1:$P$1,0))&amp;""),""),15,2)),VALUE(MID(IFERROR(TRIM(INDEX('Form responses'!$A47:$P47,MATCH(Lists!$D$10,'Form responses'!$A$1:$P$1,0))&amp;""),""),18,2)))),""))</f>
        <v/>
      </c>
      <c r="B51" s="28">
        <f>IFERROR(TRIM(INDEX('Form responses'!$A47:$P47,MATCH(Lists!$D$2,'Form responses'!$A$1:$P$1,0))&amp;""),"")</f>
        <v/>
      </c>
      <c r="C51" s="28">
        <f>IF(B51="","",IFERROR(TRIM(INDEX('Form responses'!$A47:$P47,MATCH(Lists!$D$6,'Form responses'!$A$1:$P$1,0))&amp;""),""))</f>
        <v/>
      </c>
      <c r="D51" s="28">
        <f>IF(B51="","",IFERROR(VALUE(IFERROR(TRIM(INDEX('Form responses'!$A47:$P47,MATCH(Lists!$D$3,'Form responses'!$A$1:$P$1,0))&amp;""),"")),""))</f>
        <v/>
      </c>
      <c r="E51" s="28">
        <f>IF(B51="","",IFERROR(TRIM(INDEX('Form responses'!$A47:$P47,MATCH(Lists!$D$4,'Form responses'!$A$1:$P$1,0))&amp;""),""))</f>
        <v/>
      </c>
      <c r="F51" s="28">
        <f>IF(B51="","",IFERROR(TRIM(INDEX('Form responses'!$A47:$P47,MATCH(Lists!$D$5,'Form responses'!$A$1:$P$1,0))&amp;""),""))</f>
        <v/>
      </c>
      <c r="G51" s="28">
        <f>IF(B51="","",IF(ISNUMBER(SEARCH("With my name",F51)),B51&amp;IF(C51="","",", "&amp;C51),IF(ISNUMBER(SEARCH("First name",F51)),LEFT(B51,FIND(" ",B51&amp;" ")-1)&amp;IF(C51="","",", "&amp;C51),IF(F51="","Ask how to credit them","No name: credit a role only"))))</f>
        <v/>
      </c>
      <c r="H51" s="28">
        <f>IF(B51="","",IF(IFERROR(TRIM(INDEX('Form responses'!$A47:$P47,MATCH(Lists!$D$8,'Form responses'!$A$1:$P$1,0))&amp;""),"")="","No","Yes"))</f>
        <v/>
      </c>
      <c r="I51" s="28">
        <f>IF(B51="","",IF(E51="","No quote",IF(AND(ISNUMBER(D51),D51&gt;=4),"Yes","Read the feedback first")))</f>
        <v/>
      </c>
      <c r="J51" s="28">
        <f>IF(B51="","",IFERROR(TRIM(INDEX('Form responses'!$A47:$P47,MATCH(Lists!$D$7,'Form responses'!$A$1:$P$1,0))&amp;""),""))</f>
        <v/>
      </c>
      <c r="K51" s="28">
        <f>IF(B51="","",IFERROR(TRIM(INDEX('Form responses'!$A47:$P47,MATCH(Lists!$D$9,'Form responses'!$A$1:$P$1,0))&amp;""),""))</f>
        <v/>
      </c>
    </row>
    <row r="52">
      <c r="A52" s="27">
        <f>IF(B52="","",IFERROR(IF(ISNUMBER(INDEX('Form responses'!$A48:$P48,MATCH(Lists!$D$10,'Form responses'!$A$1:$P$1,0))),INDEX('Form responses'!$A48:$P48,MATCH(Lists!$D$10,'Form responses'!$A$1:$P$1,0)),DATE(VALUE(LEFT(IFERROR(TRIM(INDEX('Form responses'!$A48:$P48,MATCH(Lists!$D$10,'Form responses'!$A$1:$P$1,0))&amp;""),""),4)),VALUE(MID(IFERROR(TRIM(INDEX('Form responses'!$A48:$P48,MATCH(Lists!$D$10,'Form responses'!$A$1:$P$1,0))&amp;""),""),6,2)),VALUE(MID(IFERROR(TRIM(INDEX('Form responses'!$A48:$P48,MATCH(Lists!$D$10,'Form responses'!$A$1:$P$1,0))&amp;""),""),9,2)))+TIME(VALUE(MID(IFERROR(TRIM(INDEX('Form responses'!$A48:$P48,MATCH(Lists!$D$10,'Form responses'!$A$1:$P$1,0))&amp;""),""),12,2)),VALUE(MID(IFERROR(TRIM(INDEX('Form responses'!$A48:$P48,MATCH(Lists!$D$10,'Form responses'!$A$1:$P$1,0))&amp;""),""),15,2)),VALUE(MID(IFERROR(TRIM(INDEX('Form responses'!$A48:$P48,MATCH(Lists!$D$10,'Form responses'!$A$1:$P$1,0))&amp;""),""),18,2)))),""))</f>
        <v/>
      </c>
      <c r="B52" s="28">
        <f>IFERROR(TRIM(INDEX('Form responses'!$A48:$P48,MATCH(Lists!$D$2,'Form responses'!$A$1:$P$1,0))&amp;""),"")</f>
        <v/>
      </c>
      <c r="C52" s="28">
        <f>IF(B52="","",IFERROR(TRIM(INDEX('Form responses'!$A48:$P48,MATCH(Lists!$D$6,'Form responses'!$A$1:$P$1,0))&amp;""),""))</f>
        <v/>
      </c>
      <c r="D52" s="28">
        <f>IF(B52="","",IFERROR(VALUE(IFERROR(TRIM(INDEX('Form responses'!$A48:$P48,MATCH(Lists!$D$3,'Form responses'!$A$1:$P$1,0))&amp;""),"")),""))</f>
        <v/>
      </c>
      <c r="E52" s="28">
        <f>IF(B52="","",IFERROR(TRIM(INDEX('Form responses'!$A48:$P48,MATCH(Lists!$D$4,'Form responses'!$A$1:$P$1,0))&amp;""),""))</f>
        <v/>
      </c>
      <c r="F52" s="28">
        <f>IF(B52="","",IFERROR(TRIM(INDEX('Form responses'!$A48:$P48,MATCH(Lists!$D$5,'Form responses'!$A$1:$P$1,0))&amp;""),""))</f>
        <v/>
      </c>
      <c r="G52" s="28">
        <f>IF(B52="","",IF(ISNUMBER(SEARCH("With my name",F52)),B52&amp;IF(C52="","",", "&amp;C52),IF(ISNUMBER(SEARCH("First name",F52)),LEFT(B52,FIND(" ",B52&amp;" ")-1)&amp;IF(C52="","",", "&amp;C52),IF(F52="","Ask how to credit them","No name: credit a role only"))))</f>
        <v/>
      </c>
      <c r="H52" s="28">
        <f>IF(B52="","",IF(IFERROR(TRIM(INDEX('Form responses'!$A48:$P48,MATCH(Lists!$D$8,'Form responses'!$A$1:$P$1,0))&amp;""),"")="","No","Yes"))</f>
        <v/>
      </c>
      <c r="I52" s="28">
        <f>IF(B52="","",IF(E52="","No quote",IF(AND(ISNUMBER(D52),D52&gt;=4),"Yes","Read the feedback first")))</f>
        <v/>
      </c>
      <c r="J52" s="28">
        <f>IF(B52="","",IFERROR(TRIM(INDEX('Form responses'!$A48:$P48,MATCH(Lists!$D$7,'Form responses'!$A$1:$P$1,0))&amp;""),""))</f>
        <v/>
      </c>
      <c r="K52" s="28">
        <f>IF(B52="","",IFERROR(TRIM(INDEX('Form responses'!$A48:$P48,MATCH(Lists!$D$9,'Form responses'!$A$1:$P$1,0))&amp;""),""))</f>
        <v/>
      </c>
    </row>
    <row r="53">
      <c r="A53" s="27">
        <f>IF(B53="","",IFERROR(IF(ISNUMBER(INDEX('Form responses'!$A49:$P49,MATCH(Lists!$D$10,'Form responses'!$A$1:$P$1,0))),INDEX('Form responses'!$A49:$P49,MATCH(Lists!$D$10,'Form responses'!$A$1:$P$1,0)),DATE(VALUE(LEFT(IFERROR(TRIM(INDEX('Form responses'!$A49:$P49,MATCH(Lists!$D$10,'Form responses'!$A$1:$P$1,0))&amp;""),""),4)),VALUE(MID(IFERROR(TRIM(INDEX('Form responses'!$A49:$P49,MATCH(Lists!$D$10,'Form responses'!$A$1:$P$1,0))&amp;""),""),6,2)),VALUE(MID(IFERROR(TRIM(INDEX('Form responses'!$A49:$P49,MATCH(Lists!$D$10,'Form responses'!$A$1:$P$1,0))&amp;""),""),9,2)))+TIME(VALUE(MID(IFERROR(TRIM(INDEX('Form responses'!$A49:$P49,MATCH(Lists!$D$10,'Form responses'!$A$1:$P$1,0))&amp;""),""),12,2)),VALUE(MID(IFERROR(TRIM(INDEX('Form responses'!$A49:$P49,MATCH(Lists!$D$10,'Form responses'!$A$1:$P$1,0))&amp;""),""),15,2)),VALUE(MID(IFERROR(TRIM(INDEX('Form responses'!$A49:$P49,MATCH(Lists!$D$10,'Form responses'!$A$1:$P$1,0))&amp;""),""),18,2)))),""))</f>
        <v/>
      </c>
      <c r="B53" s="28">
        <f>IFERROR(TRIM(INDEX('Form responses'!$A49:$P49,MATCH(Lists!$D$2,'Form responses'!$A$1:$P$1,0))&amp;""),"")</f>
        <v/>
      </c>
      <c r="C53" s="28">
        <f>IF(B53="","",IFERROR(TRIM(INDEX('Form responses'!$A49:$P49,MATCH(Lists!$D$6,'Form responses'!$A$1:$P$1,0))&amp;""),""))</f>
        <v/>
      </c>
      <c r="D53" s="28">
        <f>IF(B53="","",IFERROR(VALUE(IFERROR(TRIM(INDEX('Form responses'!$A49:$P49,MATCH(Lists!$D$3,'Form responses'!$A$1:$P$1,0))&amp;""),"")),""))</f>
        <v/>
      </c>
      <c r="E53" s="28">
        <f>IF(B53="","",IFERROR(TRIM(INDEX('Form responses'!$A49:$P49,MATCH(Lists!$D$4,'Form responses'!$A$1:$P$1,0))&amp;""),""))</f>
        <v/>
      </c>
      <c r="F53" s="28">
        <f>IF(B53="","",IFERROR(TRIM(INDEX('Form responses'!$A49:$P49,MATCH(Lists!$D$5,'Form responses'!$A$1:$P$1,0))&amp;""),""))</f>
        <v/>
      </c>
      <c r="G53" s="28">
        <f>IF(B53="","",IF(ISNUMBER(SEARCH("With my name",F53)),B53&amp;IF(C53="","",", "&amp;C53),IF(ISNUMBER(SEARCH("First name",F53)),LEFT(B53,FIND(" ",B53&amp;" ")-1)&amp;IF(C53="","",", "&amp;C53),IF(F53="","Ask how to credit them","No name: credit a role only"))))</f>
        <v/>
      </c>
      <c r="H53" s="28">
        <f>IF(B53="","",IF(IFERROR(TRIM(INDEX('Form responses'!$A49:$P49,MATCH(Lists!$D$8,'Form responses'!$A$1:$P$1,0))&amp;""),"")="","No","Yes"))</f>
        <v/>
      </c>
      <c r="I53" s="28">
        <f>IF(B53="","",IF(E53="","No quote",IF(AND(ISNUMBER(D53),D53&gt;=4),"Yes","Read the feedback first")))</f>
        <v/>
      </c>
      <c r="J53" s="28">
        <f>IF(B53="","",IFERROR(TRIM(INDEX('Form responses'!$A49:$P49,MATCH(Lists!$D$7,'Form responses'!$A$1:$P$1,0))&amp;""),""))</f>
        <v/>
      </c>
      <c r="K53" s="28">
        <f>IF(B53="","",IFERROR(TRIM(INDEX('Form responses'!$A49:$P49,MATCH(Lists!$D$9,'Form responses'!$A$1:$P$1,0))&amp;""),""))</f>
        <v/>
      </c>
    </row>
    <row r="54">
      <c r="A54" s="27">
        <f>IF(B54="","",IFERROR(IF(ISNUMBER(INDEX('Form responses'!$A50:$P50,MATCH(Lists!$D$10,'Form responses'!$A$1:$P$1,0))),INDEX('Form responses'!$A50:$P50,MATCH(Lists!$D$10,'Form responses'!$A$1:$P$1,0)),DATE(VALUE(LEFT(IFERROR(TRIM(INDEX('Form responses'!$A50:$P50,MATCH(Lists!$D$10,'Form responses'!$A$1:$P$1,0))&amp;""),""),4)),VALUE(MID(IFERROR(TRIM(INDEX('Form responses'!$A50:$P50,MATCH(Lists!$D$10,'Form responses'!$A$1:$P$1,0))&amp;""),""),6,2)),VALUE(MID(IFERROR(TRIM(INDEX('Form responses'!$A50:$P50,MATCH(Lists!$D$10,'Form responses'!$A$1:$P$1,0))&amp;""),""),9,2)))+TIME(VALUE(MID(IFERROR(TRIM(INDEX('Form responses'!$A50:$P50,MATCH(Lists!$D$10,'Form responses'!$A$1:$P$1,0))&amp;""),""),12,2)),VALUE(MID(IFERROR(TRIM(INDEX('Form responses'!$A50:$P50,MATCH(Lists!$D$10,'Form responses'!$A$1:$P$1,0))&amp;""),""),15,2)),VALUE(MID(IFERROR(TRIM(INDEX('Form responses'!$A50:$P50,MATCH(Lists!$D$10,'Form responses'!$A$1:$P$1,0))&amp;""),""),18,2)))),""))</f>
        <v/>
      </c>
      <c r="B54" s="28">
        <f>IFERROR(TRIM(INDEX('Form responses'!$A50:$P50,MATCH(Lists!$D$2,'Form responses'!$A$1:$P$1,0))&amp;""),"")</f>
        <v/>
      </c>
      <c r="C54" s="28">
        <f>IF(B54="","",IFERROR(TRIM(INDEX('Form responses'!$A50:$P50,MATCH(Lists!$D$6,'Form responses'!$A$1:$P$1,0))&amp;""),""))</f>
        <v/>
      </c>
      <c r="D54" s="28">
        <f>IF(B54="","",IFERROR(VALUE(IFERROR(TRIM(INDEX('Form responses'!$A50:$P50,MATCH(Lists!$D$3,'Form responses'!$A$1:$P$1,0))&amp;""),"")),""))</f>
        <v/>
      </c>
      <c r="E54" s="28">
        <f>IF(B54="","",IFERROR(TRIM(INDEX('Form responses'!$A50:$P50,MATCH(Lists!$D$4,'Form responses'!$A$1:$P$1,0))&amp;""),""))</f>
        <v/>
      </c>
      <c r="F54" s="28">
        <f>IF(B54="","",IFERROR(TRIM(INDEX('Form responses'!$A50:$P50,MATCH(Lists!$D$5,'Form responses'!$A$1:$P$1,0))&amp;""),""))</f>
        <v/>
      </c>
      <c r="G54" s="28">
        <f>IF(B54="","",IF(ISNUMBER(SEARCH("With my name",F54)),B54&amp;IF(C54="","",", "&amp;C54),IF(ISNUMBER(SEARCH("First name",F54)),LEFT(B54,FIND(" ",B54&amp;" ")-1)&amp;IF(C54="","",", "&amp;C54),IF(F54="","Ask how to credit them","No name: credit a role only"))))</f>
        <v/>
      </c>
      <c r="H54" s="28">
        <f>IF(B54="","",IF(IFERROR(TRIM(INDEX('Form responses'!$A50:$P50,MATCH(Lists!$D$8,'Form responses'!$A$1:$P$1,0))&amp;""),"")="","No","Yes"))</f>
        <v/>
      </c>
      <c r="I54" s="28">
        <f>IF(B54="","",IF(E54="","No quote",IF(AND(ISNUMBER(D54),D54&gt;=4),"Yes","Read the feedback first")))</f>
        <v/>
      </c>
      <c r="J54" s="28">
        <f>IF(B54="","",IFERROR(TRIM(INDEX('Form responses'!$A50:$P50,MATCH(Lists!$D$7,'Form responses'!$A$1:$P$1,0))&amp;""),""))</f>
        <v/>
      </c>
      <c r="K54" s="28">
        <f>IF(B54="","",IFERROR(TRIM(INDEX('Form responses'!$A50:$P50,MATCH(Lists!$D$9,'Form responses'!$A$1:$P$1,0))&amp;""),""))</f>
        <v/>
      </c>
    </row>
    <row r="55">
      <c r="A55" s="27">
        <f>IF(B55="","",IFERROR(IF(ISNUMBER(INDEX('Form responses'!$A51:$P51,MATCH(Lists!$D$10,'Form responses'!$A$1:$P$1,0))),INDEX('Form responses'!$A51:$P51,MATCH(Lists!$D$10,'Form responses'!$A$1:$P$1,0)),DATE(VALUE(LEFT(IFERROR(TRIM(INDEX('Form responses'!$A51:$P51,MATCH(Lists!$D$10,'Form responses'!$A$1:$P$1,0))&amp;""),""),4)),VALUE(MID(IFERROR(TRIM(INDEX('Form responses'!$A51:$P51,MATCH(Lists!$D$10,'Form responses'!$A$1:$P$1,0))&amp;""),""),6,2)),VALUE(MID(IFERROR(TRIM(INDEX('Form responses'!$A51:$P51,MATCH(Lists!$D$10,'Form responses'!$A$1:$P$1,0))&amp;""),""),9,2)))+TIME(VALUE(MID(IFERROR(TRIM(INDEX('Form responses'!$A51:$P51,MATCH(Lists!$D$10,'Form responses'!$A$1:$P$1,0))&amp;""),""),12,2)),VALUE(MID(IFERROR(TRIM(INDEX('Form responses'!$A51:$P51,MATCH(Lists!$D$10,'Form responses'!$A$1:$P$1,0))&amp;""),""),15,2)),VALUE(MID(IFERROR(TRIM(INDEX('Form responses'!$A51:$P51,MATCH(Lists!$D$10,'Form responses'!$A$1:$P$1,0))&amp;""),""),18,2)))),""))</f>
        <v/>
      </c>
      <c r="B55" s="28">
        <f>IFERROR(TRIM(INDEX('Form responses'!$A51:$P51,MATCH(Lists!$D$2,'Form responses'!$A$1:$P$1,0))&amp;""),"")</f>
        <v/>
      </c>
      <c r="C55" s="28">
        <f>IF(B55="","",IFERROR(TRIM(INDEX('Form responses'!$A51:$P51,MATCH(Lists!$D$6,'Form responses'!$A$1:$P$1,0))&amp;""),""))</f>
        <v/>
      </c>
      <c r="D55" s="28">
        <f>IF(B55="","",IFERROR(VALUE(IFERROR(TRIM(INDEX('Form responses'!$A51:$P51,MATCH(Lists!$D$3,'Form responses'!$A$1:$P$1,0))&amp;""),"")),""))</f>
        <v/>
      </c>
      <c r="E55" s="28">
        <f>IF(B55="","",IFERROR(TRIM(INDEX('Form responses'!$A51:$P51,MATCH(Lists!$D$4,'Form responses'!$A$1:$P$1,0))&amp;""),""))</f>
        <v/>
      </c>
      <c r="F55" s="28">
        <f>IF(B55="","",IFERROR(TRIM(INDEX('Form responses'!$A51:$P51,MATCH(Lists!$D$5,'Form responses'!$A$1:$P$1,0))&amp;""),""))</f>
        <v/>
      </c>
      <c r="G55" s="28">
        <f>IF(B55="","",IF(ISNUMBER(SEARCH("With my name",F55)),B55&amp;IF(C55="","",", "&amp;C55),IF(ISNUMBER(SEARCH("First name",F55)),LEFT(B55,FIND(" ",B55&amp;" ")-1)&amp;IF(C55="","",", "&amp;C55),IF(F55="","Ask how to credit them","No name: credit a role only"))))</f>
        <v/>
      </c>
      <c r="H55" s="28">
        <f>IF(B55="","",IF(IFERROR(TRIM(INDEX('Form responses'!$A51:$P51,MATCH(Lists!$D$8,'Form responses'!$A$1:$P$1,0))&amp;""),"")="","No","Yes"))</f>
        <v/>
      </c>
      <c r="I55" s="28">
        <f>IF(B55="","",IF(E55="","No quote",IF(AND(ISNUMBER(D55),D55&gt;=4),"Yes","Read the feedback first")))</f>
        <v/>
      </c>
      <c r="J55" s="28">
        <f>IF(B55="","",IFERROR(TRIM(INDEX('Form responses'!$A51:$P51,MATCH(Lists!$D$7,'Form responses'!$A$1:$P$1,0))&amp;""),""))</f>
        <v/>
      </c>
      <c r="K55" s="28">
        <f>IF(B55="","",IFERROR(TRIM(INDEX('Form responses'!$A51:$P51,MATCH(Lists!$D$9,'Form responses'!$A$1:$P$1,0))&amp;""),""))</f>
        <v/>
      </c>
    </row>
    <row r="56">
      <c r="A56" s="27">
        <f>IF(B56="","",IFERROR(IF(ISNUMBER(INDEX('Form responses'!$A52:$P52,MATCH(Lists!$D$10,'Form responses'!$A$1:$P$1,0))),INDEX('Form responses'!$A52:$P52,MATCH(Lists!$D$10,'Form responses'!$A$1:$P$1,0)),DATE(VALUE(LEFT(IFERROR(TRIM(INDEX('Form responses'!$A52:$P52,MATCH(Lists!$D$10,'Form responses'!$A$1:$P$1,0))&amp;""),""),4)),VALUE(MID(IFERROR(TRIM(INDEX('Form responses'!$A52:$P52,MATCH(Lists!$D$10,'Form responses'!$A$1:$P$1,0))&amp;""),""),6,2)),VALUE(MID(IFERROR(TRIM(INDEX('Form responses'!$A52:$P52,MATCH(Lists!$D$10,'Form responses'!$A$1:$P$1,0))&amp;""),""),9,2)))+TIME(VALUE(MID(IFERROR(TRIM(INDEX('Form responses'!$A52:$P52,MATCH(Lists!$D$10,'Form responses'!$A$1:$P$1,0))&amp;""),""),12,2)),VALUE(MID(IFERROR(TRIM(INDEX('Form responses'!$A52:$P52,MATCH(Lists!$D$10,'Form responses'!$A$1:$P$1,0))&amp;""),""),15,2)),VALUE(MID(IFERROR(TRIM(INDEX('Form responses'!$A52:$P52,MATCH(Lists!$D$10,'Form responses'!$A$1:$P$1,0))&amp;""),""),18,2)))),""))</f>
        <v/>
      </c>
      <c r="B56" s="28">
        <f>IFERROR(TRIM(INDEX('Form responses'!$A52:$P52,MATCH(Lists!$D$2,'Form responses'!$A$1:$P$1,0))&amp;""),"")</f>
        <v/>
      </c>
      <c r="C56" s="28">
        <f>IF(B56="","",IFERROR(TRIM(INDEX('Form responses'!$A52:$P52,MATCH(Lists!$D$6,'Form responses'!$A$1:$P$1,0))&amp;""),""))</f>
        <v/>
      </c>
      <c r="D56" s="28">
        <f>IF(B56="","",IFERROR(VALUE(IFERROR(TRIM(INDEX('Form responses'!$A52:$P52,MATCH(Lists!$D$3,'Form responses'!$A$1:$P$1,0))&amp;""),"")),""))</f>
        <v/>
      </c>
      <c r="E56" s="28">
        <f>IF(B56="","",IFERROR(TRIM(INDEX('Form responses'!$A52:$P52,MATCH(Lists!$D$4,'Form responses'!$A$1:$P$1,0))&amp;""),""))</f>
        <v/>
      </c>
      <c r="F56" s="28">
        <f>IF(B56="","",IFERROR(TRIM(INDEX('Form responses'!$A52:$P52,MATCH(Lists!$D$5,'Form responses'!$A$1:$P$1,0))&amp;""),""))</f>
        <v/>
      </c>
      <c r="G56" s="28">
        <f>IF(B56="","",IF(ISNUMBER(SEARCH("With my name",F56)),B56&amp;IF(C56="","",", "&amp;C56),IF(ISNUMBER(SEARCH("First name",F56)),LEFT(B56,FIND(" ",B56&amp;" ")-1)&amp;IF(C56="","",", "&amp;C56),IF(F56="","Ask how to credit them","No name: credit a role only"))))</f>
        <v/>
      </c>
      <c r="H56" s="28">
        <f>IF(B56="","",IF(IFERROR(TRIM(INDEX('Form responses'!$A52:$P52,MATCH(Lists!$D$8,'Form responses'!$A$1:$P$1,0))&amp;""),"")="","No","Yes"))</f>
        <v/>
      </c>
      <c r="I56" s="28">
        <f>IF(B56="","",IF(E56="","No quote",IF(AND(ISNUMBER(D56),D56&gt;=4),"Yes","Read the feedback first")))</f>
        <v/>
      </c>
      <c r="J56" s="28">
        <f>IF(B56="","",IFERROR(TRIM(INDEX('Form responses'!$A52:$P52,MATCH(Lists!$D$7,'Form responses'!$A$1:$P$1,0))&amp;""),""))</f>
        <v/>
      </c>
      <c r="K56" s="28">
        <f>IF(B56="","",IFERROR(TRIM(INDEX('Form responses'!$A52:$P52,MATCH(Lists!$D$9,'Form responses'!$A$1:$P$1,0))&amp;""),""))</f>
        <v/>
      </c>
    </row>
    <row r="57">
      <c r="A57" s="27">
        <f>IF(B57="","",IFERROR(IF(ISNUMBER(INDEX('Form responses'!$A53:$P53,MATCH(Lists!$D$10,'Form responses'!$A$1:$P$1,0))),INDEX('Form responses'!$A53:$P53,MATCH(Lists!$D$10,'Form responses'!$A$1:$P$1,0)),DATE(VALUE(LEFT(IFERROR(TRIM(INDEX('Form responses'!$A53:$P53,MATCH(Lists!$D$10,'Form responses'!$A$1:$P$1,0))&amp;""),""),4)),VALUE(MID(IFERROR(TRIM(INDEX('Form responses'!$A53:$P53,MATCH(Lists!$D$10,'Form responses'!$A$1:$P$1,0))&amp;""),""),6,2)),VALUE(MID(IFERROR(TRIM(INDEX('Form responses'!$A53:$P53,MATCH(Lists!$D$10,'Form responses'!$A$1:$P$1,0))&amp;""),""),9,2)))+TIME(VALUE(MID(IFERROR(TRIM(INDEX('Form responses'!$A53:$P53,MATCH(Lists!$D$10,'Form responses'!$A$1:$P$1,0))&amp;""),""),12,2)),VALUE(MID(IFERROR(TRIM(INDEX('Form responses'!$A53:$P53,MATCH(Lists!$D$10,'Form responses'!$A$1:$P$1,0))&amp;""),""),15,2)),VALUE(MID(IFERROR(TRIM(INDEX('Form responses'!$A53:$P53,MATCH(Lists!$D$10,'Form responses'!$A$1:$P$1,0))&amp;""),""),18,2)))),""))</f>
        <v/>
      </c>
      <c r="B57" s="28">
        <f>IFERROR(TRIM(INDEX('Form responses'!$A53:$P53,MATCH(Lists!$D$2,'Form responses'!$A$1:$P$1,0))&amp;""),"")</f>
        <v/>
      </c>
      <c r="C57" s="28">
        <f>IF(B57="","",IFERROR(TRIM(INDEX('Form responses'!$A53:$P53,MATCH(Lists!$D$6,'Form responses'!$A$1:$P$1,0))&amp;""),""))</f>
        <v/>
      </c>
      <c r="D57" s="28">
        <f>IF(B57="","",IFERROR(VALUE(IFERROR(TRIM(INDEX('Form responses'!$A53:$P53,MATCH(Lists!$D$3,'Form responses'!$A$1:$P$1,0))&amp;""),"")),""))</f>
        <v/>
      </c>
      <c r="E57" s="28">
        <f>IF(B57="","",IFERROR(TRIM(INDEX('Form responses'!$A53:$P53,MATCH(Lists!$D$4,'Form responses'!$A$1:$P$1,0))&amp;""),""))</f>
        <v/>
      </c>
      <c r="F57" s="28">
        <f>IF(B57="","",IFERROR(TRIM(INDEX('Form responses'!$A53:$P53,MATCH(Lists!$D$5,'Form responses'!$A$1:$P$1,0))&amp;""),""))</f>
        <v/>
      </c>
      <c r="G57" s="28">
        <f>IF(B57="","",IF(ISNUMBER(SEARCH("With my name",F57)),B57&amp;IF(C57="","",", "&amp;C57),IF(ISNUMBER(SEARCH("First name",F57)),LEFT(B57,FIND(" ",B57&amp;" ")-1)&amp;IF(C57="","",", "&amp;C57),IF(F57="","Ask how to credit them","No name: credit a role only"))))</f>
        <v/>
      </c>
      <c r="H57" s="28">
        <f>IF(B57="","",IF(IFERROR(TRIM(INDEX('Form responses'!$A53:$P53,MATCH(Lists!$D$8,'Form responses'!$A$1:$P$1,0))&amp;""),"")="","No","Yes"))</f>
        <v/>
      </c>
      <c r="I57" s="28">
        <f>IF(B57="","",IF(E57="","No quote",IF(AND(ISNUMBER(D57),D57&gt;=4),"Yes","Read the feedback first")))</f>
        <v/>
      </c>
      <c r="J57" s="28">
        <f>IF(B57="","",IFERROR(TRIM(INDEX('Form responses'!$A53:$P53,MATCH(Lists!$D$7,'Form responses'!$A$1:$P$1,0))&amp;""),""))</f>
        <v/>
      </c>
      <c r="K57" s="28">
        <f>IF(B57="","",IFERROR(TRIM(INDEX('Form responses'!$A53:$P53,MATCH(Lists!$D$9,'Form responses'!$A$1:$P$1,0))&amp;""),""))</f>
        <v/>
      </c>
    </row>
    <row r="58">
      <c r="A58" s="27">
        <f>IF(B58="","",IFERROR(IF(ISNUMBER(INDEX('Form responses'!$A54:$P54,MATCH(Lists!$D$10,'Form responses'!$A$1:$P$1,0))),INDEX('Form responses'!$A54:$P54,MATCH(Lists!$D$10,'Form responses'!$A$1:$P$1,0)),DATE(VALUE(LEFT(IFERROR(TRIM(INDEX('Form responses'!$A54:$P54,MATCH(Lists!$D$10,'Form responses'!$A$1:$P$1,0))&amp;""),""),4)),VALUE(MID(IFERROR(TRIM(INDEX('Form responses'!$A54:$P54,MATCH(Lists!$D$10,'Form responses'!$A$1:$P$1,0))&amp;""),""),6,2)),VALUE(MID(IFERROR(TRIM(INDEX('Form responses'!$A54:$P54,MATCH(Lists!$D$10,'Form responses'!$A$1:$P$1,0))&amp;""),""),9,2)))+TIME(VALUE(MID(IFERROR(TRIM(INDEX('Form responses'!$A54:$P54,MATCH(Lists!$D$10,'Form responses'!$A$1:$P$1,0))&amp;""),""),12,2)),VALUE(MID(IFERROR(TRIM(INDEX('Form responses'!$A54:$P54,MATCH(Lists!$D$10,'Form responses'!$A$1:$P$1,0))&amp;""),""),15,2)),VALUE(MID(IFERROR(TRIM(INDEX('Form responses'!$A54:$P54,MATCH(Lists!$D$10,'Form responses'!$A$1:$P$1,0))&amp;""),""),18,2)))),""))</f>
        <v/>
      </c>
      <c r="B58" s="28">
        <f>IFERROR(TRIM(INDEX('Form responses'!$A54:$P54,MATCH(Lists!$D$2,'Form responses'!$A$1:$P$1,0))&amp;""),"")</f>
        <v/>
      </c>
      <c r="C58" s="28">
        <f>IF(B58="","",IFERROR(TRIM(INDEX('Form responses'!$A54:$P54,MATCH(Lists!$D$6,'Form responses'!$A$1:$P$1,0))&amp;""),""))</f>
        <v/>
      </c>
      <c r="D58" s="28">
        <f>IF(B58="","",IFERROR(VALUE(IFERROR(TRIM(INDEX('Form responses'!$A54:$P54,MATCH(Lists!$D$3,'Form responses'!$A$1:$P$1,0))&amp;""),"")),""))</f>
        <v/>
      </c>
      <c r="E58" s="28">
        <f>IF(B58="","",IFERROR(TRIM(INDEX('Form responses'!$A54:$P54,MATCH(Lists!$D$4,'Form responses'!$A$1:$P$1,0))&amp;""),""))</f>
        <v/>
      </c>
      <c r="F58" s="28">
        <f>IF(B58="","",IFERROR(TRIM(INDEX('Form responses'!$A54:$P54,MATCH(Lists!$D$5,'Form responses'!$A$1:$P$1,0))&amp;""),""))</f>
        <v/>
      </c>
      <c r="G58" s="28">
        <f>IF(B58="","",IF(ISNUMBER(SEARCH("With my name",F58)),B58&amp;IF(C58="","",", "&amp;C58),IF(ISNUMBER(SEARCH("First name",F58)),LEFT(B58,FIND(" ",B58&amp;" ")-1)&amp;IF(C58="","",", "&amp;C58),IF(F58="","Ask how to credit them","No name: credit a role only"))))</f>
        <v/>
      </c>
      <c r="H58" s="28">
        <f>IF(B58="","",IF(IFERROR(TRIM(INDEX('Form responses'!$A54:$P54,MATCH(Lists!$D$8,'Form responses'!$A$1:$P$1,0))&amp;""),"")="","No","Yes"))</f>
        <v/>
      </c>
      <c r="I58" s="28">
        <f>IF(B58="","",IF(E58="","No quote",IF(AND(ISNUMBER(D58),D58&gt;=4),"Yes","Read the feedback first")))</f>
        <v/>
      </c>
      <c r="J58" s="28">
        <f>IF(B58="","",IFERROR(TRIM(INDEX('Form responses'!$A54:$P54,MATCH(Lists!$D$7,'Form responses'!$A$1:$P$1,0))&amp;""),""))</f>
        <v/>
      </c>
      <c r="K58" s="28">
        <f>IF(B58="","",IFERROR(TRIM(INDEX('Form responses'!$A54:$P54,MATCH(Lists!$D$9,'Form responses'!$A$1:$P$1,0))&amp;""),""))</f>
        <v/>
      </c>
    </row>
    <row r="59">
      <c r="A59" s="27">
        <f>IF(B59="","",IFERROR(IF(ISNUMBER(INDEX('Form responses'!$A55:$P55,MATCH(Lists!$D$10,'Form responses'!$A$1:$P$1,0))),INDEX('Form responses'!$A55:$P55,MATCH(Lists!$D$10,'Form responses'!$A$1:$P$1,0)),DATE(VALUE(LEFT(IFERROR(TRIM(INDEX('Form responses'!$A55:$P55,MATCH(Lists!$D$10,'Form responses'!$A$1:$P$1,0))&amp;""),""),4)),VALUE(MID(IFERROR(TRIM(INDEX('Form responses'!$A55:$P55,MATCH(Lists!$D$10,'Form responses'!$A$1:$P$1,0))&amp;""),""),6,2)),VALUE(MID(IFERROR(TRIM(INDEX('Form responses'!$A55:$P55,MATCH(Lists!$D$10,'Form responses'!$A$1:$P$1,0))&amp;""),""),9,2)))+TIME(VALUE(MID(IFERROR(TRIM(INDEX('Form responses'!$A55:$P55,MATCH(Lists!$D$10,'Form responses'!$A$1:$P$1,0))&amp;""),""),12,2)),VALUE(MID(IFERROR(TRIM(INDEX('Form responses'!$A55:$P55,MATCH(Lists!$D$10,'Form responses'!$A$1:$P$1,0))&amp;""),""),15,2)),VALUE(MID(IFERROR(TRIM(INDEX('Form responses'!$A55:$P55,MATCH(Lists!$D$10,'Form responses'!$A$1:$P$1,0))&amp;""),""),18,2)))),""))</f>
        <v/>
      </c>
      <c r="B59" s="28">
        <f>IFERROR(TRIM(INDEX('Form responses'!$A55:$P55,MATCH(Lists!$D$2,'Form responses'!$A$1:$P$1,0))&amp;""),"")</f>
        <v/>
      </c>
      <c r="C59" s="28">
        <f>IF(B59="","",IFERROR(TRIM(INDEX('Form responses'!$A55:$P55,MATCH(Lists!$D$6,'Form responses'!$A$1:$P$1,0))&amp;""),""))</f>
        <v/>
      </c>
      <c r="D59" s="28">
        <f>IF(B59="","",IFERROR(VALUE(IFERROR(TRIM(INDEX('Form responses'!$A55:$P55,MATCH(Lists!$D$3,'Form responses'!$A$1:$P$1,0))&amp;""),"")),""))</f>
        <v/>
      </c>
      <c r="E59" s="28">
        <f>IF(B59="","",IFERROR(TRIM(INDEX('Form responses'!$A55:$P55,MATCH(Lists!$D$4,'Form responses'!$A$1:$P$1,0))&amp;""),""))</f>
        <v/>
      </c>
      <c r="F59" s="28">
        <f>IF(B59="","",IFERROR(TRIM(INDEX('Form responses'!$A55:$P55,MATCH(Lists!$D$5,'Form responses'!$A$1:$P$1,0))&amp;""),""))</f>
        <v/>
      </c>
      <c r="G59" s="28">
        <f>IF(B59="","",IF(ISNUMBER(SEARCH("With my name",F59)),B59&amp;IF(C59="","",", "&amp;C59),IF(ISNUMBER(SEARCH("First name",F59)),LEFT(B59,FIND(" ",B59&amp;" ")-1)&amp;IF(C59="","",", "&amp;C59),IF(F59="","Ask how to credit them","No name: credit a role only"))))</f>
        <v/>
      </c>
      <c r="H59" s="28">
        <f>IF(B59="","",IF(IFERROR(TRIM(INDEX('Form responses'!$A55:$P55,MATCH(Lists!$D$8,'Form responses'!$A$1:$P$1,0))&amp;""),"")="","No","Yes"))</f>
        <v/>
      </c>
      <c r="I59" s="28">
        <f>IF(B59="","",IF(E59="","No quote",IF(AND(ISNUMBER(D59),D59&gt;=4),"Yes","Read the feedback first")))</f>
        <v/>
      </c>
      <c r="J59" s="28">
        <f>IF(B59="","",IFERROR(TRIM(INDEX('Form responses'!$A55:$P55,MATCH(Lists!$D$7,'Form responses'!$A$1:$P$1,0))&amp;""),""))</f>
        <v/>
      </c>
      <c r="K59" s="28">
        <f>IF(B59="","",IFERROR(TRIM(INDEX('Form responses'!$A55:$P55,MATCH(Lists!$D$9,'Form responses'!$A$1:$P$1,0))&amp;""),""))</f>
        <v/>
      </c>
    </row>
    <row r="60">
      <c r="A60" s="27">
        <f>IF(B60="","",IFERROR(IF(ISNUMBER(INDEX('Form responses'!$A56:$P56,MATCH(Lists!$D$10,'Form responses'!$A$1:$P$1,0))),INDEX('Form responses'!$A56:$P56,MATCH(Lists!$D$10,'Form responses'!$A$1:$P$1,0)),DATE(VALUE(LEFT(IFERROR(TRIM(INDEX('Form responses'!$A56:$P56,MATCH(Lists!$D$10,'Form responses'!$A$1:$P$1,0))&amp;""),""),4)),VALUE(MID(IFERROR(TRIM(INDEX('Form responses'!$A56:$P56,MATCH(Lists!$D$10,'Form responses'!$A$1:$P$1,0))&amp;""),""),6,2)),VALUE(MID(IFERROR(TRIM(INDEX('Form responses'!$A56:$P56,MATCH(Lists!$D$10,'Form responses'!$A$1:$P$1,0))&amp;""),""),9,2)))+TIME(VALUE(MID(IFERROR(TRIM(INDEX('Form responses'!$A56:$P56,MATCH(Lists!$D$10,'Form responses'!$A$1:$P$1,0))&amp;""),""),12,2)),VALUE(MID(IFERROR(TRIM(INDEX('Form responses'!$A56:$P56,MATCH(Lists!$D$10,'Form responses'!$A$1:$P$1,0))&amp;""),""),15,2)),VALUE(MID(IFERROR(TRIM(INDEX('Form responses'!$A56:$P56,MATCH(Lists!$D$10,'Form responses'!$A$1:$P$1,0))&amp;""),""),18,2)))),""))</f>
        <v/>
      </c>
      <c r="B60" s="28">
        <f>IFERROR(TRIM(INDEX('Form responses'!$A56:$P56,MATCH(Lists!$D$2,'Form responses'!$A$1:$P$1,0))&amp;""),"")</f>
        <v/>
      </c>
      <c r="C60" s="28">
        <f>IF(B60="","",IFERROR(TRIM(INDEX('Form responses'!$A56:$P56,MATCH(Lists!$D$6,'Form responses'!$A$1:$P$1,0))&amp;""),""))</f>
        <v/>
      </c>
      <c r="D60" s="28">
        <f>IF(B60="","",IFERROR(VALUE(IFERROR(TRIM(INDEX('Form responses'!$A56:$P56,MATCH(Lists!$D$3,'Form responses'!$A$1:$P$1,0))&amp;""),"")),""))</f>
        <v/>
      </c>
      <c r="E60" s="28">
        <f>IF(B60="","",IFERROR(TRIM(INDEX('Form responses'!$A56:$P56,MATCH(Lists!$D$4,'Form responses'!$A$1:$P$1,0))&amp;""),""))</f>
        <v/>
      </c>
      <c r="F60" s="28">
        <f>IF(B60="","",IFERROR(TRIM(INDEX('Form responses'!$A56:$P56,MATCH(Lists!$D$5,'Form responses'!$A$1:$P$1,0))&amp;""),""))</f>
        <v/>
      </c>
      <c r="G60" s="28">
        <f>IF(B60="","",IF(ISNUMBER(SEARCH("With my name",F60)),B60&amp;IF(C60="","",", "&amp;C60),IF(ISNUMBER(SEARCH("First name",F60)),LEFT(B60,FIND(" ",B60&amp;" ")-1)&amp;IF(C60="","",", "&amp;C60),IF(F60="","Ask how to credit them","No name: credit a role only"))))</f>
        <v/>
      </c>
      <c r="H60" s="28">
        <f>IF(B60="","",IF(IFERROR(TRIM(INDEX('Form responses'!$A56:$P56,MATCH(Lists!$D$8,'Form responses'!$A$1:$P$1,0))&amp;""),"")="","No","Yes"))</f>
        <v/>
      </c>
      <c r="I60" s="28">
        <f>IF(B60="","",IF(E60="","No quote",IF(AND(ISNUMBER(D60),D60&gt;=4),"Yes","Read the feedback first")))</f>
        <v/>
      </c>
      <c r="J60" s="28">
        <f>IF(B60="","",IFERROR(TRIM(INDEX('Form responses'!$A56:$P56,MATCH(Lists!$D$7,'Form responses'!$A$1:$P$1,0))&amp;""),""))</f>
        <v/>
      </c>
      <c r="K60" s="28">
        <f>IF(B60="","",IFERROR(TRIM(INDEX('Form responses'!$A56:$P56,MATCH(Lists!$D$9,'Form responses'!$A$1:$P$1,0))&amp;""),""))</f>
        <v/>
      </c>
    </row>
    <row r="61">
      <c r="A61" s="27">
        <f>IF(B61="","",IFERROR(IF(ISNUMBER(INDEX('Form responses'!$A57:$P57,MATCH(Lists!$D$10,'Form responses'!$A$1:$P$1,0))),INDEX('Form responses'!$A57:$P57,MATCH(Lists!$D$10,'Form responses'!$A$1:$P$1,0)),DATE(VALUE(LEFT(IFERROR(TRIM(INDEX('Form responses'!$A57:$P57,MATCH(Lists!$D$10,'Form responses'!$A$1:$P$1,0))&amp;""),""),4)),VALUE(MID(IFERROR(TRIM(INDEX('Form responses'!$A57:$P57,MATCH(Lists!$D$10,'Form responses'!$A$1:$P$1,0))&amp;""),""),6,2)),VALUE(MID(IFERROR(TRIM(INDEX('Form responses'!$A57:$P57,MATCH(Lists!$D$10,'Form responses'!$A$1:$P$1,0))&amp;""),""),9,2)))+TIME(VALUE(MID(IFERROR(TRIM(INDEX('Form responses'!$A57:$P57,MATCH(Lists!$D$10,'Form responses'!$A$1:$P$1,0))&amp;""),""),12,2)),VALUE(MID(IFERROR(TRIM(INDEX('Form responses'!$A57:$P57,MATCH(Lists!$D$10,'Form responses'!$A$1:$P$1,0))&amp;""),""),15,2)),VALUE(MID(IFERROR(TRIM(INDEX('Form responses'!$A57:$P57,MATCH(Lists!$D$10,'Form responses'!$A$1:$P$1,0))&amp;""),""),18,2)))),""))</f>
        <v/>
      </c>
      <c r="B61" s="28">
        <f>IFERROR(TRIM(INDEX('Form responses'!$A57:$P57,MATCH(Lists!$D$2,'Form responses'!$A$1:$P$1,0))&amp;""),"")</f>
        <v/>
      </c>
      <c r="C61" s="28">
        <f>IF(B61="","",IFERROR(TRIM(INDEX('Form responses'!$A57:$P57,MATCH(Lists!$D$6,'Form responses'!$A$1:$P$1,0))&amp;""),""))</f>
        <v/>
      </c>
      <c r="D61" s="28">
        <f>IF(B61="","",IFERROR(VALUE(IFERROR(TRIM(INDEX('Form responses'!$A57:$P57,MATCH(Lists!$D$3,'Form responses'!$A$1:$P$1,0))&amp;""),"")),""))</f>
        <v/>
      </c>
      <c r="E61" s="28">
        <f>IF(B61="","",IFERROR(TRIM(INDEX('Form responses'!$A57:$P57,MATCH(Lists!$D$4,'Form responses'!$A$1:$P$1,0))&amp;""),""))</f>
        <v/>
      </c>
      <c r="F61" s="28">
        <f>IF(B61="","",IFERROR(TRIM(INDEX('Form responses'!$A57:$P57,MATCH(Lists!$D$5,'Form responses'!$A$1:$P$1,0))&amp;""),""))</f>
        <v/>
      </c>
      <c r="G61" s="28">
        <f>IF(B61="","",IF(ISNUMBER(SEARCH("With my name",F61)),B61&amp;IF(C61="","",", "&amp;C61),IF(ISNUMBER(SEARCH("First name",F61)),LEFT(B61,FIND(" ",B61&amp;" ")-1)&amp;IF(C61="","",", "&amp;C61),IF(F61="","Ask how to credit them","No name: credit a role only"))))</f>
        <v/>
      </c>
      <c r="H61" s="28">
        <f>IF(B61="","",IF(IFERROR(TRIM(INDEX('Form responses'!$A57:$P57,MATCH(Lists!$D$8,'Form responses'!$A$1:$P$1,0))&amp;""),"")="","No","Yes"))</f>
        <v/>
      </c>
      <c r="I61" s="28">
        <f>IF(B61="","",IF(E61="","No quote",IF(AND(ISNUMBER(D61),D61&gt;=4),"Yes","Read the feedback first")))</f>
        <v/>
      </c>
      <c r="J61" s="28">
        <f>IF(B61="","",IFERROR(TRIM(INDEX('Form responses'!$A57:$P57,MATCH(Lists!$D$7,'Form responses'!$A$1:$P$1,0))&amp;""),""))</f>
        <v/>
      </c>
      <c r="K61" s="28">
        <f>IF(B61="","",IFERROR(TRIM(INDEX('Form responses'!$A57:$P57,MATCH(Lists!$D$9,'Form responses'!$A$1:$P$1,0))&amp;""),""))</f>
        <v/>
      </c>
    </row>
    <row r="62">
      <c r="A62" s="27">
        <f>IF(B62="","",IFERROR(IF(ISNUMBER(INDEX('Form responses'!$A58:$P58,MATCH(Lists!$D$10,'Form responses'!$A$1:$P$1,0))),INDEX('Form responses'!$A58:$P58,MATCH(Lists!$D$10,'Form responses'!$A$1:$P$1,0)),DATE(VALUE(LEFT(IFERROR(TRIM(INDEX('Form responses'!$A58:$P58,MATCH(Lists!$D$10,'Form responses'!$A$1:$P$1,0))&amp;""),""),4)),VALUE(MID(IFERROR(TRIM(INDEX('Form responses'!$A58:$P58,MATCH(Lists!$D$10,'Form responses'!$A$1:$P$1,0))&amp;""),""),6,2)),VALUE(MID(IFERROR(TRIM(INDEX('Form responses'!$A58:$P58,MATCH(Lists!$D$10,'Form responses'!$A$1:$P$1,0))&amp;""),""),9,2)))+TIME(VALUE(MID(IFERROR(TRIM(INDEX('Form responses'!$A58:$P58,MATCH(Lists!$D$10,'Form responses'!$A$1:$P$1,0))&amp;""),""),12,2)),VALUE(MID(IFERROR(TRIM(INDEX('Form responses'!$A58:$P58,MATCH(Lists!$D$10,'Form responses'!$A$1:$P$1,0))&amp;""),""),15,2)),VALUE(MID(IFERROR(TRIM(INDEX('Form responses'!$A58:$P58,MATCH(Lists!$D$10,'Form responses'!$A$1:$P$1,0))&amp;""),""),18,2)))),""))</f>
        <v/>
      </c>
      <c r="B62" s="28">
        <f>IFERROR(TRIM(INDEX('Form responses'!$A58:$P58,MATCH(Lists!$D$2,'Form responses'!$A$1:$P$1,0))&amp;""),"")</f>
        <v/>
      </c>
      <c r="C62" s="28">
        <f>IF(B62="","",IFERROR(TRIM(INDEX('Form responses'!$A58:$P58,MATCH(Lists!$D$6,'Form responses'!$A$1:$P$1,0))&amp;""),""))</f>
        <v/>
      </c>
      <c r="D62" s="28">
        <f>IF(B62="","",IFERROR(VALUE(IFERROR(TRIM(INDEX('Form responses'!$A58:$P58,MATCH(Lists!$D$3,'Form responses'!$A$1:$P$1,0))&amp;""),"")),""))</f>
        <v/>
      </c>
      <c r="E62" s="28">
        <f>IF(B62="","",IFERROR(TRIM(INDEX('Form responses'!$A58:$P58,MATCH(Lists!$D$4,'Form responses'!$A$1:$P$1,0))&amp;""),""))</f>
        <v/>
      </c>
      <c r="F62" s="28">
        <f>IF(B62="","",IFERROR(TRIM(INDEX('Form responses'!$A58:$P58,MATCH(Lists!$D$5,'Form responses'!$A$1:$P$1,0))&amp;""),""))</f>
        <v/>
      </c>
      <c r="G62" s="28">
        <f>IF(B62="","",IF(ISNUMBER(SEARCH("With my name",F62)),B62&amp;IF(C62="","",", "&amp;C62),IF(ISNUMBER(SEARCH("First name",F62)),LEFT(B62,FIND(" ",B62&amp;" ")-1)&amp;IF(C62="","",", "&amp;C62),IF(F62="","Ask how to credit them","No name: credit a role only"))))</f>
        <v/>
      </c>
      <c r="H62" s="28">
        <f>IF(B62="","",IF(IFERROR(TRIM(INDEX('Form responses'!$A58:$P58,MATCH(Lists!$D$8,'Form responses'!$A$1:$P$1,0))&amp;""),"")="","No","Yes"))</f>
        <v/>
      </c>
      <c r="I62" s="28">
        <f>IF(B62="","",IF(E62="","No quote",IF(AND(ISNUMBER(D62),D62&gt;=4),"Yes","Read the feedback first")))</f>
        <v/>
      </c>
      <c r="J62" s="28">
        <f>IF(B62="","",IFERROR(TRIM(INDEX('Form responses'!$A58:$P58,MATCH(Lists!$D$7,'Form responses'!$A$1:$P$1,0))&amp;""),""))</f>
        <v/>
      </c>
      <c r="K62" s="28">
        <f>IF(B62="","",IFERROR(TRIM(INDEX('Form responses'!$A58:$P58,MATCH(Lists!$D$9,'Form responses'!$A$1:$P$1,0))&amp;""),""))</f>
        <v/>
      </c>
    </row>
    <row r="63">
      <c r="A63" s="27">
        <f>IF(B63="","",IFERROR(IF(ISNUMBER(INDEX('Form responses'!$A59:$P59,MATCH(Lists!$D$10,'Form responses'!$A$1:$P$1,0))),INDEX('Form responses'!$A59:$P59,MATCH(Lists!$D$10,'Form responses'!$A$1:$P$1,0)),DATE(VALUE(LEFT(IFERROR(TRIM(INDEX('Form responses'!$A59:$P59,MATCH(Lists!$D$10,'Form responses'!$A$1:$P$1,0))&amp;""),""),4)),VALUE(MID(IFERROR(TRIM(INDEX('Form responses'!$A59:$P59,MATCH(Lists!$D$10,'Form responses'!$A$1:$P$1,0))&amp;""),""),6,2)),VALUE(MID(IFERROR(TRIM(INDEX('Form responses'!$A59:$P59,MATCH(Lists!$D$10,'Form responses'!$A$1:$P$1,0))&amp;""),""),9,2)))+TIME(VALUE(MID(IFERROR(TRIM(INDEX('Form responses'!$A59:$P59,MATCH(Lists!$D$10,'Form responses'!$A$1:$P$1,0))&amp;""),""),12,2)),VALUE(MID(IFERROR(TRIM(INDEX('Form responses'!$A59:$P59,MATCH(Lists!$D$10,'Form responses'!$A$1:$P$1,0))&amp;""),""),15,2)),VALUE(MID(IFERROR(TRIM(INDEX('Form responses'!$A59:$P59,MATCH(Lists!$D$10,'Form responses'!$A$1:$P$1,0))&amp;""),""),18,2)))),""))</f>
        <v/>
      </c>
      <c r="B63" s="28">
        <f>IFERROR(TRIM(INDEX('Form responses'!$A59:$P59,MATCH(Lists!$D$2,'Form responses'!$A$1:$P$1,0))&amp;""),"")</f>
        <v/>
      </c>
      <c r="C63" s="28">
        <f>IF(B63="","",IFERROR(TRIM(INDEX('Form responses'!$A59:$P59,MATCH(Lists!$D$6,'Form responses'!$A$1:$P$1,0))&amp;""),""))</f>
        <v/>
      </c>
      <c r="D63" s="28">
        <f>IF(B63="","",IFERROR(VALUE(IFERROR(TRIM(INDEX('Form responses'!$A59:$P59,MATCH(Lists!$D$3,'Form responses'!$A$1:$P$1,0))&amp;""),"")),""))</f>
        <v/>
      </c>
      <c r="E63" s="28">
        <f>IF(B63="","",IFERROR(TRIM(INDEX('Form responses'!$A59:$P59,MATCH(Lists!$D$4,'Form responses'!$A$1:$P$1,0))&amp;""),""))</f>
        <v/>
      </c>
      <c r="F63" s="28">
        <f>IF(B63="","",IFERROR(TRIM(INDEX('Form responses'!$A59:$P59,MATCH(Lists!$D$5,'Form responses'!$A$1:$P$1,0))&amp;""),""))</f>
        <v/>
      </c>
      <c r="G63" s="28">
        <f>IF(B63="","",IF(ISNUMBER(SEARCH("With my name",F63)),B63&amp;IF(C63="","",", "&amp;C63),IF(ISNUMBER(SEARCH("First name",F63)),LEFT(B63,FIND(" ",B63&amp;" ")-1)&amp;IF(C63="","",", "&amp;C63),IF(F63="","Ask how to credit them","No name: credit a role only"))))</f>
        <v/>
      </c>
      <c r="H63" s="28">
        <f>IF(B63="","",IF(IFERROR(TRIM(INDEX('Form responses'!$A59:$P59,MATCH(Lists!$D$8,'Form responses'!$A$1:$P$1,0))&amp;""),"")="","No","Yes"))</f>
        <v/>
      </c>
      <c r="I63" s="28">
        <f>IF(B63="","",IF(E63="","No quote",IF(AND(ISNUMBER(D63),D63&gt;=4),"Yes","Read the feedback first")))</f>
        <v/>
      </c>
      <c r="J63" s="28">
        <f>IF(B63="","",IFERROR(TRIM(INDEX('Form responses'!$A59:$P59,MATCH(Lists!$D$7,'Form responses'!$A$1:$P$1,0))&amp;""),""))</f>
        <v/>
      </c>
      <c r="K63" s="28">
        <f>IF(B63="","",IFERROR(TRIM(INDEX('Form responses'!$A59:$P59,MATCH(Lists!$D$9,'Form responses'!$A$1:$P$1,0))&amp;""),""))</f>
        <v/>
      </c>
    </row>
    <row r="64">
      <c r="A64" s="27">
        <f>IF(B64="","",IFERROR(IF(ISNUMBER(INDEX('Form responses'!$A60:$P60,MATCH(Lists!$D$10,'Form responses'!$A$1:$P$1,0))),INDEX('Form responses'!$A60:$P60,MATCH(Lists!$D$10,'Form responses'!$A$1:$P$1,0)),DATE(VALUE(LEFT(IFERROR(TRIM(INDEX('Form responses'!$A60:$P60,MATCH(Lists!$D$10,'Form responses'!$A$1:$P$1,0))&amp;""),""),4)),VALUE(MID(IFERROR(TRIM(INDEX('Form responses'!$A60:$P60,MATCH(Lists!$D$10,'Form responses'!$A$1:$P$1,0))&amp;""),""),6,2)),VALUE(MID(IFERROR(TRIM(INDEX('Form responses'!$A60:$P60,MATCH(Lists!$D$10,'Form responses'!$A$1:$P$1,0))&amp;""),""),9,2)))+TIME(VALUE(MID(IFERROR(TRIM(INDEX('Form responses'!$A60:$P60,MATCH(Lists!$D$10,'Form responses'!$A$1:$P$1,0))&amp;""),""),12,2)),VALUE(MID(IFERROR(TRIM(INDEX('Form responses'!$A60:$P60,MATCH(Lists!$D$10,'Form responses'!$A$1:$P$1,0))&amp;""),""),15,2)),VALUE(MID(IFERROR(TRIM(INDEX('Form responses'!$A60:$P60,MATCH(Lists!$D$10,'Form responses'!$A$1:$P$1,0))&amp;""),""),18,2)))),""))</f>
        <v/>
      </c>
      <c r="B64" s="28">
        <f>IFERROR(TRIM(INDEX('Form responses'!$A60:$P60,MATCH(Lists!$D$2,'Form responses'!$A$1:$P$1,0))&amp;""),"")</f>
        <v/>
      </c>
      <c r="C64" s="28">
        <f>IF(B64="","",IFERROR(TRIM(INDEX('Form responses'!$A60:$P60,MATCH(Lists!$D$6,'Form responses'!$A$1:$P$1,0))&amp;""),""))</f>
        <v/>
      </c>
      <c r="D64" s="28">
        <f>IF(B64="","",IFERROR(VALUE(IFERROR(TRIM(INDEX('Form responses'!$A60:$P60,MATCH(Lists!$D$3,'Form responses'!$A$1:$P$1,0))&amp;""),"")),""))</f>
        <v/>
      </c>
      <c r="E64" s="28">
        <f>IF(B64="","",IFERROR(TRIM(INDEX('Form responses'!$A60:$P60,MATCH(Lists!$D$4,'Form responses'!$A$1:$P$1,0))&amp;""),""))</f>
        <v/>
      </c>
      <c r="F64" s="28">
        <f>IF(B64="","",IFERROR(TRIM(INDEX('Form responses'!$A60:$P60,MATCH(Lists!$D$5,'Form responses'!$A$1:$P$1,0))&amp;""),""))</f>
        <v/>
      </c>
      <c r="G64" s="28">
        <f>IF(B64="","",IF(ISNUMBER(SEARCH("With my name",F64)),B64&amp;IF(C64="","",", "&amp;C64),IF(ISNUMBER(SEARCH("First name",F64)),LEFT(B64,FIND(" ",B64&amp;" ")-1)&amp;IF(C64="","",", "&amp;C64),IF(F64="","Ask how to credit them","No name: credit a role only"))))</f>
        <v/>
      </c>
      <c r="H64" s="28">
        <f>IF(B64="","",IF(IFERROR(TRIM(INDEX('Form responses'!$A60:$P60,MATCH(Lists!$D$8,'Form responses'!$A$1:$P$1,0))&amp;""),"")="","No","Yes"))</f>
        <v/>
      </c>
      <c r="I64" s="28">
        <f>IF(B64="","",IF(E64="","No quote",IF(AND(ISNUMBER(D64),D64&gt;=4),"Yes","Read the feedback first")))</f>
        <v/>
      </c>
      <c r="J64" s="28">
        <f>IF(B64="","",IFERROR(TRIM(INDEX('Form responses'!$A60:$P60,MATCH(Lists!$D$7,'Form responses'!$A$1:$P$1,0))&amp;""),""))</f>
        <v/>
      </c>
      <c r="K64" s="28">
        <f>IF(B64="","",IFERROR(TRIM(INDEX('Form responses'!$A60:$P60,MATCH(Lists!$D$9,'Form responses'!$A$1:$P$1,0))&amp;""),""))</f>
        <v/>
      </c>
    </row>
    <row r="65">
      <c r="A65" s="27">
        <f>IF(B65="","",IFERROR(IF(ISNUMBER(INDEX('Form responses'!$A61:$P61,MATCH(Lists!$D$10,'Form responses'!$A$1:$P$1,0))),INDEX('Form responses'!$A61:$P61,MATCH(Lists!$D$10,'Form responses'!$A$1:$P$1,0)),DATE(VALUE(LEFT(IFERROR(TRIM(INDEX('Form responses'!$A61:$P61,MATCH(Lists!$D$10,'Form responses'!$A$1:$P$1,0))&amp;""),""),4)),VALUE(MID(IFERROR(TRIM(INDEX('Form responses'!$A61:$P61,MATCH(Lists!$D$10,'Form responses'!$A$1:$P$1,0))&amp;""),""),6,2)),VALUE(MID(IFERROR(TRIM(INDEX('Form responses'!$A61:$P61,MATCH(Lists!$D$10,'Form responses'!$A$1:$P$1,0))&amp;""),""),9,2)))+TIME(VALUE(MID(IFERROR(TRIM(INDEX('Form responses'!$A61:$P61,MATCH(Lists!$D$10,'Form responses'!$A$1:$P$1,0))&amp;""),""),12,2)),VALUE(MID(IFERROR(TRIM(INDEX('Form responses'!$A61:$P61,MATCH(Lists!$D$10,'Form responses'!$A$1:$P$1,0))&amp;""),""),15,2)),VALUE(MID(IFERROR(TRIM(INDEX('Form responses'!$A61:$P61,MATCH(Lists!$D$10,'Form responses'!$A$1:$P$1,0))&amp;""),""),18,2)))),""))</f>
        <v/>
      </c>
      <c r="B65" s="28">
        <f>IFERROR(TRIM(INDEX('Form responses'!$A61:$P61,MATCH(Lists!$D$2,'Form responses'!$A$1:$P$1,0))&amp;""),"")</f>
        <v/>
      </c>
      <c r="C65" s="28">
        <f>IF(B65="","",IFERROR(TRIM(INDEX('Form responses'!$A61:$P61,MATCH(Lists!$D$6,'Form responses'!$A$1:$P$1,0))&amp;""),""))</f>
        <v/>
      </c>
      <c r="D65" s="28">
        <f>IF(B65="","",IFERROR(VALUE(IFERROR(TRIM(INDEX('Form responses'!$A61:$P61,MATCH(Lists!$D$3,'Form responses'!$A$1:$P$1,0))&amp;""),"")),""))</f>
        <v/>
      </c>
      <c r="E65" s="28">
        <f>IF(B65="","",IFERROR(TRIM(INDEX('Form responses'!$A61:$P61,MATCH(Lists!$D$4,'Form responses'!$A$1:$P$1,0))&amp;""),""))</f>
        <v/>
      </c>
      <c r="F65" s="28">
        <f>IF(B65="","",IFERROR(TRIM(INDEX('Form responses'!$A61:$P61,MATCH(Lists!$D$5,'Form responses'!$A$1:$P$1,0))&amp;""),""))</f>
        <v/>
      </c>
      <c r="G65" s="28">
        <f>IF(B65="","",IF(ISNUMBER(SEARCH("With my name",F65)),B65&amp;IF(C65="","",", "&amp;C65),IF(ISNUMBER(SEARCH("First name",F65)),LEFT(B65,FIND(" ",B65&amp;" ")-1)&amp;IF(C65="","",", "&amp;C65),IF(F65="","Ask how to credit them","No name: credit a role only"))))</f>
        <v/>
      </c>
      <c r="H65" s="28">
        <f>IF(B65="","",IF(IFERROR(TRIM(INDEX('Form responses'!$A61:$P61,MATCH(Lists!$D$8,'Form responses'!$A$1:$P$1,0))&amp;""),"")="","No","Yes"))</f>
        <v/>
      </c>
      <c r="I65" s="28">
        <f>IF(B65="","",IF(E65="","No quote",IF(AND(ISNUMBER(D65),D65&gt;=4),"Yes","Read the feedback first")))</f>
        <v/>
      </c>
      <c r="J65" s="28">
        <f>IF(B65="","",IFERROR(TRIM(INDEX('Form responses'!$A61:$P61,MATCH(Lists!$D$7,'Form responses'!$A$1:$P$1,0))&amp;""),""))</f>
        <v/>
      </c>
      <c r="K65" s="28">
        <f>IF(B65="","",IFERROR(TRIM(INDEX('Form responses'!$A61:$P61,MATCH(Lists!$D$9,'Form responses'!$A$1:$P$1,0))&amp;""),""))</f>
        <v/>
      </c>
    </row>
    <row r="66">
      <c r="A66" s="27">
        <f>IF(B66="","",IFERROR(IF(ISNUMBER(INDEX('Form responses'!$A62:$P62,MATCH(Lists!$D$10,'Form responses'!$A$1:$P$1,0))),INDEX('Form responses'!$A62:$P62,MATCH(Lists!$D$10,'Form responses'!$A$1:$P$1,0)),DATE(VALUE(LEFT(IFERROR(TRIM(INDEX('Form responses'!$A62:$P62,MATCH(Lists!$D$10,'Form responses'!$A$1:$P$1,0))&amp;""),""),4)),VALUE(MID(IFERROR(TRIM(INDEX('Form responses'!$A62:$P62,MATCH(Lists!$D$10,'Form responses'!$A$1:$P$1,0))&amp;""),""),6,2)),VALUE(MID(IFERROR(TRIM(INDEX('Form responses'!$A62:$P62,MATCH(Lists!$D$10,'Form responses'!$A$1:$P$1,0))&amp;""),""),9,2)))+TIME(VALUE(MID(IFERROR(TRIM(INDEX('Form responses'!$A62:$P62,MATCH(Lists!$D$10,'Form responses'!$A$1:$P$1,0))&amp;""),""),12,2)),VALUE(MID(IFERROR(TRIM(INDEX('Form responses'!$A62:$P62,MATCH(Lists!$D$10,'Form responses'!$A$1:$P$1,0))&amp;""),""),15,2)),VALUE(MID(IFERROR(TRIM(INDEX('Form responses'!$A62:$P62,MATCH(Lists!$D$10,'Form responses'!$A$1:$P$1,0))&amp;""),""),18,2)))),""))</f>
        <v/>
      </c>
      <c r="B66" s="28">
        <f>IFERROR(TRIM(INDEX('Form responses'!$A62:$P62,MATCH(Lists!$D$2,'Form responses'!$A$1:$P$1,0))&amp;""),"")</f>
        <v/>
      </c>
      <c r="C66" s="28">
        <f>IF(B66="","",IFERROR(TRIM(INDEX('Form responses'!$A62:$P62,MATCH(Lists!$D$6,'Form responses'!$A$1:$P$1,0))&amp;""),""))</f>
        <v/>
      </c>
      <c r="D66" s="28">
        <f>IF(B66="","",IFERROR(VALUE(IFERROR(TRIM(INDEX('Form responses'!$A62:$P62,MATCH(Lists!$D$3,'Form responses'!$A$1:$P$1,0))&amp;""),"")),""))</f>
        <v/>
      </c>
      <c r="E66" s="28">
        <f>IF(B66="","",IFERROR(TRIM(INDEX('Form responses'!$A62:$P62,MATCH(Lists!$D$4,'Form responses'!$A$1:$P$1,0))&amp;""),""))</f>
        <v/>
      </c>
      <c r="F66" s="28">
        <f>IF(B66="","",IFERROR(TRIM(INDEX('Form responses'!$A62:$P62,MATCH(Lists!$D$5,'Form responses'!$A$1:$P$1,0))&amp;""),""))</f>
        <v/>
      </c>
      <c r="G66" s="28">
        <f>IF(B66="","",IF(ISNUMBER(SEARCH("With my name",F66)),B66&amp;IF(C66="","",", "&amp;C66),IF(ISNUMBER(SEARCH("First name",F66)),LEFT(B66,FIND(" ",B66&amp;" ")-1)&amp;IF(C66="","",", "&amp;C66),IF(F66="","Ask how to credit them","No name: credit a role only"))))</f>
        <v/>
      </c>
      <c r="H66" s="28">
        <f>IF(B66="","",IF(IFERROR(TRIM(INDEX('Form responses'!$A62:$P62,MATCH(Lists!$D$8,'Form responses'!$A$1:$P$1,0))&amp;""),"")="","No","Yes"))</f>
        <v/>
      </c>
      <c r="I66" s="28">
        <f>IF(B66="","",IF(E66="","No quote",IF(AND(ISNUMBER(D66),D66&gt;=4),"Yes","Read the feedback first")))</f>
        <v/>
      </c>
      <c r="J66" s="28">
        <f>IF(B66="","",IFERROR(TRIM(INDEX('Form responses'!$A62:$P62,MATCH(Lists!$D$7,'Form responses'!$A$1:$P$1,0))&amp;""),""))</f>
        <v/>
      </c>
      <c r="K66" s="28">
        <f>IF(B66="","",IFERROR(TRIM(INDEX('Form responses'!$A62:$P62,MATCH(Lists!$D$9,'Form responses'!$A$1:$P$1,0))&amp;""),""))</f>
        <v/>
      </c>
    </row>
    <row r="67">
      <c r="A67" s="27">
        <f>IF(B67="","",IFERROR(IF(ISNUMBER(INDEX('Form responses'!$A63:$P63,MATCH(Lists!$D$10,'Form responses'!$A$1:$P$1,0))),INDEX('Form responses'!$A63:$P63,MATCH(Lists!$D$10,'Form responses'!$A$1:$P$1,0)),DATE(VALUE(LEFT(IFERROR(TRIM(INDEX('Form responses'!$A63:$P63,MATCH(Lists!$D$10,'Form responses'!$A$1:$P$1,0))&amp;""),""),4)),VALUE(MID(IFERROR(TRIM(INDEX('Form responses'!$A63:$P63,MATCH(Lists!$D$10,'Form responses'!$A$1:$P$1,0))&amp;""),""),6,2)),VALUE(MID(IFERROR(TRIM(INDEX('Form responses'!$A63:$P63,MATCH(Lists!$D$10,'Form responses'!$A$1:$P$1,0))&amp;""),""),9,2)))+TIME(VALUE(MID(IFERROR(TRIM(INDEX('Form responses'!$A63:$P63,MATCH(Lists!$D$10,'Form responses'!$A$1:$P$1,0))&amp;""),""),12,2)),VALUE(MID(IFERROR(TRIM(INDEX('Form responses'!$A63:$P63,MATCH(Lists!$D$10,'Form responses'!$A$1:$P$1,0))&amp;""),""),15,2)),VALUE(MID(IFERROR(TRIM(INDEX('Form responses'!$A63:$P63,MATCH(Lists!$D$10,'Form responses'!$A$1:$P$1,0))&amp;""),""),18,2)))),""))</f>
        <v/>
      </c>
      <c r="B67" s="28">
        <f>IFERROR(TRIM(INDEX('Form responses'!$A63:$P63,MATCH(Lists!$D$2,'Form responses'!$A$1:$P$1,0))&amp;""),"")</f>
        <v/>
      </c>
      <c r="C67" s="28">
        <f>IF(B67="","",IFERROR(TRIM(INDEX('Form responses'!$A63:$P63,MATCH(Lists!$D$6,'Form responses'!$A$1:$P$1,0))&amp;""),""))</f>
        <v/>
      </c>
      <c r="D67" s="28">
        <f>IF(B67="","",IFERROR(VALUE(IFERROR(TRIM(INDEX('Form responses'!$A63:$P63,MATCH(Lists!$D$3,'Form responses'!$A$1:$P$1,0))&amp;""),"")),""))</f>
        <v/>
      </c>
      <c r="E67" s="28">
        <f>IF(B67="","",IFERROR(TRIM(INDEX('Form responses'!$A63:$P63,MATCH(Lists!$D$4,'Form responses'!$A$1:$P$1,0))&amp;""),""))</f>
        <v/>
      </c>
      <c r="F67" s="28">
        <f>IF(B67="","",IFERROR(TRIM(INDEX('Form responses'!$A63:$P63,MATCH(Lists!$D$5,'Form responses'!$A$1:$P$1,0))&amp;""),""))</f>
        <v/>
      </c>
      <c r="G67" s="28">
        <f>IF(B67="","",IF(ISNUMBER(SEARCH("With my name",F67)),B67&amp;IF(C67="","",", "&amp;C67),IF(ISNUMBER(SEARCH("First name",F67)),LEFT(B67,FIND(" ",B67&amp;" ")-1)&amp;IF(C67="","",", "&amp;C67),IF(F67="","Ask how to credit them","No name: credit a role only"))))</f>
        <v/>
      </c>
      <c r="H67" s="28">
        <f>IF(B67="","",IF(IFERROR(TRIM(INDEX('Form responses'!$A63:$P63,MATCH(Lists!$D$8,'Form responses'!$A$1:$P$1,0))&amp;""),"")="","No","Yes"))</f>
        <v/>
      </c>
      <c r="I67" s="28">
        <f>IF(B67="","",IF(E67="","No quote",IF(AND(ISNUMBER(D67),D67&gt;=4),"Yes","Read the feedback first")))</f>
        <v/>
      </c>
      <c r="J67" s="28">
        <f>IF(B67="","",IFERROR(TRIM(INDEX('Form responses'!$A63:$P63,MATCH(Lists!$D$7,'Form responses'!$A$1:$P$1,0))&amp;""),""))</f>
        <v/>
      </c>
      <c r="K67" s="28">
        <f>IF(B67="","",IFERROR(TRIM(INDEX('Form responses'!$A63:$P63,MATCH(Lists!$D$9,'Form responses'!$A$1:$P$1,0))&amp;""),""))</f>
        <v/>
      </c>
    </row>
    <row r="68">
      <c r="A68" s="27">
        <f>IF(B68="","",IFERROR(IF(ISNUMBER(INDEX('Form responses'!$A64:$P64,MATCH(Lists!$D$10,'Form responses'!$A$1:$P$1,0))),INDEX('Form responses'!$A64:$P64,MATCH(Lists!$D$10,'Form responses'!$A$1:$P$1,0)),DATE(VALUE(LEFT(IFERROR(TRIM(INDEX('Form responses'!$A64:$P64,MATCH(Lists!$D$10,'Form responses'!$A$1:$P$1,0))&amp;""),""),4)),VALUE(MID(IFERROR(TRIM(INDEX('Form responses'!$A64:$P64,MATCH(Lists!$D$10,'Form responses'!$A$1:$P$1,0))&amp;""),""),6,2)),VALUE(MID(IFERROR(TRIM(INDEX('Form responses'!$A64:$P64,MATCH(Lists!$D$10,'Form responses'!$A$1:$P$1,0))&amp;""),""),9,2)))+TIME(VALUE(MID(IFERROR(TRIM(INDEX('Form responses'!$A64:$P64,MATCH(Lists!$D$10,'Form responses'!$A$1:$P$1,0))&amp;""),""),12,2)),VALUE(MID(IFERROR(TRIM(INDEX('Form responses'!$A64:$P64,MATCH(Lists!$D$10,'Form responses'!$A$1:$P$1,0))&amp;""),""),15,2)),VALUE(MID(IFERROR(TRIM(INDEX('Form responses'!$A64:$P64,MATCH(Lists!$D$10,'Form responses'!$A$1:$P$1,0))&amp;""),""),18,2)))),""))</f>
        <v/>
      </c>
      <c r="B68" s="28">
        <f>IFERROR(TRIM(INDEX('Form responses'!$A64:$P64,MATCH(Lists!$D$2,'Form responses'!$A$1:$P$1,0))&amp;""),"")</f>
        <v/>
      </c>
      <c r="C68" s="28">
        <f>IF(B68="","",IFERROR(TRIM(INDEX('Form responses'!$A64:$P64,MATCH(Lists!$D$6,'Form responses'!$A$1:$P$1,0))&amp;""),""))</f>
        <v/>
      </c>
      <c r="D68" s="28">
        <f>IF(B68="","",IFERROR(VALUE(IFERROR(TRIM(INDEX('Form responses'!$A64:$P64,MATCH(Lists!$D$3,'Form responses'!$A$1:$P$1,0))&amp;""),"")),""))</f>
        <v/>
      </c>
      <c r="E68" s="28">
        <f>IF(B68="","",IFERROR(TRIM(INDEX('Form responses'!$A64:$P64,MATCH(Lists!$D$4,'Form responses'!$A$1:$P$1,0))&amp;""),""))</f>
        <v/>
      </c>
      <c r="F68" s="28">
        <f>IF(B68="","",IFERROR(TRIM(INDEX('Form responses'!$A64:$P64,MATCH(Lists!$D$5,'Form responses'!$A$1:$P$1,0))&amp;""),""))</f>
        <v/>
      </c>
      <c r="G68" s="28">
        <f>IF(B68="","",IF(ISNUMBER(SEARCH("With my name",F68)),B68&amp;IF(C68="","",", "&amp;C68),IF(ISNUMBER(SEARCH("First name",F68)),LEFT(B68,FIND(" ",B68&amp;" ")-1)&amp;IF(C68="","",", "&amp;C68),IF(F68="","Ask how to credit them","No name: credit a role only"))))</f>
        <v/>
      </c>
      <c r="H68" s="28">
        <f>IF(B68="","",IF(IFERROR(TRIM(INDEX('Form responses'!$A64:$P64,MATCH(Lists!$D$8,'Form responses'!$A$1:$P$1,0))&amp;""),"")="","No","Yes"))</f>
        <v/>
      </c>
      <c r="I68" s="28">
        <f>IF(B68="","",IF(E68="","No quote",IF(AND(ISNUMBER(D68),D68&gt;=4),"Yes","Read the feedback first")))</f>
        <v/>
      </c>
      <c r="J68" s="28">
        <f>IF(B68="","",IFERROR(TRIM(INDEX('Form responses'!$A64:$P64,MATCH(Lists!$D$7,'Form responses'!$A$1:$P$1,0))&amp;""),""))</f>
        <v/>
      </c>
      <c r="K68" s="28">
        <f>IF(B68="","",IFERROR(TRIM(INDEX('Form responses'!$A64:$P64,MATCH(Lists!$D$9,'Form responses'!$A$1:$P$1,0))&amp;""),""))</f>
        <v/>
      </c>
    </row>
    <row r="69">
      <c r="A69" s="27">
        <f>IF(B69="","",IFERROR(IF(ISNUMBER(INDEX('Form responses'!$A65:$P65,MATCH(Lists!$D$10,'Form responses'!$A$1:$P$1,0))),INDEX('Form responses'!$A65:$P65,MATCH(Lists!$D$10,'Form responses'!$A$1:$P$1,0)),DATE(VALUE(LEFT(IFERROR(TRIM(INDEX('Form responses'!$A65:$P65,MATCH(Lists!$D$10,'Form responses'!$A$1:$P$1,0))&amp;""),""),4)),VALUE(MID(IFERROR(TRIM(INDEX('Form responses'!$A65:$P65,MATCH(Lists!$D$10,'Form responses'!$A$1:$P$1,0))&amp;""),""),6,2)),VALUE(MID(IFERROR(TRIM(INDEX('Form responses'!$A65:$P65,MATCH(Lists!$D$10,'Form responses'!$A$1:$P$1,0))&amp;""),""),9,2)))+TIME(VALUE(MID(IFERROR(TRIM(INDEX('Form responses'!$A65:$P65,MATCH(Lists!$D$10,'Form responses'!$A$1:$P$1,0))&amp;""),""),12,2)),VALUE(MID(IFERROR(TRIM(INDEX('Form responses'!$A65:$P65,MATCH(Lists!$D$10,'Form responses'!$A$1:$P$1,0))&amp;""),""),15,2)),VALUE(MID(IFERROR(TRIM(INDEX('Form responses'!$A65:$P65,MATCH(Lists!$D$10,'Form responses'!$A$1:$P$1,0))&amp;""),""),18,2)))),""))</f>
        <v/>
      </c>
      <c r="B69" s="28">
        <f>IFERROR(TRIM(INDEX('Form responses'!$A65:$P65,MATCH(Lists!$D$2,'Form responses'!$A$1:$P$1,0))&amp;""),"")</f>
        <v/>
      </c>
      <c r="C69" s="28">
        <f>IF(B69="","",IFERROR(TRIM(INDEX('Form responses'!$A65:$P65,MATCH(Lists!$D$6,'Form responses'!$A$1:$P$1,0))&amp;""),""))</f>
        <v/>
      </c>
      <c r="D69" s="28">
        <f>IF(B69="","",IFERROR(VALUE(IFERROR(TRIM(INDEX('Form responses'!$A65:$P65,MATCH(Lists!$D$3,'Form responses'!$A$1:$P$1,0))&amp;""),"")),""))</f>
        <v/>
      </c>
      <c r="E69" s="28">
        <f>IF(B69="","",IFERROR(TRIM(INDEX('Form responses'!$A65:$P65,MATCH(Lists!$D$4,'Form responses'!$A$1:$P$1,0))&amp;""),""))</f>
        <v/>
      </c>
      <c r="F69" s="28">
        <f>IF(B69="","",IFERROR(TRIM(INDEX('Form responses'!$A65:$P65,MATCH(Lists!$D$5,'Form responses'!$A$1:$P$1,0))&amp;""),""))</f>
        <v/>
      </c>
      <c r="G69" s="28">
        <f>IF(B69="","",IF(ISNUMBER(SEARCH("With my name",F69)),B69&amp;IF(C69="","",", "&amp;C69),IF(ISNUMBER(SEARCH("First name",F69)),LEFT(B69,FIND(" ",B69&amp;" ")-1)&amp;IF(C69="","",", "&amp;C69),IF(F69="","Ask how to credit them","No name: credit a role only"))))</f>
        <v/>
      </c>
      <c r="H69" s="28">
        <f>IF(B69="","",IF(IFERROR(TRIM(INDEX('Form responses'!$A65:$P65,MATCH(Lists!$D$8,'Form responses'!$A$1:$P$1,0))&amp;""),"")="","No","Yes"))</f>
        <v/>
      </c>
      <c r="I69" s="28">
        <f>IF(B69="","",IF(E69="","No quote",IF(AND(ISNUMBER(D69),D69&gt;=4),"Yes","Read the feedback first")))</f>
        <v/>
      </c>
      <c r="J69" s="28">
        <f>IF(B69="","",IFERROR(TRIM(INDEX('Form responses'!$A65:$P65,MATCH(Lists!$D$7,'Form responses'!$A$1:$P$1,0))&amp;""),""))</f>
        <v/>
      </c>
      <c r="K69" s="28">
        <f>IF(B69="","",IFERROR(TRIM(INDEX('Form responses'!$A65:$P65,MATCH(Lists!$D$9,'Form responses'!$A$1:$P$1,0))&amp;""),""))</f>
        <v/>
      </c>
    </row>
    <row r="70">
      <c r="A70" s="27">
        <f>IF(B70="","",IFERROR(IF(ISNUMBER(INDEX('Form responses'!$A66:$P66,MATCH(Lists!$D$10,'Form responses'!$A$1:$P$1,0))),INDEX('Form responses'!$A66:$P66,MATCH(Lists!$D$10,'Form responses'!$A$1:$P$1,0)),DATE(VALUE(LEFT(IFERROR(TRIM(INDEX('Form responses'!$A66:$P66,MATCH(Lists!$D$10,'Form responses'!$A$1:$P$1,0))&amp;""),""),4)),VALUE(MID(IFERROR(TRIM(INDEX('Form responses'!$A66:$P66,MATCH(Lists!$D$10,'Form responses'!$A$1:$P$1,0))&amp;""),""),6,2)),VALUE(MID(IFERROR(TRIM(INDEX('Form responses'!$A66:$P66,MATCH(Lists!$D$10,'Form responses'!$A$1:$P$1,0))&amp;""),""),9,2)))+TIME(VALUE(MID(IFERROR(TRIM(INDEX('Form responses'!$A66:$P66,MATCH(Lists!$D$10,'Form responses'!$A$1:$P$1,0))&amp;""),""),12,2)),VALUE(MID(IFERROR(TRIM(INDEX('Form responses'!$A66:$P66,MATCH(Lists!$D$10,'Form responses'!$A$1:$P$1,0))&amp;""),""),15,2)),VALUE(MID(IFERROR(TRIM(INDEX('Form responses'!$A66:$P66,MATCH(Lists!$D$10,'Form responses'!$A$1:$P$1,0))&amp;""),""),18,2)))),""))</f>
        <v/>
      </c>
      <c r="B70" s="28">
        <f>IFERROR(TRIM(INDEX('Form responses'!$A66:$P66,MATCH(Lists!$D$2,'Form responses'!$A$1:$P$1,0))&amp;""),"")</f>
        <v/>
      </c>
      <c r="C70" s="28">
        <f>IF(B70="","",IFERROR(TRIM(INDEX('Form responses'!$A66:$P66,MATCH(Lists!$D$6,'Form responses'!$A$1:$P$1,0))&amp;""),""))</f>
        <v/>
      </c>
      <c r="D70" s="28">
        <f>IF(B70="","",IFERROR(VALUE(IFERROR(TRIM(INDEX('Form responses'!$A66:$P66,MATCH(Lists!$D$3,'Form responses'!$A$1:$P$1,0))&amp;""),"")),""))</f>
        <v/>
      </c>
      <c r="E70" s="28">
        <f>IF(B70="","",IFERROR(TRIM(INDEX('Form responses'!$A66:$P66,MATCH(Lists!$D$4,'Form responses'!$A$1:$P$1,0))&amp;""),""))</f>
        <v/>
      </c>
      <c r="F70" s="28">
        <f>IF(B70="","",IFERROR(TRIM(INDEX('Form responses'!$A66:$P66,MATCH(Lists!$D$5,'Form responses'!$A$1:$P$1,0))&amp;""),""))</f>
        <v/>
      </c>
      <c r="G70" s="28">
        <f>IF(B70="","",IF(ISNUMBER(SEARCH("With my name",F70)),B70&amp;IF(C70="","",", "&amp;C70),IF(ISNUMBER(SEARCH("First name",F70)),LEFT(B70,FIND(" ",B70&amp;" ")-1)&amp;IF(C70="","",", "&amp;C70),IF(F70="","Ask how to credit them","No name: credit a role only"))))</f>
        <v/>
      </c>
      <c r="H70" s="28">
        <f>IF(B70="","",IF(IFERROR(TRIM(INDEX('Form responses'!$A66:$P66,MATCH(Lists!$D$8,'Form responses'!$A$1:$P$1,0))&amp;""),"")="","No","Yes"))</f>
        <v/>
      </c>
      <c r="I70" s="28">
        <f>IF(B70="","",IF(E70="","No quote",IF(AND(ISNUMBER(D70),D70&gt;=4),"Yes","Read the feedback first")))</f>
        <v/>
      </c>
      <c r="J70" s="28">
        <f>IF(B70="","",IFERROR(TRIM(INDEX('Form responses'!$A66:$P66,MATCH(Lists!$D$7,'Form responses'!$A$1:$P$1,0))&amp;""),""))</f>
        <v/>
      </c>
      <c r="K70" s="28">
        <f>IF(B70="","",IFERROR(TRIM(INDEX('Form responses'!$A66:$P66,MATCH(Lists!$D$9,'Form responses'!$A$1:$P$1,0))&amp;""),""))</f>
        <v/>
      </c>
    </row>
    <row r="71">
      <c r="A71" s="27">
        <f>IF(B71="","",IFERROR(IF(ISNUMBER(INDEX('Form responses'!$A67:$P67,MATCH(Lists!$D$10,'Form responses'!$A$1:$P$1,0))),INDEX('Form responses'!$A67:$P67,MATCH(Lists!$D$10,'Form responses'!$A$1:$P$1,0)),DATE(VALUE(LEFT(IFERROR(TRIM(INDEX('Form responses'!$A67:$P67,MATCH(Lists!$D$10,'Form responses'!$A$1:$P$1,0))&amp;""),""),4)),VALUE(MID(IFERROR(TRIM(INDEX('Form responses'!$A67:$P67,MATCH(Lists!$D$10,'Form responses'!$A$1:$P$1,0))&amp;""),""),6,2)),VALUE(MID(IFERROR(TRIM(INDEX('Form responses'!$A67:$P67,MATCH(Lists!$D$10,'Form responses'!$A$1:$P$1,0))&amp;""),""),9,2)))+TIME(VALUE(MID(IFERROR(TRIM(INDEX('Form responses'!$A67:$P67,MATCH(Lists!$D$10,'Form responses'!$A$1:$P$1,0))&amp;""),""),12,2)),VALUE(MID(IFERROR(TRIM(INDEX('Form responses'!$A67:$P67,MATCH(Lists!$D$10,'Form responses'!$A$1:$P$1,0))&amp;""),""),15,2)),VALUE(MID(IFERROR(TRIM(INDEX('Form responses'!$A67:$P67,MATCH(Lists!$D$10,'Form responses'!$A$1:$P$1,0))&amp;""),""),18,2)))),""))</f>
        <v/>
      </c>
      <c r="B71" s="28">
        <f>IFERROR(TRIM(INDEX('Form responses'!$A67:$P67,MATCH(Lists!$D$2,'Form responses'!$A$1:$P$1,0))&amp;""),"")</f>
        <v/>
      </c>
      <c r="C71" s="28">
        <f>IF(B71="","",IFERROR(TRIM(INDEX('Form responses'!$A67:$P67,MATCH(Lists!$D$6,'Form responses'!$A$1:$P$1,0))&amp;""),""))</f>
        <v/>
      </c>
      <c r="D71" s="28">
        <f>IF(B71="","",IFERROR(VALUE(IFERROR(TRIM(INDEX('Form responses'!$A67:$P67,MATCH(Lists!$D$3,'Form responses'!$A$1:$P$1,0))&amp;""),"")),""))</f>
        <v/>
      </c>
      <c r="E71" s="28">
        <f>IF(B71="","",IFERROR(TRIM(INDEX('Form responses'!$A67:$P67,MATCH(Lists!$D$4,'Form responses'!$A$1:$P$1,0))&amp;""),""))</f>
        <v/>
      </c>
      <c r="F71" s="28">
        <f>IF(B71="","",IFERROR(TRIM(INDEX('Form responses'!$A67:$P67,MATCH(Lists!$D$5,'Form responses'!$A$1:$P$1,0))&amp;""),""))</f>
        <v/>
      </c>
      <c r="G71" s="28">
        <f>IF(B71="","",IF(ISNUMBER(SEARCH("With my name",F71)),B71&amp;IF(C71="","",", "&amp;C71),IF(ISNUMBER(SEARCH("First name",F71)),LEFT(B71,FIND(" ",B71&amp;" ")-1)&amp;IF(C71="","",", "&amp;C71),IF(F71="","Ask how to credit them","No name: credit a role only"))))</f>
        <v/>
      </c>
      <c r="H71" s="28">
        <f>IF(B71="","",IF(IFERROR(TRIM(INDEX('Form responses'!$A67:$P67,MATCH(Lists!$D$8,'Form responses'!$A$1:$P$1,0))&amp;""),"")="","No","Yes"))</f>
        <v/>
      </c>
      <c r="I71" s="28">
        <f>IF(B71="","",IF(E71="","No quote",IF(AND(ISNUMBER(D71),D71&gt;=4),"Yes","Read the feedback first")))</f>
        <v/>
      </c>
      <c r="J71" s="28">
        <f>IF(B71="","",IFERROR(TRIM(INDEX('Form responses'!$A67:$P67,MATCH(Lists!$D$7,'Form responses'!$A$1:$P$1,0))&amp;""),""))</f>
        <v/>
      </c>
      <c r="K71" s="28">
        <f>IF(B71="","",IFERROR(TRIM(INDEX('Form responses'!$A67:$P67,MATCH(Lists!$D$9,'Form responses'!$A$1:$P$1,0))&amp;""),""))</f>
        <v/>
      </c>
    </row>
    <row r="72">
      <c r="A72" s="27">
        <f>IF(B72="","",IFERROR(IF(ISNUMBER(INDEX('Form responses'!$A68:$P68,MATCH(Lists!$D$10,'Form responses'!$A$1:$P$1,0))),INDEX('Form responses'!$A68:$P68,MATCH(Lists!$D$10,'Form responses'!$A$1:$P$1,0)),DATE(VALUE(LEFT(IFERROR(TRIM(INDEX('Form responses'!$A68:$P68,MATCH(Lists!$D$10,'Form responses'!$A$1:$P$1,0))&amp;""),""),4)),VALUE(MID(IFERROR(TRIM(INDEX('Form responses'!$A68:$P68,MATCH(Lists!$D$10,'Form responses'!$A$1:$P$1,0))&amp;""),""),6,2)),VALUE(MID(IFERROR(TRIM(INDEX('Form responses'!$A68:$P68,MATCH(Lists!$D$10,'Form responses'!$A$1:$P$1,0))&amp;""),""),9,2)))+TIME(VALUE(MID(IFERROR(TRIM(INDEX('Form responses'!$A68:$P68,MATCH(Lists!$D$10,'Form responses'!$A$1:$P$1,0))&amp;""),""),12,2)),VALUE(MID(IFERROR(TRIM(INDEX('Form responses'!$A68:$P68,MATCH(Lists!$D$10,'Form responses'!$A$1:$P$1,0))&amp;""),""),15,2)),VALUE(MID(IFERROR(TRIM(INDEX('Form responses'!$A68:$P68,MATCH(Lists!$D$10,'Form responses'!$A$1:$P$1,0))&amp;""),""),18,2)))),""))</f>
        <v/>
      </c>
      <c r="B72" s="28">
        <f>IFERROR(TRIM(INDEX('Form responses'!$A68:$P68,MATCH(Lists!$D$2,'Form responses'!$A$1:$P$1,0))&amp;""),"")</f>
        <v/>
      </c>
      <c r="C72" s="28">
        <f>IF(B72="","",IFERROR(TRIM(INDEX('Form responses'!$A68:$P68,MATCH(Lists!$D$6,'Form responses'!$A$1:$P$1,0))&amp;""),""))</f>
        <v/>
      </c>
      <c r="D72" s="28">
        <f>IF(B72="","",IFERROR(VALUE(IFERROR(TRIM(INDEX('Form responses'!$A68:$P68,MATCH(Lists!$D$3,'Form responses'!$A$1:$P$1,0))&amp;""),"")),""))</f>
        <v/>
      </c>
      <c r="E72" s="28">
        <f>IF(B72="","",IFERROR(TRIM(INDEX('Form responses'!$A68:$P68,MATCH(Lists!$D$4,'Form responses'!$A$1:$P$1,0))&amp;""),""))</f>
        <v/>
      </c>
      <c r="F72" s="28">
        <f>IF(B72="","",IFERROR(TRIM(INDEX('Form responses'!$A68:$P68,MATCH(Lists!$D$5,'Form responses'!$A$1:$P$1,0))&amp;""),""))</f>
        <v/>
      </c>
      <c r="G72" s="28">
        <f>IF(B72="","",IF(ISNUMBER(SEARCH("With my name",F72)),B72&amp;IF(C72="","",", "&amp;C72),IF(ISNUMBER(SEARCH("First name",F72)),LEFT(B72,FIND(" ",B72&amp;" ")-1)&amp;IF(C72="","",", "&amp;C72),IF(F72="","Ask how to credit them","No name: credit a role only"))))</f>
        <v/>
      </c>
      <c r="H72" s="28">
        <f>IF(B72="","",IF(IFERROR(TRIM(INDEX('Form responses'!$A68:$P68,MATCH(Lists!$D$8,'Form responses'!$A$1:$P$1,0))&amp;""),"")="","No","Yes"))</f>
        <v/>
      </c>
      <c r="I72" s="28">
        <f>IF(B72="","",IF(E72="","No quote",IF(AND(ISNUMBER(D72),D72&gt;=4),"Yes","Read the feedback first")))</f>
        <v/>
      </c>
      <c r="J72" s="28">
        <f>IF(B72="","",IFERROR(TRIM(INDEX('Form responses'!$A68:$P68,MATCH(Lists!$D$7,'Form responses'!$A$1:$P$1,0))&amp;""),""))</f>
        <v/>
      </c>
      <c r="K72" s="28">
        <f>IF(B72="","",IFERROR(TRIM(INDEX('Form responses'!$A68:$P68,MATCH(Lists!$D$9,'Form responses'!$A$1:$P$1,0))&amp;""),""))</f>
        <v/>
      </c>
    </row>
    <row r="73">
      <c r="A73" s="27">
        <f>IF(B73="","",IFERROR(IF(ISNUMBER(INDEX('Form responses'!$A69:$P69,MATCH(Lists!$D$10,'Form responses'!$A$1:$P$1,0))),INDEX('Form responses'!$A69:$P69,MATCH(Lists!$D$10,'Form responses'!$A$1:$P$1,0)),DATE(VALUE(LEFT(IFERROR(TRIM(INDEX('Form responses'!$A69:$P69,MATCH(Lists!$D$10,'Form responses'!$A$1:$P$1,0))&amp;""),""),4)),VALUE(MID(IFERROR(TRIM(INDEX('Form responses'!$A69:$P69,MATCH(Lists!$D$10,'Form responses'!$A$1:$P$1,0))&amp;""),""),6,2)),VALUE(MID(IFERROR(TRIM(INDEX('Form responses'!$A69:$P69,MATCH(Lists!$D$10,'Form responses'!$A$1:$P$1,0))&amp;""),""),9,2)))+TIME(VALUE(MID(IFERROR(TRIM(INDEX('Form responses'!$A69:$P69,MATCH(Lists!$D$10,'Form responses'!$A$1:$P$1,0))&amp;""),""),12,2)),VALUE(MID(IFERROR(TRIM(INDEX('Form responses'!$A69:$P69,MATCH(Lists!$D$10,'Form responses'!$A$1:$P$1,0))&amp;""),""),15,2)),VALUE(MID(IFERROR(TRIM(INDEX('Form responses'!$A69:$P69,MATCH(Lists!$D$10,'Form responses'!$A$1:$P$1,0))&amp;""),""),18,2)))),""))</f>
        <v/>
      </c>
      <c r="B73" s="28">
        <f>IFERROR(TRIM(INDEX('Form responses'!$A69:$P69,MATCH(Lists!$D$2,'Form responses'!$A$1:$P$1,0))&amp;""),"")</f>
        <v/>
      </c>
      <c r="C73" s="28">
        <f>IF(B73="","",IFERROR(TRIM(INDEX('Form responses'!$A69:$P69,MATCH(Lists!$D$6,'Form responses'!$A$1:$P$1,0))&amp;""),""))</f>
        <v/>
      </c>
      <c r="D73" s="28">
        <f>IF(B73="","",IFERROR(VALUE(IFERROR(TRIM(INDEX('Form responses'!$A69:$P69,MATCH(Lists!$D$3,'Form responses'!$A$1:$P$1,0))&amp;""),"")),""))</f>
        <v/>
      </c>
      <c r="E73" s="28">
        <f>IF(B73="","",IFERROR(TRIM(INDEX('Form responses'!$A69:$P69,MATCH(Lists!$D$4,'Form responses'!$A$1:$P$1,0))&amp;""),""))</f>
        <v/>
      </c>
      <c r="F73" s="28">
        <f>IF(B73="","",IFERROR(TRIM(INDEX('Form responses'!$A69:$P69,MATCH(Lists!$D$5,'Form responses'!$A$1:$P$1,0))&amp;""),""))</f>
        <v/>
      </c>
      <c r="G73" s="28">
        <f>IF(B73="","",IF(ISNUMBER(SEARCH("With my name",F73)),B73&amp;IF(C73="","",", "&amp;C73),IF(ISNUMBER(SEARCH("First name",F73)),LEFT(B73,FIND(" ",B73&amp;" ")-1)&amp;IF(C73="","",", "&amp;C73),IF(F73="","Ask how to credit them","No name: credit a role only"))))</f>
        <v/>
      </c>
      <c r="H73" s="28">
        <f>IF(B73="","",IF(IFERROR(TRIM(INDEX('Form responses'!$A69:$P69,MATCH(Lists!$D$8,'Form responses'!$A$1:$P$1,0))&amp;""),"")="","No","Yes"))</f>
        <v/>
      </c>
      <c r="I73" s="28">
        <f>IF(B73="","",IF(E73="","No quote",IF(AND(ISNUMBER(D73),D73&gt;=4),"Yes","Read the feedback first")))</f>
        <v/>
      </c>
      <c r="J73" s="28">
        <f>IF(B73="","",IFERROR(TRIM(INDEX('Form responses'!$A69:$P69,MATCH(Lists!$D$7,'Form responses'!$A$1:$P$1,0))&amp;""),""))</f>
        <v/>
      </c>
      <c r="K73" s="28">
        <f>IF(B73="","",IFERROR(TRIM(INDEX('Form responses'!$A69:$P69,MATCH(Lists!$D$9,'Form responses'!$A$1:$P$1,0))&amp;""),""))</f>
        <v/>
      </c>
    </row>
    <row r="74">
      <c r="A74" s="27">
        <f>IF(B74="","",IFERROR(IF(ISNUMBER(INDEX('Form responses'!$A70:$P70,MATCH(Lists!$D$10,'Form responses'!$A$1:$P$1,0))),INDEX('Form responses'!$A70:$P70,MATCH(Lists!$D$10,'Form responses'!$A$1:$P$1,0)),DATE(VALUE(LEFT(IFERROR(TRIM(INDEX('Form responses'!$A70:$P70,MATCH(Lists!$D$10,'Form responses'!$A$1:$P$1,0))&amp;""),""),4)),VALUE(MID(IFERROR(TRIM(INDEX('Form responses'!$A70:$P70,MATCH(Lists!$D$10,'Form responses'!$A$1:$P$1,0))&amp;""),""),6,2)),VALUE(MID(IFERROR(TRIM(INDEX('Form responses'!$A70:$P70,MATCH(Lists!$D$10,'Form responses'!$A$1:$P$1,0))&amp;""),""),9,2)))+TIME(VALUE(MID(IFERROR(TRIM(INDEX('Form responses'!$A70:$P70,MATCH(Lists!$D$10,'Form responses'!$A$1:$P$1,0))&amp;""),""),12,2)),VALUE(MID(IFERROR(TRIM(INDEX('Form responses'!$A70:$P70,MATCH(Lists!$D$10,'Form responses'!$A$1:$P$1,0))&amp;""),""),15,2)),VALUE(MID(IFERROR(TRIM(INDEX('Form responses'!$A70:$P70,MATCH(Lists!$D$10,'Form responses'!$A$1:$P$1,0))&amp;""),""),18,2)))),""))</f>
        <v/>
      </c>
      <c r="B74" s="28">
        <f>IFERROR(TRIM(INDEX('Form responses'!$A70:$P70,MATCH(Lists!$D$2,'Form responses'!$A$1:$P$1,0))&amp;""),"")</f>
        <v/>
      </c>
      <c r="C74" s="28">
        <f>IF(B74="","",IFERROR(TRIM(INDEX('Form responses'!$A70:$P70,MATCH(Lists!$D$6,'Form responses'!$A$1:$P$1,0))&amp;""),""))</f>
        <v/>
      </c>
      <c r="D74" s="28">
        <f>IF(B74="","",IFERROR(VALUE(IFERROR(TRIM(INDEX('Form responses'!$A70:$P70,MATCH(Lists!$D$3,'Form responses'!$A$1:$P$1,0))&amp;""),"")),""))</f>
        <v/>
      </c>
      <c r="E74" s="28">
        <f>IF(B74="","",IFERROR(TRIM(INDEX('Form responses'!$A70:$P70,MATCH(Lists!$D$4,'Form responses'!$A$1:$P$1,0))&amp;""),""))</f>
        <v/>
      </c>
      <c r="F74" s="28">
        <f>IF(B74="","",IFERROR(TRIM(INDEX('Form responses'!$A70:$P70,MATCH(Lists!$D$5,'Form responses'!$A$1:$P$1,0))&amp;""),""))</f>
        <v/>
      </c>
      <c r="G74" s="28">
        <f>IF(B74="","",IF(ISNUMBER(SEARCH("With my name",F74)),B74&amp;IF(C74="","",", "&amp;C74),IF(ISNUMBER(SEARCH("First name",F74)),LEFT(B74,FIND(" ",B74&amp;" ")-1)&amp;IF(C74="","",", "&amp;C74),IF(F74="","Ask how to credit them","No name: credit a role only"))))</f>
        <v/>
      </c>
      <c r="H74" s="28">
        <f>IF(B74="","",IF(IFERROR(TRIM(INDEX('Form responses'!$A70:$P70,MATCH(Lists!$D$8,'Form responses'!$A$1:$P$1,0))&amp;""),"")="","No","Yes"))</f>
        <v/>
      </c>
      <c r="I74" s="28">
        <f>IF(B74="","",IF(E74="","No quote",IF(AND(ISNUMBER(D74),D74&gt;=4),"Yes","Read the feedback first")))</f>
        <v/>
      </c>
      <c r="J74" s="28">
        <f>IF(B74="","",IFERROR(TRIM(INDEX('Form responses'!$A70:$P70,MATCH(Lists!$D$7,'Form responses'!$A$1:$P$1,0))&amp;""),""))</f>
        <v/>
      </c>
      <c r="K74" s="28">
        <f>IF(B74="","",IFERROR(TRIM(INDEX('Form responses'!$A70:$P70,MATCH(Lists!$D$9,'Form responses'!$A$1:$P$1,0))&amp;""),""))</f>
        <v/>
      </c>
    </row>
    <row r="75">
      <c r="A75" s="27">
        <f>IF(B75="","",IFERROR(IF(ISNUMBER(INDEX('Form responses'!$A71:$P71,MATCH(Lists!$D$10,'Form responses'!$A$1:$P$1,0))),INDEX('Form responses'!$A71:$P71,MATCH(Lists!$D$10,'Form responses'!$A$1:$P$1,0)),DATE(VALUE(LEFT(IFERROR(TRIM(INDEX('Form responses'!$A71:$P71,MATCH(Lists!$D$10,'Form responses'!$A$1:$P$1,0))&amp;""),""),4)),VALUE(MID(IFERROR(TRIM(INDEX('Form responses'!$A71:$P71,MATCH(Lists!$D$10,'Form responses'!$A$1:$P$1,0))&amp;""),""),6,2)),VALUE(MID(IFERROR(TRIM(INDEX('Form responses'!$A71:$P71,MATCH(Lists!$D$10,'Form responses'!$A$1:$P$1,0))&amp;""),""),9,2)))+TIME(VALUE(MID(IFERROR(TRIM(INDEX('Form responses'!$A71:$P71,MATCH(Lists!$D$10,'Form responses'!$A$1:$P$1,0))&amp;""),""),12,2)),VALUE(MID(IFERROR(TRIM(INDEX('Form responses'!$A71:$P71,MATCH(Lists!$D$10,'Form responses'!$A$1:$P$1,0))&amp;""),""),15,2)),VALUE(MID(IFERROR(TRIM(INDEX('Form responses'!$A71:$P71,MATCH(Lists!$D$10,'Form responses'!$A$1:$P$1,0))&amp;""),""),18,2)))),""))</f>
        <v/>
      </c>
      <c r="B75" s="28">
        <f>IFERROR(TRIM(INDEX('Form responses'!$A71:$P71,MATCH(Lists!$D$2,'Form responses'!$A$1:$P$1,0))&amp;""),"")</f>
        <v/>
      </c>
      <c r="C75" s="28">
        <f>IF(B75="","",IFERROR(TRIM(INDEX('Form responses'!$A71:$P71,MATCH(Lists!$D$6,'Form responses'!$A$1:$P$1,0))&amp;""),""))</f>
        <v/>
      </c>
      <c r="D75" s="28">
        <f>IF(B75="","",IFERROR(VALUE(IFERROR(TRIM(INDEX('Form responses'!$A71:$P71,MATCH(Lists!$D$3,'Form responses'!$A$1:$P$1,0))&amp;""),"")),""))</f>
        <v/>
      </c>
      <c r="E75" s="28">
        <f>IF(B75="","",IFERROR(TRIM(INDEX('Form responses'!$A71:$P71,MATCH(Lists!$D$4,'Form responses'!$A$1:$P$1,0))&amp;""),""))</f>
        <v/>
      </c>
      <c r="F75" s="28">
        <f>IF(B75="","",IFERROR(TRIM(INDEX('Form responses'!$A71:$P71,MATCH(Lists!$D$5,'Form responses'!$A$1:$P$1,0))&amp;""),""))</f>
        <v/>
      </c>
      <c r="G75" s="28">
        <f>IF(B75="","",IF(ISNUMBER(SEARCH("With my name",F75)),B75&amp;IF(C75="","",", "&amp;C75),IF(ISNUMBER(SEARCH("First name",F75)),LEFT(B75,FIND(" ",B75&amp;" ")-1)&amp;IF(C75="","",", "&amp;C75),IF(F75="","Ask how to credit them","No name: credit a role only"))))</f>
        <v/>
      </c>
      <c r="H75" s="28">
        <f>IF(B75="","",IF(IFERROR(TRIM(INDEX('Form responses'!$A71:$P71,MATCH(Lists!$D$8,'Form responses'!$A$1:$P$1,0))&amp;""),"")="","No","Yes"))</f>
        <v/>
      </c>
      <c r="I75" s="28">
        <f>IF(B75="","",IF(E75="","No quote",IF(AND(ISNUMBER(D75),D75&gt;=4),"Yes","Read the feedback first")))</f>
        <v/>
      </c>
      <c r="J75" s="28">
        <f>IF(B75="","",IFERROR(TRIM(INDEX('Form responses'!$A71:$P71,MATCH(Lists!$D$7,'Form responses'!$A$1:$P$1,0))&amp;""),""))</f>
        <v/>
      </c>
      <c r="K75" s="28">
        <f>IF(B75="","",IFERROR(TRIM(INDEX('Form responses'!$A71:$P71,MATCH(Lists!$D$9,'Form responses'!$A$1:$P$1,0))&amp;""),""))</f>
        <v/>
      </c>
    </row>
    <row r="76">
      <c r="A76" s="27">
        <f>IF(B76="","",IFERROR(IF(ISNUMBER(INDEX('Form responses'!$A72:$P72,MATCH(Lists!$D$10,'Form responses'!$A$1:$P$1,0))),INDEX('Form responses'!$A72:$P72,MATCH(Lists!$D$10,'Form responses'!$A$1:$P$1,0)),DATE(VALUE(LEFT(IFERROR(TRIM(INDEX('Form responses'!$A72:$P72,MATCH(Lists!$D$10,'Form responses'!$A$1:$P$1,0))&amp;""),""),4)),VALUE(MID(IFERROR(TRIM(INDEX('Form responses'!$A72:$P72,MATCH(Lists!$D$10,'Form responses'!$A$1:$P$1,0))&amp;""),""),6,2)),VALUE(MID(IFERROR(TRIM(INDEX('Form responses'!$A72:$P72,MATCH(Lists!$D$10,'Form responses'!$A$1:$P$1,0))&amp;""),""),9,2)))+TIME(VALUE(MID(IFERROR(TRIM(INDEX('Form responses'!$A72:$P72,MATCH(Lists!$D$10,'Form responses'!$A$1:$P$1,0))&amp;""),""),12,2)),VALUE(MID(IFERROR(TRIM(INDEX('Form responses'!$A72:$P72,MATCH(Lists!$D$10,'Form responses'!$A$1:$P$1,0))&amp;""),""),15,2)),VALUE(MID(IFERROR(TRIM(INDEX('Form responses'!$A72:$P72,MATCH(Lists!$D$10,'Form responses'!$A$1:$P$1,0))&amp;""),""),18,2)))),""))</f>
        <v/>
      </c>
      <c r="B76" s="28">
        <f>IFERROR(TRIM(INDEX('Form responses'!$A72:$P72,MATCH(Lists!$D$2,'Form responses'!$A$1:$P$1,0))&amp;""),"")</f>
        <v/>
      </c>
      <c r="C76" s="28">
        <f>IF(B76="","",IFERROR(TRIM(INDEX('Form responses'!$A72:$P72,MATCH(Lists!$D$6,'Form responses'!$A$1:$P$1,0))&amp;""),""))</f>
        <v/>
      </c>
      <c r="D76" s="28">
        <f>IF(B76="","",IFERROR(VALUE(IFERROR(TRIM(INDEX('Form responses'!$A72:$P72,MATCH(Lists!$D$3,'Form responses'!$A$1:$P$1,0))&amp;""),"")),""))</f>
        <v/>
      </c>
      <c r="E76" s="28">
        <f>IF(B76="","",IFERROR(TRIM(INDEX('Form responses'!$A72:$P72,MATCH(Lists!$D$4,'Form responses'!$A$1:$P$1,0))&amp;""),""))</f>
        <v/>
      </c>
      <c r="F76" s="28">
        <f>IF(B76="","",IFERROR(TRIM(INDEX('Form responses'!$A72:$P72,MATCH(Lists!$D$5,'Form responses'!$A$1:$P$1,0))&amp;""),""))</f>
        <v/>
      </c>
      <c r="G76" s="28">
        <f>IF(B76="","",IF(ISNUMBER(SEARCH("With my name",F76)),B76&amp;IF(C76="","",", "&amp;C76),IF(ISNUMBER(SEARCH("First name",F76)),LEFT(B76,FIND(" ",B76&amp;" ")-1)&amp;IF(C76="","",", "&amp;C76),IF(F76="","Ask how to credit them","No name: credit a role only"))))</f>
        <v/>
      </c>
      <c r="H76" s="28">
        <f>IF(B76="","",IF(IFERROR(TRIM(INDEX('Form responses'!$A72:$P72,MATCH(Lists!$D$8,'Form responses'!$A$1:$P$1,0))&amp;""),"")="","No","Yes"))</f>
        <v/>
      </c>
      <c r="I76" s="28">
        <f>IF(B76="","",IF(E76="","No quote",IF(AND(ISNUMBER(D76),D76&gt;=4),"Yes","Read the feedback first")))</f>
        <v/>
      </c>
      <c r="J76" s="28">
        <f>IF(B76="","",IFERROR(TRIM(INDEX('Form responses'!$A72:$P72,MATCH(Lists!$D$7,'Form responses'!$A$1:$P$1,0))&amp;""),""))</f>
        <v/>
      </c>
      <c r="K76" s="28">
        <f>IF(B76="","",IFERROR(TRIM(INDEX('Form responses'!$A72:$P72,MATCH(Lists!$D$9,'Form responses'!$A$1:$P$1,0))&amp;""),""))</f>
        <v/>
      </c>
    </row>
    <row r="77">
      <c r="A77" s="27">
        <f>IF(B77="","",IFERROR(IF(ISNUMBER(INDEX('Form responses'!$A73:$P73,MATCH(Lists!$D$10,'Form responses'!$A$1:$P$1,0))),INDEX('Form responses'!$A73:$P73,MATCH(Lists!$D$10,'Form responses'!$A$1:$P$1,0)),DATE(VALUE(LEFT(IFERROR(TRIM(INDEX('Form responses'!$A73:$P73,MATCH(Lists!$D$10,'Form responses'!$A$1:$P$1,0))&amp;""),""),4)),VALUE(MID(IFERROR(TRIM(INDEX('Form responses'!$A73:$P73,MATCH(Lists!$D$10,'Form responses'!$A$1:$P$1,0))&amp;""),""),6,2)),VALUE(MID(IFERROR(TRIM(INDEX('Form responses'!$A73:$P73,MATCH(Lists!$D$10,'Form responses'!$A$1:$P$1,0))&amp;""),""),9,2)))+TIME(VALUE(MID(IFERROR(TRIM(INDEX('Form responses'!$A73:$P73,MATCH(Lists!$D$10,'Form responses'!$A$1:$P$1,0))&amp;""),""),12,2)),VALUE(MID(IFERROR(TRIM(INDEX('Form responses'!$A73:$P73,MATCH(Lists!$D$10,'Form responses'!$A$1:$P$1,0))&amp;""),""),15,2)),VALUE(MID(IFERROR(TRIM(INDEX('Form responses'!$A73:$P73,MATCH(Lists!$D$10,'Form responses'!$A$1:$P$1,0))&amp;""),""),18,2)))),""))</f>
        <v/>
      </c>
      <c r="B77" s="28">
        <f>IFERROR(TRIM(INDEX('Form responses'!$A73:$P73,MATCH(Lists!$D$2,'Form responses'!$A$1:$P$1,0))&amp;""),"")</f>
        <v/>
      </c>
      <c r="C77" s="28">
        <f>IF(B77="","",IFERROR(TRIM(INDEX('Form responses'!$A73:$P73,MATCH(Lists!$D$6,'Form responses'!$A$1:$P$1,0))&amp;""),""))</f>
        <v/>
      </c>
      <c r="D77" s="28">
        <f>IF(B77="","",IFERROR(VALUE(IFERROR(TRIM(INDEX('Form responses'!$A73:$P73,MATCH(Lists!$D$3,'Form responses'!$A$1:$P$1,0))&amp;""),"")),""))</f>
        <v/>
      </c>
      <c r="E77" s="28">
        <f>IF(B77="","",IFERROR(TRIM(INDEX('Form responses'!$A73:$P73,MATCH(Lists!$D$4,'Form responses'!$A$1:$P$1,0))&amp;""),""))</f>
        <v/>
      </c>
      <c r="F77" s="28">
        <f>IF(B77="","",IFERROR(TRIM(INDEX('Form responses'!$A73:$P73,MATCH(Lists!$D$5,'Form responses'!$A$1:$P$1,0))&amp;""),""))</f>
        <v/>
      </c>
      <c r="G77" s="28">
        <f>IF(B77="","",IF(ISNUMBER(SEARCH("With my name",F77)),B77&amp;IF(C77="","",", "&amp;C77),IF(ISNUMBER(SEARCH("First name",F77)),LEFT(B77,FIND(" ",B77&amp;" ")-1)&amp;IF(C77="","",", "&amp;C77),IF(F77="","Ask how to credit them","No name: credit a role only"))))</f>
        <v/>
      </c>
      <c r="H77" s="28">
        <f>IF(B77="","",IF(IFERROR(TRIM(INDEX('Form responses'!$A73:$P73,MATCH(Lists!$D$8,'Form responses'!$A$1:$P$1,0))&amp;""),"")="","No","Yes"))</f>
        <v/>
      </c>
      <c r="I77" s="28">
        <f>IF(B77="","",IF(E77="","No quote",IF(AND(ISNUMBER(D77),D77&gt;=4),"Yes","Read the feedback first")))</f>
        <v/>
      </c>
      <c r="J77" s="28">
        <f>IF(B77="","",IFERROR(TRIM(INDEX('Form responses'!$A73:$P73,MATCH(Lists!$D$7,'Form responses'!$A$1:$P$1,0))&amp;""),""))</f>
        <v/>
      </c>
      <c r="K77" s="28">
        <f>IF(B77="","",IFERROR(TRIM(INDEX('Form responses'!$A73:$P73,MATCH(Lists!$D$9,'Form responses'!$A$1:$P$1,0))&amp;""),""))</f>
        <v/>
      </c>
    </row>
    <row r="78">
      <c r="A78" s="27">
        <f>IF(B78="","",IFERROR(IF(ISNUMBER(INDEX('Form responses'!$A74:$P74,MATCH(Lists!$D$10,'Form responses'!$A$1:$P$1,0))),INDEX('Form responses'!$A74:$P74,MATCH(Lists!$D$10,'Form responses'!$A$1:$P$1,0)),DATE(VALUE(LEFT(IFERROR(TRIM(INDEX('Form responses'!$A74:$P74,MATCH(Lists!$D$10,'Form responses'!$A$1:$P$1,0))&amp;""),""),4)),VALUE(MID(IFERROR(TRIM(INDEX('Form responses'!$A74:$P74,MATCH(Lists!$D$10,'Form responses'!$A$1:$P$1,0))&amp;""),""),6,2)),VALUE(MID(IFERROR(TRIM(INDEX('Form responses'!$A74:$P74,MATCH(Lists!$D$10,'Form responses'!$A$1:$P$1,0))&amp;""),""),9,2)))+TIME(VALUE(MID(IFERROR(TRIM(INDEX('Form responses'!$A74:$P74,MATCH(Lists!$D$10,'Form responses'!$A$1:$P$1,0))&amp;""),""),12,2)),VALUE(MID(IFERROR(TRIM(INDEX('Form responses'!$A74:$P74,MATCH(Lists!$D$10,'Form responses'!$A$1:$P$1,0))&amp;""),""),15,2)),VALUE(MID(IFERROR(TRIM(INDEX('Form responses'!$A74:$P74,MATCH(Lists!$D$10,'Form responses'!$A$1:$P$1,0))&amp;""),""),18,2)))),""))</f>
        <v/>
      </c>
      <c r="B78" s="28">
        <f>IFERROR(TRIM(INDEX('Form responses'!$A74:$P74,MATCH(Lists!$D$2,'Form responses'!$A$1:$P$1,0))&amp;""),"")</f>
        <v/>
      </c>
      <c r="C78" s="28">
        <f>IF(B78="","",IFERROR(TRIM(INDEX('Form responses'!$A74:$P74,MATCH(Lists!$D$6,'Form responses'!$A$1:$P$1,0))&amp;""),""))</f>
        <v/>
      </c>
      <c r="D78" s="28">
        <f>IF(B78="","",IFERROR(VALUE(IFERROR(TRIM(INDEX('Form responses'!$A74:$P74,MATCH(Lists!$D$3,'Form responses'!$A$1:$P$1,0))&amp;""),"")),""))</f>
        <v/>
      </c>
      <c r="E78" s="28">
        <f>IF(B78="","",IFERROR(TRIM(INDEX('Form responses'!$A74:$P74,MATCH(Lists!$D$4,'Form responses'!$A$1:$P$1,0))&amp;""),""))</f>
        <v/>
      </c>
      <c r="F78" s="28">
        <f>IF(B78="","",IFERROR(TRIM(INDEX('Form responses'!$A74:$P74,MATCH(Lists!$D$5,'Form responses'!$A$1:$P$1,0))&amp;""),""))</f>
        <v/>
      </c>
      <c r="G78" s="28">
        <f>IF(B78="","",IF(ISNUMBER(SEARCH("With my name",F78)),B78&amp;IF(C78="","",", "&amp;C78),IF(ISNUMBER(SEARCH("First name",F78)),LEFT(B78,FIND(" ",B78&amp;" ")-1)&amp;IF(C78="","",", "&amp;C78),IF(F78="","Ask how to credit them","No name: credit a role only"))))</f>
        <v/>
      </c>
      <c r="H78" s="28">
        <f>IF(B78="","",IF(IFERROR(TRIM(INDEX('Form responses'!$A74:$P74,MATCH(Lists!$D$8,'Form responses'!$A$1:$P$1,0))&amp;""),"")="","No","Yes"))</f>
        <v/>
      </c>
      <c r="I78" s="28">
        <f>IF(B78="","",IF(E78="","No quote",IF(AND(ISNUMBER(D78),D78&gt;=4),"Yes","Read the feedback first")))</f>
        <v/>
      </c>
      <c r="J78" s="28">
        <f>IF(B78="","",IFERROR(TRIM(INDEX('Form responses'!$A74:$P74,MATCH(Lists!$D$7,'Form responses'!$A$1:$P$1,0))&amp;""),""))</f>
        <v/>
      </c>
      <c r="K78" s="28">
        <f>IF(B78="","",IFERROR(TRIM(INDEX('Form responses'!$A74:$P74,MATCH(Lists!$D$9,'Form responses'!$A$1:$P$1,0))&amp;""),""))</f>
        <v/>
      </c>
    </row>
    <row r="79">
      <c r="A79" s="27">
        <f>IF(B79="","",IFERROR(IF(ISNUMBER(INDEX('Form responses'!$A75:$P75,MATCH(Lists!$D$10,'Form responses'!$A$1:$P$1,0))),INDEX('Form responses'!$A75:$P75,MATCH(Lists!$D$10,'Form responses'!$A$1:$P$1,0)),DATE(VALUE(LEFT(IFERROR(TRIM(INDEX('Form responses'!$A75:$P75,MATCH(Lists!$D$10,'Form responses'!$A$1:$P$1,0))&amp;""),""),4)),VALUE(MID(IFERROR(TRIM(INDEX('Form responses'!$A75:$P75,MATCH(Lists!$D$10,'Form responses'!$A$1:$P$1,0))&amp;""),""),6,2)),VALUE(MID(IFERROR(TRIM(INDEX('Form responses'!$A75:$P75,MATCH(Lists!$D$10,'Form responses'!$A$1:$P$1,0))&amp;""),""),9,2)))+TIME(VALUE(MID(IFERROR(TRIM(INDEX('Form responses'!$A75:$P75,MATCH(Lists!$D$10,'Form responses'!$A$1:$P$1,0))&amp;""),""),12,2)),VALUE(MID(IFERROR(TRIM(INDEX('Form responses'!$A75:$P75,MATCH(Lists!$D$10,'Form responses'!$A$1:$P$1,0))&amp;""),""),15,2)),VALUE(MID(IFERROR(TRIM(INDEX('Form responses'!$A75:$P75,MATCH(Lists!$D$10,'Form responses'!$A$1:$P$1,0))&amp;""),""),18,2)))),""))</f>
        <v/>
      </c>
      <c r="B79" s="28">
        <f>IFERROR(TRIM(INDEX('Form responses'!$A75:$P75,MATCH(Lists!$D$2,'Form responses'!$A$1:$P$1,0))&amp;""),"")</f>
        <v/>
      </c>
      <c r="C79" s="28">
        <f>IF(B79="","",IFERROR(TRIM(INDEX('Form responses'!$A75:$P75,MATCH(Lists!$D$6,'Form responses'!$A$1:$P$1,0))&amp;""),""))</f>
        <v/>
      </c>
      <c r="D79" s="28">
        <f>IF(B79="","",IFERROR(VALUE(IFERROR(TRIM(INDEX('Form responses'!$A75:$P75,MATCH(Lists!$D$3,'Form responses'!$A$1:$P$1,0))&amp;""),"")),""))</f>
        <v/>
      </c>
      <c r="E79" s="28">
        <f>IF(B79="","",IFERROR(TRIM(INDEX('Form responses'!$A75:$P75,MATCH(Lists!$D$4,'Form responses'!$A$1:$P$1,0))&amp;""),""))</f>
        <v/>
      </c>
      <c r="F79" s="28">
        <f>IF(B79="","",IFERROR(TRIM(INDEX('Form responses'!$A75:$P75,MATCH(Lists!$D$5,'Form responses'!$A$1:$P$1,0))&amp;""),""))</f>
        <v/>
      </c>
      <c r="G79" s="28">
        <f>IF(B79="","",IF(ISNUMBER(SEARCH("With my name",F79)),B79&amp;IF(C79="","",", "&amp;C79),IF(ISNUMBER(SEARCH("First name",F79)),LEFT(B79,FIND(" ",B79&amp;" ")-1)&amp;IF(C79="","",", "&amp;C79),IF(F79="","Ask how to credit them","No name: credit a role only"))))</f>
        <v/>
      </c>
      <c r="H79" s="28">
        <f>IF(B79="","",IF(IFERROR(TRIM(INDEX('Form responses'!$A75:$P75,MATCH(Lists!$D$8,'Form responses'!$A$1:$P$1,0))&amp;""),"")="","No","Yes"))</f>
        <v/>
      </c>
      <c r="I79" s="28">
        <f>IF(B79="","",IF(E79="","No quote",IF(AND(ISNUMBER(D79),D79&gt;=4),"Yes","Read the feedback first")))</f>
        <v/>
      </c>
      <c r="J79" s="28">
        <f>IF(B79="","",IFERROR(TRIM(INDEX('Form responses'!$A75:$P75,MATCH(Lists!$D$7,'Form responses'!$A$1:$P$1,0))&amp;""),""))</f>
        <v/>
      </c>
      <c r="K79" s="28">
        <f>IF(B79="","",IFERROR(TRIM(INDEX('Form responses'!$A75:$P75,MATCH(Lists!$D$9,'Form responses'!$A$1:$P$1,0))&amp;""),""))</f>
        <v/>
      </c>
    </row>
    <row r="80">
      <c r="A80" s="27">
        <f>IF(B80="","",IFERROR(IF(ISNUMBER(INDEX('Form responses'!$A76:$P76,MATCH(Lists!$D$10,'Form responses'!$A$1:$P$1,0))),INDEX('Form responses'!$A76:$P76,MATCH(Lists!$D$10,'Form responses'!$A$1:$P$1,0)),DATE(VALUE(LEFT(IFERROR(TRIM(INDEX('Form responses'!$A76:$P76,MATCH(Lists!$D$10,'Form responses'!$A$1:$P$1,0))&amp;""),""),4)),VALUE(MID(IFERROR(TRIM(INDEX('Form responses'!$A76:$P76,MATCH(Lists!$D$10,'Form responses'!$A$1:$P$1,0))&amp;""),""),6,2)),VALUE(MID(IFERROR(TRIM(INDEX('Form responses'!$A76:$P76,MATCH(Lists!$D$10,'Form responses'!$A$1:$P$1,0))&amp;""),""),9,2)))+TIME(VALUE(MID(IFERROR(TRIM(INDEX('Form responses'!$A76:$P76,MATCH(Lists!$D$10,'Form responses'!$A$1:$P$1,0))&amp;""),""),12,2)),VALUE(MID(IFERROR(TRIM(INDEX('Form responses'!$A76:$P76,MATCH(Lists!$D$10,'Form responses'!$A$1:$P$1,0))&amp;""),""),15,2)),VALUE(MID(IFERROR(TRIM(INDEX('Form responses'!$A76:$P76,MATCH(Lists!$D$10,'Form responses'!$A$1:$P$1,0))&amp;""),""),18,2)))),""))</f>
        <v/>
      </c>
      <c r="B80" s="28">
        <f>IFERROR(TRIM(INDEX('Form responses'!$A76:$P76,MATCH(Lists!$D$2,'Form responses'!$A$1:$P$1,0))&amp;""),"")</f>
        <v/>
      </c>
      <c r="C80" s="28">
        <f>IF(B80="","",IFERROR(TRIM(INDEX('Form responses'!$A76:$P76,MATCH(Lists!$D$6,'Form responses'!$A$1:$P$1,0))&amp;""),""))</f>
        <v/>
      </c>
      <c r="D80" s="28">
        <f>IF(B80="","",IFERROR(VALUE(IFERROR(TRIM(INDEX('Form responses'!$A76:$P76,MATCH(Lists!$D$3,'Form responses'!$A$1:$P$1,0))&amp;""),"")),""))</f>
        <v/>
      </c>
      <c r="E80" s="28">
        <f>IF(B80="","",IFERROR(TRIM(INDEX('Form responses'!$A76:$P76,MATCH(Lists!$D$4,'Form responses'!$A$1:$P$1,0))&amp;""),""))</f>
        <v/>
      </c>
      <c r="F80" s="28">
        <f>IF(B80="","",IFERROR(TRIM(INDEX('Form responses'!$A76:$P76,MATCH(Lists!$D$5,'Form responses'!$A$1:$P$1,0))&amp;""),""))</f>
        <v/>
      </c>
      <c r="G80" s="28">
        <f>IF(B80="","",IF(ISNUMBER(SEARCH("With my name",F80)),B80&amp;IF(C80="","",", "&amp;C80),IF(ISNUMBER(SEARCH("First name",F80)),LEFT(B80,FIND(" ",B80&amp;" ")-1)&amp;IF(C80="","",", "&amp;C80),IF(F80="","Ask how to credit them","No name: credit a role only"))))</f>
        <v/>
      </c>
      <c r="H80" s="28">
        <f>IF(B80="","",IF(IFERROR(TRIM(INDEX('Form responses'!$A76:$P76,MATCH(Lists!$D$8,'Form responses'!$A$1:$P$1,0))&amp;""),"")="","No","Yes"))</f>
        <v/>
      </c>
      <c r="I80" s="28">
        <f>IF(B80="","",IF(E80="","No quote",IF(AND(ISNUMBER(D80),D80&gt;=4),"Yes","Read the feedback first")))</f>
        <v/>
      </c>
      <c r="J80" s="28">
        <f>IF(B80="","",IFERROR(TRIM(INDEX('Form responses'!$A76:$P76,MATCH(Lists!$D$7,'Form responses'!$A$1:$P$1,0))&amp;""),""))</f>
        <v/>
      </c>
      <c r="K80" s="28">
        <f>IF(B80="","",IFERROR(TRIM(INDEX('Form responses'!$A76:$P76,MATCH(Lists!$D$9,'Form responses'!$A$1:$P$1,0))&amp;""),""))</f>
        <v/>
      </c>
    </row>
    <row r="81">
      <c r="A81" s="27">
        <f>IF(B81="","",IFERROR(IF(ISNUMBER(INDEX('Form responses'!$A77:$P77,MATCH(Lists!$D$10,'Form responses'!$A$1:$P$1,0))),INDEX('Form responses'!$A77:$P77,MATCH(Lists!$D$10,'Form responses'!$A$1:$P$1,0)),DATE(VALUE(LEFT(IFERROR(TRIM(INDEX('Form responses'!$A77:$P77,MATCH(Lists!$D$10,'Form responses'!$A$1:$P$1,0))&amp;""),""),4)),VALUE(MID(IFERROR(TRIM(INDEX('Form responses'!$A77:$P77,MATCH(Lists!$D$10,'Form responses'!$A$1:$P$1,0))&amp;""),""),6,2)),VALUE(MID(IFERROR(TRIM(INDEX('Form responses'!$A77:$P77,MATCH(Lists!$D$10,'Form responses'!$A$1:$P$1,0))&amp;""),""),9,2)))+TIME(VALUE(MID(IFERROR(TRIM(INDEX('Form responses'!$A77:$P77,MATCH(Lists!$D$10,'Form responses'!$A$1:$P$1,0))&amp;""),""),12,2)),VALUE(MID(IFERROR(TRIM(INDEX('Form responses'!$A77:$P77,MATCH(Lists!$D$10,'Form responses'!$A$1:$P$1,0))&amp;""),""),15,2)),VALUE(MID(IFERROR(TRIM(INDEX('Form responses'!$A77:$P77,MATCH(Lists!$D$10,'Form responses'!$A$1:$P$1,0))&amp;""),""),18,2)))),""))</f>
        <v/>
      </c>
      <c r="B81" s="28">
        <f>IFERROR(TRIM(INDEX('Form responses'!$A77:$P77,MATCH(Lists!$D$2,'Form responses'!$A$1:$P$1,0))&amp;""),"")</f>
        <v/>
      </c>
      <c r="C81" s="28">
        <f>IF(B81="","",IFERROR(TRIM(INDEX('Form responses'!$A77:$P77,MATCH(Lists!$D$6,'Form responses'!$A$1:$P$1,0))&amp;""),""))</f>
        <v/>
      </c>
      <c r="D81" s="28">
        <f>IF(B81="","",IFERROR(VALUE(IFERROR(TRIM(INDEX('Form responses'!$A77:$P77,MATCH(Lists!$D$3,'Form responses'!$A$1:$P$1,0))&amp;""),"")),""))</f>
        <v/>
      </c>
      <c r="E81" s="28">
        <f>IF(B81="","",IFERROR(TRIM(INDEX('Form responses'!$A77:$P77,MATCH(Lists!$D$4,'Form responses'!$A$1:$P$1,0))&amp;""),""))</f>
        <v/>
      </c>
      <c r="F81" s="28">
        <f>IF(B81="","",IFERROR(TRIM(INDEX('Form responses'!$A77:$P77,MATCH(Lists!$D$5,'Form responses'!$A$1:$P$1,0))&amp;""),""))</f>
        <v/>
      </c>
      <c r="G81" s="28">
        <f>IF(B81="","",IF(ISNUMBER(SEARCH("With my name",F81)),B81&amp;IF(C81="","",", "&amp;C81),IF(ISNUMBER(SEARCH("First name",F81)),LEFT(B81,FIND(" ",B81&amp;" ")-1)&amp;IF(C81="","",", "&amp;C81),IF(F81="","Ask how to credit them","No name: credit a role only"))))</f>
        <v/>
      </c>
      <c r="H81" s="28">
        <f>IF(B81="","",IF(IFERROR(TRIM(INDEX('Form responses'!$A77:$P77,MATCH(Lists!$D$8,'Form responses'!$A$1:$P$1,0))&amp;""),"")="","No","Yes"))</f>
        <v/>
      </c>
      <c r="I81" s="28">
        <f>IF(B81="","",IF(E81="","No quote",IF(AND(ISNUMBER(D81),D81&gt;=4),"Yes","Read the feedback first")))</f>
        <v/>
      </c>
      <c r="J81" s="28">
        <f>IF(B81="","",IFERROR(TRIM(INDEX('Form responses'!$A77:$P77,MATCH(Lists!$D$7,'Form responses'!$A$1:$P$1,0))&amp;""),""))</f>
        <v/>
      </c>
      <c r="K81" s="28">
        <f>IF(B81="","",IFERROR(TRIM(INDEX('Form responses'!$A77:$P77,MATCH(Lists!$D$9,'Form responses'!$A$1:$P$1,0))&amp;""),""))</f>
        <v/>
      </c>
    </row>
    <row r="82">
      <c r="A82" s="27">
        <f>IF(B82="","",IFERROR(IF(ISNUMBER(INDEX('Form responses'!$A78:$P78,MATCH(Lists!$D$10,'Form responses'!$A$1:$P$1,0))),INDEX('Form responses'!$A78:$P78,MATCH(Lists!$D$10,'Form responses'!$A$1:$P$1,0)),DATE(VALUE(LEFT(IFERROR(TRIM(INDEX('Form responses'!$A78:$P78,MATCH(Lists!$D$10,'Form responses'!$A$1:$P$1,0))&amp;""),""),4)),VALUE(MID(IFERROR(TRIM(INDEX('Form responses'!$A78:$P78,MATCH(Lists!$D$10,'Form responses'!$A$1:$P$1,0))&amp;""),""),6,2)),VALUE(MID(IFERROR(TRIM(INDEX('Form responses'!$A78:$P78,MATCH(Lists!$D$10,'Form responses'!$A$1:$P$1,0))&amp;""),""),9,2)))+TIME(VALUE(MID(IFERROR(TRIM(INDEX('Form responses'!$A78:$P78,MATCH(Lists!$D$10,'Form responses'!$A$1:$P$1,0))&amp;""),""),12,2)),VALUE(MID(IFERROR(TRIM(INDEX('Form responses'!$A78:$P78,MATCH(Lists!$D$10,'Form responses'!$A$1:$P$1,0))&amp;""),""),15,2)),VALUE(MID(IFERROR(TRIM(INDEX('Form responses'!$A78:$P78,MATCH(Lists!$D$10,'Form responses'!$A$1:$P$1,0))&amp;""),""),18,2)))),""))</f>
        <v/>
      </c>
      <c r="B82" s="28">
        <f>IFERROR(TRIM(INDEX('Form responses'!$A78:$P78,MATCH(Lists!$D$2,'Form responses'!$A$1:$P$1,0))&amp;""),"")</f>
        <v/>
      </c>
      <c r="C82" s="28">
        <f>IF(B82="","",IFERROR(TRIM(INDEX('Form responses'!$A78:$P78,MATCH(Lists!$D$6,'Form responses'!$A$1:$P$1,0))&amp;""),""))</f>
        <v/>
      </c>
      <c r="D82" s="28">
        <f>IF(B82="","",IFERROR(VALUE(IFERROR(TRIM(INDEX('Form responses'!$A78:$P78,MATCH(Lists!$D$3,'Form responses'!$A$1:$P$1,0))&amp;""),"")),""))</f>
        <v/>
      </c>
      <c r="E82" s="28">
        <f>IF(B82="","",IFERROR(TRIM(INDEX('Form responses'!$A78:$P78,MATCH(Lists!$D$4,'Form responses'!$A$1:$P$1,0))&amp;""),""))</f>
        <v/>
      </c>
      <c r="F82" s="28">
        <f>IF(B82="","",IFERROR(TRIM(INDEX('Form responses'!$A78:$P78,MATCH(Lists!$D$5,'Form responses'!$A$1:$P$1,0))&amp;""),""))</f>
        <v/>
      </c>
      <c r="G82" s="28">
        <f>IF(B82="","",IF(ISNUMBER(SEARCH("With my name",F82)),B82&amp;IF(C82="","",", "&amp;C82),IF(ISNUMBER(SEARCH("First name",F82)),LEFT(B82,FIND(" ",B82&amp;" ")-1)&amp;IF(C82="","",", "&amp;C82),IF(F82="","Ask how to credit them","No name: credit a role only"))))</f>
        <v/>
      </c>
      <c r="H82" s="28">
        <f>IF(B82="","",IF(IFERROR(TRIM(INDEX('Form responses'!$A78:$P78,MATCH(Lists!$D$8,'Form responses'!$A$1:$P$1,0))&amp;""),"")="","No","Yes"))</f>
        <v/>
      </c>
      <c r="I82" s="28">
        <f>IF(B82="","",IF(E82="","No quote",IF(AND(ISNUMBER(D82),D82&gt;=4),"Yes","Read the feedback first")))</f>
        <v/>
      </c>
      <c r="J82" s="28">
        <f>IF(B82="","",IFERROR(TRIM(INDEX('Form responses'!$A78:$P78,MATCH(Lists!$D$7,'Form responses'!$A$1:$P$1,0))&amp;""),""))</f>
        <v/>
      </c>
      <c r="K82" s="28">
        <f>IF(B82="","",IFERROR(TRIM(INDEX('Form responses'!$A78:$P78,MATCH(Lists!$D$9,'Form responses'!$A$1:$P$1,0))&amp;""),""))</f>
        <v/>
      </c>
    </row>
    <row r="83">
      <c r="A83" s="27">
        <f>IF(B83="","",IFERROR(IF(ISNUMBER(INDEX('Form responses'!$A79:$P79,MATCH(Lists!$D$10,'Form responses'!$A$1:$P$1,0))),INDEX('Form responses'!$A79:$P79,MATCH(Lists!$D$10,'Form responses'!$A$1:$P$1,0)),DATE(VALUE(LEFT(IFERROR(TRIM(INDEX('Form responses'!$A79:$P79,MATCH(Lists!$D$10,'Form responses'!$A$1:$P$1,0))&amp;""),""),4)),VALUE(MID(IFERROR(TRIM(INDEX('Form responses'!$A79:$P79,MATCH(Lists!$D$10,'Form responses'!$A$1:$P$1,0))&amp;""),""),6,2)),VALUE(MID(IFERROR(TRIM(INDEX('Form responses'!$A79:$P79,MATCH(Lists!$D$10,'Form responses'!$A$1:$P$1,0))&amp;""),""),9,2)))+TIME(VALUE(MID(IFERROR(TRIM(INDEX('Form responses'!$A79:$P79,MATCH(Lists!$D$10,'Form responses'!$A$1:$P$1,0))&amp;""),""),12,2)),VALUE(MID(IFERROR(TRIM(INDEX('Form responses'!$A79:$P79,MATCH(Lists!$D$10,'Form responses'!$A$1:$P$1,0))&amp;""),""),15,2)),VALUE(MID(IFERROR(TRIM(INDEX('Form responses'!$A79:$P79,MATCH(Lists!$D$10,'Form responses'!$A$1:$P$1,0))&amp;""),""),18,2)))),""))</f>
        <v/>
      </c>
      <c r="B83" s="28">
        <f>IFERROR(TRIM(INDEX('Form responses'!$A79:$P79,MATCH(Lists!$D$2,'Form responses'!$A$1:$P$1,0))&amp;""),"")</f>
        <v/>
      </c>
      <c r="C83" s="28">
        <f>IF(B83="","",IFERROR(TRIM(INDEX('Form responses'!$A79:$P79,MATCH(Lists!$D$6,'Form responses'!$A$1:$P$1,0))&amp;""),""))</f>
        <v/>
      </c>
      <c r="D83" s="28">
        <f>IF(B83="","",IFERROR(VALUE(IFERROR(TRIM(INDEX('Form responses'!$A79:$P79,MATCH(Lists!$D$3,'Form responses'!$A$1:$P$1,0))&amp;""),"")),""))</f>
        <v/>
      </c>
      <c r="E83" s="28">
        <f>IF(B83="","",IFERROR(TRIM(INDEX('Form responses'!$A79:$P79,MATCH(Lists!$D$4,'Form responses'!$A$1:$P$1,0))&amp;""),""))</f>
        <v/>
      </c>
      <c r="F83" s="28">
        <f>IF(B83="","",IFERROR(TRIM(INDEX('Form responses'!$A79:$P79,MATCH(Lists!$D$5,'Form responses'!$A$1:$P$1,0))&amp;""),""))</f>
        <v/>
      </c>
      <c r="G83" s="28">
        <f>IF(B83="","",IF(ISNUMBER(SEARCH("With my name",F83)),B83&amp;IF(C83="","",", "&amp;C83),IF(ISNUMBER(SEARCH("First name",F83)),LEFT(B83,FIND(" ",B83&amp;" ")-1)&amp;IF(C83="","",", "&amp;C83),IF(F83="","Ask how to credit them","No name: credit a role only"))))</f>
        <v/>
      </c>
      <c r="H83" s="28">
        <f>IF(B83="","",IF(IFERROR(TRIM(INDEX('Form responses'!$A79:$P79,MATCH(Lists!$D$8,'Form responses'!$A$1:$P$1,0))&amp;""),"")="","No","Yes"))</f>
        <v/>
      </c>
      <c r="I83" s="28">
        <f>IF(B83="","",IF(E83="","No quote",IF(AND(ISNUMBER(D83),D83&gt;=4),"Yes","Read the feedback first")))</f>
        <v/>
      </c>
      <c r="J83" s="28">
        <f>IF(B83="","",IFERROR(TRIM(INDEX('Form responses'!$A79:$P79,MATCH(Lists!$D$7,'Form responses'!$A$1:$P$1,0))&amp;""),""))</f>
        <v/>
      </c>
      <c r="K83" s="28">
        <f>IF(B83="","",IFERROR(TRIM(INDEX('Form responses'!$A79:$P79,MATCH(Lists!$D$9,'Form responses'!$A$1:$P$1,0))&amp;""),""))</f>
        <v/>
      </c>
    </row>
    <row r="84">
      <c r="A84" s="27">
        <f>IF(B84="","",IFERROR(IF(ISNUMBER(INDEX('Form responses'!$A80:$P80,MATCH(Lists!$D$10,'Form responses'!$A$1:$P$1,0))),INDEX('Form responses'!$A80:$P80,MATCH(Lists!$D$10,'Form responses'!$A$1:$P$1,0)),DATE(VALUE(LEFT(IFERROR(TRIM(INDEX('Form responses'!$A80:$P80,MATCH(Lists!$D$10,'Form responses'!$A$1:$P$1,0))&amp;""),""),4)),VALUE(MID(IFERROR(TRIM(INDEX('Form responses'!$A80:$P80,MATCH(Lists!$D$10,'Form responses'!$A$1:$P$1,0))&amp;""),""),6,2)),VALUE(MID(IFERROR(TRIM(INDEX('Form responses'!$A80:$P80,MATCH(Lists!$D$10,'Form responses'!$A$1:$P$1,0))&amp;""),""),9,2)))+TIME(VALUE(MID(IFERROR(TRIM(INDEX('Form responses'!$A80:$P80,MATCH(Lists!$D$10,'Form responses'!$A$1:$P$1,0))&amp;""),""),12,2)),VALUE(MID(IFERROR(TRIM(INDEX('Form responses'!$A80:$P80,MATCH(Lists!$D$10,'Form responses'!$A$1:$P$1,0))&amp;""),""),15,2)),VALUE(MID(IFERROR(TRIM(INDEX('Form responses'!$A80:$P80,MATCH(Lists!$D$10,'Form responses'!$A$1:$P$1,0))&amp;""),""),18,2)))),""))</f>
        <v/>
      </c>
      <c r="B84" s="28">
        <f>IFERROR(TRIM(INDEX('Form responses'!$A80:$P80,MATCH(Lists!$D$2,'Form responses'!$A$1:$P$1,0))&amp;""),"")</f>
        <v/>
      </c>
      <c r="C84" s="28">
        <f>IF(B84="","",IFERROR(TRIM(INDEX('Form responses'!$A80:$P80,MATCH(Lists!$D$6,'Form responses'!$A$1:$P$1,0))&amp;""),""))</f>
        <v/>
      </c>
      <c r="D84" s="28">
        <f>IF(B84="","",IFERROR(VALUE(IFERROR(TRIM(INDEX('Form responses'!$A80:$P80,MATCH(Lists!$D$3,'Form responses'!$A$1:$P$1,0))&amp;""),"")),""))</f>
        <v/>
      </c>
      <c r="E84" s="28">
        <f>IF(B84="","",IFERROR(TRIM(INDEX('Form responses'!$A80:$P80,MATCH(Lists!$D$4,'Form responses'!$A$1:$P$1,0))&amp;""),""))</f>
        <v/>
      </c>
      <c r="F84" s="28">
        <f>IF(B84="","",IFERROR(TRIM(INDEX('Form responses'!$A80:$P80,MATCH(Lists!$D$5,'Form responses'!$A$1:$P$1,0))&amp;""),""))</f>
        <v/>
      </c>
      <c r="G84" s="28">
        <f>IF(B84="","",IF(ISNUMBER(SEARCH("With my name",F84)),B84&amp;IF(C84="","",", "&amp;C84),IF(ISNUMBER(SEARCH("First name",F84)),LEFT(B84,FIND(" ",B84&amp;" ")-1)&amp;IF(C84="","",", "&amp;C84),IF(F84="","Ask how to credit them","No name: credit a role only"))))</f>
        <v/>
      </c>
      <c r="H84" s="28">
        <f>IF(B84="","",IF(IFERROR(TRIM(INDEX('Form responses'!$A80:$P80,MATCH(Lists!$D$8,'Form responses'!$A$1:$P$1,0))&amp;""),"")="","No","Yes"))</f>
        <v/>
      </c>
      <c r="I84" s="28">
        <f>IF(B84="","",IF(E84="","No quote",IF(AND(ISNUMBER(D84),D84&gt;=4),"Yes","Read the feedback first")))</f>
        <v/>
      </c>
      <c r="J84" s="28">
        <f>IF(B84="","",IFERROR(TRIM(INDEX('Form responses'!$A80:$P80,MATCH(Lists!$D$7,'Form responses'!$A$1:$P$1,0))&amp;""),""))</f>
        <v/>
      </c>
      <c r="K84" s="28">
        <f>IF(B84="","",IFERROR(TRIM(INDEX('Form responses'!$A80:$P80,MATCH(Lists!$D$9,'Form responses'!$A$1:$P$1,0))&amp;""),""))</f>
        <v/>
      </c>
    </row>
    <row r="85">
      <c r="A85" s="27">
        <f>IF(B85="","",IFERROR(IF(ISNUMBER(INDEX('Form responses'!$A81:$P81,MATCH(Lists!$D$10,'Form responses'!$A$1:$P$1,0))),INDEX('Form responses'!$A81:$P81,MATCH(Lists!$D$10,'Form responses'!$A$1:$P$1,0)),DATE(VALUE(LEFT(IFERROR(TRIM(INDEX('Form responses'!$A81:$P81,MATCH(Lists!$D$10,'Form responses'!$A$1:$P$1,0))&amp;""),""),4)),VALUE(MID(IFERROR(TRIM(INDEX('Form responses'!$A81:$P81,MATCH(Lists!$D$10,'Form responses'!$A$1:$P$1,0))&amp;""),""),6,2)),VALUE(MID(IFERROR(TRIM(INDEX('Form responses'!$A81:$P81,MATCH(Lists!$D$10,'Form responses'!$A$1:$P$1,0))&amp;""),""),9,2)))+TIME(VALUE(MID(IFERROR(TRIM(INDEX('Form responses'!$A81:$P81,MATCH(Lists!$D$10,'Form responses'!$A$1:$P$1,0))&amp;""),""),12,2)),VALUE(MID(IFERROR(TRIM(INDEX('Form responses'!$A81:$P81,MATCH(Lists!$D$10,'Form responses'!$A$1:$P$1,0))&amp;""),""),15,2)),VALUE(MID(IFERROR(TRIM(INDEX('Form responses'!$A81:$P81,MATCH(Lists!$D$10,'Form responses'!$A$1:$P$1,0))&amp;""),""),18,2)))),""))</f>
        <v/>
      </c>
      <c r="B85" s="28">
        <f>IFERROR(TRIM(INDEX('Form responses'!$A81:$P81,MATCH(Lists!$D$2,'Form responses'!$A$1:$P$1,0))&amp;""),"")</f>
        <v/>
      </c>
      <c r="C85" s="28">
        <f>IF(B85="","",IFERROR(TRIM(INDEX('Form responses'!$A81:$P81,MATCH(Lists!$D$6,'Form responses'!$A$1:$P$1,0))&amp;""),""))</f>
        <v/>
      </c>
      <c r="D85" s="28">
        <f>IF(B85="","",IFERROR(VALUE(IFERROR(TRIM(INDEX('Form responses'!$A81:$P81,MATCH(Lists!$D$3,'Form responses'!$A$1:$P$1,0))&amp;""),"")),""))</f>
        <v/>
      </c>
      <c r="E85" s="28">
        <f>IF(B85="","",IFERROR(TRIM(INDEX('Form responses'!$A81:$P81,MATCH(Lists!$D$4,'Form responses'!$A$1:$P$1,0))&amp;""),""))</f>
        <v/>
      </c>
      <c r="F85" s="28">
        <f>IF(B85="","",IFERROR(TRIM(INDEX('Form responses'!$A81:$P81,MATCH(Lists!$D$5,'Form responses'!$A$1:$P$1,0))&amp;""),""))</f>
        <v/>
      </c>
      <c r="G85" s="28">
        <f>IF(B85="","",IF(ISNUMBER(SEARCH("With my name",F85)),B85&amp;IF(C85="","",", "&amp;C85),IF(ISNUMBER(SEARCH("First name",F85)),LEFT(B85,FIND(" ",B85&amp;" ")-1)&amp;IF(C85="","",", "&amp;C85),IF(F85="","Ask how to credit them","No name: credit a role only"))))</f>
        <v/>
      </c>
      <c r="H85" s="28">
        <f>IF(B85="","",IF(IFERROR(TRIM(INDEX('Form responses'!$A81:$P81,MATCH(Lists!$D$8,'Form responses'!$A$1:$P$1,0))&amp;""),"")="","No","Yes"))</f>
        <v/>
      </c>
      <c r="I85" s="28">
        <f>IF(B85="","",IF(E85="","No quote",IF(AND(ISNUMBER(D85),D85&gt;=4),"Yes","Read the feedback first")))</f>
        <v/>
      </c>
      <c r="J85" s="28">
        <f>IF(B85="","",IFERROR(TRIM(INDEX('Form responses'!$A81:$P81,MATCH(Lists!$D$7,'Form responses'!$A$1:$P$1,0))&amp;""),""))</f>
        <v/>
      </c>
      <c r="K85" s="28">
        <f>IF(B85="","",IFERROR(TRIM(INDEX('Form responses'!$A81:$P81,MATCH(Lists!$D$9,'Form responses'!$A$1:$P$1,0))&amp;""),""))</f>
        <v/>
      </c>
    </row>
    <row r="86">
      <c r="A86" s="27">
        <f>IF(B86="","",IFERROR(IF(ISNUMBER(INDEX('Form responses'!$A82:$P82,MATCH(Lists!$D$10,'Form responses'!$A$1:$P$1,0))),INDEX('Form responses'!$A82:$P82,MATCH(Lists!$D$10,'Form responses'!$A$1:$P$1,0)),DATE(VALUE(LEFT(IFERROR(TRIM(INDEX('Form responses'!$A82:$P82,MATCH(Lists!$D$10,'Form responses'!$A$1:$P$1,0))&amp;""),""),4)),VALUE(MID(IFERROR(TRIM(INDEX('Form responses'!$A82:$P82,MATCH(Lists!$D$10,'Form responses'!$A$1:$P$1,0))&amp;""),""),6,2)),VALUE(MID(IFERROR(TRIM(INDEX('Form responses'!$A82:$P82,MATCH(Lists!$D$10,'Form responses'!$A$1:$P$1,0))&amp;""),""),9,2)))+TIME(VALUE(MID(IFERROR(TRIM(INDEX('Form responses'!$A82:$P82,MATCH(Lists!$D$10,'Form responses'!$A$1:$P$1,0))&amp;""),""),12,2)),VALUE(MID(IFERROR(TRIM(INDEX('Form responses'!$A82:$P82,MATCH(Lists!$D$10,'Form responses'!$A$1:$P$1,0))&amp;""),""),15,2)),VALUE(MID(IFERROR(TRIM(INDEX('Form responses'!$A82:$P82,MATCH(Lists!$D$10,'Form responses'!$A$1:$P$1,0))&amp;""),""),18,2)))),""))</f>
        <v/>
      </c>
      <c r="B86" s="28">
        <f>IFERROR(TRIM(INDEX('Form responses'!$A82:$P82,MATCH(Lists!$D$2,'Form responses'!$A$1:$P$1,0))&amp;""),"")</f>
        <v/>
      </c>
      <c r="C86" s="28">
        <f>IF(B86="","",IFERROR(TRIM(INDEX('Form responses'!$A82:$P82,MATCH(Lists!$D$6,'Form responses'!$A$1:$P$1,0))&amp;""),""))</f>
        <v/>
      </c>
      <c r="D86" s="28">
        <f>IF(B86="","",IFERROR(VALUE(IFERROR(TRIM(INDEX('Form responses'!$A82:$P82,MATCH(Lists!$D$3,'Form responses'!$A$1:$P$1,0))&amp;""),"")),""))</f>
        <v/>
      </c>
      <c r="E86" s="28">
        <f>IF(B86="","",IFERROR(TRIM(INDEX('Form responses'!$A82:$P82,MATCH(Lists!$D$4,'Form responses'!$A$1:$P$1,0))&amp;""),""))</f>
        <v/>
      </c>
      <c r="F86" s="28">
        <f>IF(B86="","",IFERROR(TRIM(INDEX('Form responses'!$A82:$P82,MATCH(Lists!$D$5,'Form responses'!$A$1:$P$1,0))&amp;""),""))</f>
        <v/>
      </c>
      <c r="G86" s="28">
        <f>IF(B86="","",IF(ISNUMBER(SEARCH("With my name",F86)),B86&amp;IF(C86="","",", "&amp;C86),IF(ISNUMBER(SEARCH("First name",F86)),LEFT(B86,FIND(" ",B86&amp;" ")-1)&amp;IF(C86="","",", "&amp;C86),IF(F86="","Ask how to credit them","No name: credit a role only"))))</f>
        <v/>
      </c>
      <c r="H86" s="28">
        <f>IF(B86="","",IF(IFERROR(TRIM(INDEX('Form responses'!$A82:$P82,MATCH(Lists!$D$8,'Form responses'!$A$1:$P$1,0))&amp;""),"")="","No","Yes"))</f>
        <v/>
      </c>
      <c r="I86" s="28">
        <f>IF(B86="","",IF(E86="","No quote",IF(AND(ISNUMBER(D86),D86&gt;=4),"Yes","Read the feedback first")))</f>
        <v/>
      </c>
      <c r="J86" s="28">
        <f>IF(B86="","",IFERROR(TRIM(INDEX('Form responses'!$A82:$P82,MATCH(Lists!$D$7,'Form responses'!$A$1:$P$1,0))&amp;""),""))</f>
        <v/>
      </c>
      <c r="K86" s="28">
        <f>IF(B86="","",IFERROR(TRIM(INDEX('Form responses'!$A82:$P82,MATCH(Lists!$D$9,'Form responses'!$A$1:$P$1,0))&amp;""),""))</f>
        <v/>
      </c>
    </row>
    <row r="87">
      <c r="A87" s="27">
        <f>IF(B87="","",IFERROR(IF(ISNUMBER(INDEX('Form responses'!$A83:$P83,MATCH(Lists!$D$10,'Form responses'!$A$1:$P$1,0))),INDEX('Form responses'!$A83:$P83,MATCH(Lists!$D$10,'Form responses'!$A$1:$P$1,0)),DATE(VALUE(LEFT(IFERROR(TRIM(INDEX('Form responses'!$A83:$P83,MATCH(Lists!$D$10,'Form responses'!$A$1:$P$1,0))&amp;""),""),4)),VALUE(MID(IFERROR(TRIM(INDEX('Form responses'!$A83:$P83,MATCH(Lists!$D$10,'Form responses'!$A$1:$P$1,0))&amp;""),""),6,2)),VALUE(MID(IFERROR(TRIM(INDEX('Form responses'!$A83:$P83,MATCH(Lists!$D$10,'Form responses'!$A$1:$P$1,0))&amp;""),""),9,2)))+TIME(VALUE(MID(IFERROR(TRIM(INDEX('Form responses'!$A83:$P83,MATCH(Lists!$D$10,'Form responses'!$A$1:$P$1,0))&amp;""),""),12,2)),VALUE(MID(IFERROR(TRIM(INDEX('Form responses'!$A83:$P83,MATCH(Lists!$D$10,'Form responses'!$A$1:$P$1,0))&amp;""),""),15,2)),VALUE(MID(IFERROR(TRIM(INDEX('Form responses'!$A83:$P83,MATCH(Lists!$D$10,'Form responses'!$A$1:$P$1,0))&amp;""),""),18,2)))),""))</f>
        <v/>
      </c>
      <c r="B87" s="28">
        <f>IFERROR(TRIM(INDEX('Form responses'!$A83:$P83,MATCH(Lists!$D$2,'Form responses'!$A$1:$P$1,0))&amp;""),"")</f>
        <v/>
      </c>
      <c r="C87" s="28">
        <f>IF(B87="","",IFERROR(TRIM(INDEX('Form responses'!$A83:$P83,MATCH(Lists!$D$6,'Form responses'!$A$1:$P$1,0))&amp;""),""))</f>
        <v/>
      </c>
      <c r="D87" s="28">
        <f>IF(B87="","",IFERROR(VALUE(IFERROR(TRIM(INDEX('Form responses'!$A83:$P83,MATCH(Lists!$D$3,'Form responses'!$A$1:$P$1,0))&amp;""),"")),""))</f>
        <v/>
      </c>
      <c r="E87" s="28">
        <f>IF(B87="","",IFERROR(TRIM(INDEX('Form responses'!$A83:$P83,MATCH(Lists!$D$4,'Form responses'!$A$1:$P$1,0))&amp;""),""))</f>
        <v/>
      </c>
      <c r="F87" s="28">
        <f>IF(B87="","",IFERROR(TRIM(INDEX('Form responses'!$A83:$P83,MATCH(Lists!$D$5,'Form responses'!$A$1:$P$1,0))&amp;""),""))</f>
        <v/>
      </c>
      <c r="G87" s="28">
        <f>IF(B87="","",IF(ISNUMBER(SEARCH("With my name",F87)),B87&amp;IF(C87="","",", "&amp;C87),IF(ISNUMBER(SEARCH("First name",F87)),LEFT(B87,FIND(" ",B87&amp;" ")-1)&amp;IF(C87="","",", "&amp;C87),IF(F87="","Ask how to credit them","No name: credit a role only"))))</f>
        <v/>
      </c>
      <c r="H87" s="28">
        <f>IF(B87="","",IF(IFERROR(TRIM(INDEX('Form responses'!$A83:$P83,MATCH(Lists!$D$8,'Form responses'!$A$1:$P$1,0))&amp;""),"")="","No","Yes"))</f>
        <v/>
      </c>
      <c r="I87" s="28">
        <f>IF(B87="","",IF(E87="","No quote",IF(AND(ISNUMBER(D87),D87&gt;=4),"Yes","Read the feedback first")))</f>
        <v/>
      </c>
      <c r="J87" s="28">
        <f>IF(B87="","",IFERROR(TRIM(INDEX('Form responses'!$A83:$P83,MATCH(Lists!$D$7,'Form responses'!$A$1:$P$1,0))&amp;""),""))</f>
        <v/>
      </c>
      <c r="K87" s="28">
        <f>IF(B87="","",IFERROR(TRIM(INDEX('Form responses'!$A83:$P83,MATCH(Lists!$D$9,'Form responses'!$A$1:$P$1,0))&amp;""),""))</f>
        <v/>
      </c>
    </row>
    <row r="88">
      <c r="A88" s="27">
        <f>IF(B88="","",IFERROR(IF(ISNUMBER(INDEX('Form responses'!$A84:$P84,MATCH(Lists!$D$10,'Form responses'!$A$1:$P$1,0))),INDEX('Form responses'!$A84:$P84,MATCH(Lists!$D$10,'Form responses'!$A$1:$P$1,0)),DATE(VALUE(LEFT(IFERROR(TRIM(INDEX('Form responses'!$A84:$P84,MATCH(Lists!$D$10,'Form responses'!$A$1:$P$1,0))&amp;""),""),4)),VALUE(MID(IFERROR(TRIM(INDEX('Form responses'!$A84:$P84,MATCH(Lists!$D$10,'Form responses'!$A$1:$P$1,0))&amp;""),""),6,2)),VALUE(MID(IFERROR(TRIM(INDEX('Form responses'!$A84:$P84,MATCH(Lists!$D$10,'Form responses'!$A$1:$P$1,0))&amp;""),""),9,2)))+TIME(VALUE(MID(IFERROR(TRIM(INDEX('Form responses'!$A84:$P84,MATCH(Lists!$D$10,'Form responses'!$A$1:$P$1,0))&amp;""),""),12,2)),VALUE(MID(IFERROR(TRIM(INDEX('Form responses'!$A84:$P84,MATCH(Lists!$D$10,'Form responses'!$A$1:$P$1,0))&amp;""),""),15,2)),VALUE(MID(IFERROR(TRIM(INDEX('Form responses'!$A84:$P84,MATCH(Lists!$D$10,'Form responses'!$A$1:$P$1,0))&amp;""),""),18,2)))),""))</f>
        <v/>
      </c>
      <c r="B88" s="28">
        <f>IFERROR(TRIM(INDEX('Form responses'!$A84:$P84,MATCH(Lists!$D$2,'Form responses'!$A$1:$P$1,0))&amp;""),"")</f>
        <v/>
      </c>
      <c r="C88" s="28">
        <f>IF(B88="","",IFERROR(TRIM(INDEX('Form responses'!$A84:$P84,MATCH(Lists!$D$6,'Form responses'!$A$1:$P$1,0))&amp;""),""))</f>
        <v/>
      </c>
      <c r="D88" s="28">
        <f>IF(B88="","",IFERROR(VALUE(IFERROR(TRIM(INDEX('Form responses'!$A84:$P84,MATCH(Lists!$D$3,'Form responses'!$A$1:$P$1,0))&amp;""),"")),""))</f>
        <v/>
      </c>
      <c r="E88" s="28">
        <f>IF(B88="","",IFERROR(TRIM(INDEX('Form responses'!$A84:$P84,MATCH(Lists!$D$4,'Form responses'!$A$1:$P$1,0))&amp;""),""))</f>
        <v/>
      </c>
      <c r="F88" s="28">
        <f>IF(B88="","",IFERROR(TRIM(INDEX('Form responses'!$A84:$P84,MATCH(Lists!$D$5,'Form responses'!$A$1:$P$1,0))&amp;""),""))</f>
        <v/>
      </c>
      <c r="G88" s="28">
        <f>IF(B88="","",IF(ISNUMBER(SEARCH("With my name",F88)),B88&amp;IF(C88="","",", "&amp;C88),IF(ISNUMBER(SEARCH("First name",F88)),LEFT(B88,FIND(" ",B88&amp;" ")-1)&amp;IF(C88="","",", "&amp;C88),IF(F88="","Ask how to credit them","No name: credit a role only"))))</f>
        <v/>
      </c>
      <c r="H88" s="28">
        <f>IF(B88="","",IF(IFERROR(TRIM(INDEX('Form responses'!$A84:$P84,MATCH(Lists!$D$8,'Form responses'!$A$1:$P$1,0))&amp;""),"")="","No","Yes"))</f>
        <v/>
      </c>
      <c r="I88" s="28">
        <f>IF(B88="","",IF(E88="","No quote",IF(AND(ISNUMBER(D88),D88&gt;=4),"Yes","Read the feedback first")))</f>
        <v/>
      </c>
      <c r="J88" s="28">
        <f>IF(B88="","",IFERROR(TRIM(INDEX('Form responses'!$A84:$P84,MATCH(Lists!$D$7,'Form responses'!$A$1:$P$1,0))&amp;""),""))</f>
        <v/>
      </c>
      <c r="K88" s="28">
        <f>IF(B88="","",IFERROR(TRIM(INDEX('Form responses'!$A84:$P84,MATCH(Lists!$D$9,'Form responses'!$A$1:$P$1,0))&amp;""),""))</f>
        <v/>
      </c>
    </row>
    <row r="89">
      <c r="A89" s="27">
        <f>IF(B89="","",IFERROR(IF(ISNUMBER(INDEX('Form responses'!$A85:$P85,MATCH(Lists!$D$10,'Form responses'!$A$1:$P$1,0))),INDEX('Form responses'!$A85:$P85,MATCH(Lists!$D$10,'Form responses'!$A$1:$P$1,0)),DATE(VALUE(LEFT(IFERROR(TRIM(INDEX('Form responses'!$A85:$P85,MATCH(Lists!$D$10,'Form responses'!$A$1:$P$1,0))&amp;""),""),4)),VALUE(MID(IFERROR(TRIM(INDEX('Form responses'!$A85:$P85,MATCH(Lists!$D$10,'Form responses'!$A$1:$P$1,0))&amp;""),""),6,2)),VALUE(MID(IFERROR(TRIM(INDEX('Form responses'!$A85:$P85,MATCH(Lists!$D$10,'Form responses'!$A$1:$P$1,0))&amp;""),""),9,2)))+TIME(VALUE(MID(IFERROR(TRIM(INDEX('Form responses'!$A85:$P85,MATCH(Lists!$D$10,'Form responses'!$A$1:$P$1,0))&amp;""),""),12,2)),VALUE(MID(IFERROR(TRIM(INDEX('Form responses'!$A85:$P85,MATCH(Lists!$D$10,'Form responses'!$A$1:$P$1,0))&amp;""),""),15,2)),VALUE(MID(IFERROR(TRIM(INDEX('Form responses'!$A85:$P85,MATCH(Lists!$D$10,'Form responses'!$A$1:$P$1,0))&amp;""),""),18,2)))),""))</f>
        <v/>
      </c>
      <c r="B89" s="28">
        <f>IFERROR(TRIM(INDEX('Form responses'!$A85:$P85,MATCH(Lists!$D$2,'Form responses'!$A$1:$P$1,0))&amp;""),"")</f>
        <v/>
      </c>
      <c r="C89" s="28">
        <f>IF(B89="","",IFERROR(TRIM(INDEX('Form responses'!$A85:$P85,MATCH(Lists!$D$6,'Form responses'!$A$1:$P$1,0))&amp;""),""))</f>
        <v/>
      </c>
      <c r="D89" s="28">
        <f>IF(B89="","",IFERROR(VALUE(IFERROR(TRIM(INDEX('Form responses'!$A85:$P85,MATCH(Lists!$D$3,'Form responses'!$A$1:$P$1,0))&amp;""),"")),""))</f>
        <v/>
      </c>
      <c r="E89" s="28">
        <f>IF(B89="","",IFERROR(TRIM(INDEX('Form responses'!$A85:$P85,MATCH(Lists!$D$4,'Form responses'!$A$1:$P$1,0))&amp;""),""))</f>
        <v/>
      </c>
      <c r="F89" s="28">
        <f>IF(B89="","",IFERROR(TRIM(INDEX('Form responses'!$A85:$P85,MATCH(Lists!$D$5,'Form responses'!$A$1:$P$1,0))&amp;""),""))</f>
        <v/>
      </c>
      <c r="G89" s="28">
        <f>IF(B89="","",IF(ISNUMBER(SEARCH("With my name",F89)),B89&amp;IF(C89="","",", "&amp;C89),IF(ISNUMBER(SEARCH("First name",F89)),LEFT(B89,FIND(" ",B89&amp;" ")-1)&amp;IF(C89="","",", "&amp;C89),IF(F89="","Ask how to credit them","No name: credit a role only"))))</f>
        <v/>
      </c>
      <c r="H89" s="28">
        <f>IF(B89="","",IF(IFERROR(TRIM(INDEX('Form responses'!$A85:$P85,MATCH(Lists!$D$8,'Form responses'!$A$1:$P$1,0))&amp;""),"")="","No","Yes"))</f>
        <v/>
      </c>
      <c r="I89" s="28">
        <f>IF(B89="","",IF(E89="","No quote",IF(AND(ISNUMBER(D89),D89&gt;=4),"Yes","Read the feedback first")))</f>
        <v/>
      </c>
      <c r="J89" s="28">
        <f>IF(B89="","",IFERROR(TRIM(INDEX('Form responses'!$A85:$P85,MATCH(Lists!$D$7,'Form responses'!$A$1:$P$1,0))&amp;""),""))</f>
        <v/>
      </c>
      <c r="K89" s="28">
        <f>IF(B89="","",IFERROR(TRIM(INDEX('Form responses'!$A85:$P85,MATCH(Lists!$D$9,'Form responses'!$A$1:$P$1,0))&amp;""),""))</f>
        <v/>
      </c>
    </row>
    <row r="90">
      <c r="A90" s="27">
        <f>IF(B90="","",IFERROR(IF(ISNUMBER(INDEX('Form responses'!$A86:$P86,MATCH(Lists!$D$10,'Form responses'!$A$1:$P$1,0))),INDEX('Form responses'!$A86:$P86,MATCH(Lists!$D$10,'Form responses'!$A$1:$P$1,0)),DATE(VALUE(LEFT(IFERROR(TRIM(INDEX('Form responses'!$A86:$P86,MATCH(Lists!$D$10,'Form responses'!$A$1:$P$1,0))&amp;""),""),4)),VALUE(MID(IFERROR(TRIM(INDEX('Form responses'!$A86:$P86,MATCH(Lists!$D$10,'Form responses'!$A$1:$P$1,0))&amp;""),""),6,2)),VALUE(MID(IFERROR(TRIM(INDEX('Form responses'!$A86:$P86,MATCH(Lists!$D$10,'Form responses'!$A$1:$P$1,0))&amp;""),""),9,2)))+TIME(VALUE(MID(IFERROR(TRIM(INDEX('Form responses'!$A86:$P86,MATCH(Lists!$D$10,'Form responses'!$A$1:$P$1,0))&amp;""),""),12,2)),VALUE(MID(IFERROR(TRIM(INDEX('Form responses'!$A86:$P86,MATCH(Lists!$D$10,'Form responses'!$A$1:$P$1,0))&amp;""),""),15,2)),VALUE(MID(IFERROR(TRIM(INDEX('Form responses'!$A86:$P86,MATCH(Lists!$D$10,'Form responses'!$A$1:$P$1,0))&amp;""),""),18,2)))),""))</f>
        <v/>
      </c>
      <c r="B90" s="28">
        <f>IFERROR(TRIM(INDEX('Form responses'!$A86:$P86,MATCH(Lists!$D$2,'Form responses'!$A$1:$P$1,0))&amp;""),"")</f>
        <v/>
      </c>
      <c r="C90" s="28">
        <f>IF(B90="","",IFERROR(TRIM(INDEX('Form responses'!$A86:$P86,MATCH(Lists!$D$6,'Form responses'!$A$1:$P$1,0))&amp;""),""))</f>
        <v/>
      </c>
      <c r="D90" s="28">
        <f>IF(B90="","",IFERROR(VALUE(IFERROR(TRIM(INDEX('Form responses'!$A86:$P86,MATCH(Lists!$D$3,'Form responses'!$A$1:$P$1,0))&amp;""),"")),""))</f>
        <v/>
      </c>
      <c r="E90" s="28">
        <f>IF(B90="","",IFERROR(TRIM(INDEX('Form responses'!$A86:$P86,MATCH(Lists!$D$4,'Form responses'!$A$1:$P$1,0))&amp;""),""))</f>
        <v/>
      </c>
      <c r="F90" s="28">
        <f>IF(B90="","",IFERROR(TRIM(INDEX('Form responses'!$A86:$P86,MATCH(Lists!$D$5,'Form responses'!$A$1:$P$1,0))&amp;""),""))</f>
        <v/>
      </c>
      <c r="G90" s="28">
        <f>IF(B90="","",IF(ISNUMBER(SEARCH("With my name",F90)),B90&amp;IF(C90="","",", "&amp;C90),IF(ISNUMBER(SEARCH("First name",F90)),LEFT(B90,FIND(" ",B90&amp;" ")-1)&amp;IF(C90="","",", "&amp;C90),IF(F90="","Ask how to credit them","No name: credit a role only"))))</f>
        <v/>
      </c>
      <c r="H90" s="28">
        <f>IF(B90="","",IF(IFERROR(TRIM(INDEX('Form responses'!$A86:$P86,MATCH(Lists!$D$8,'Form responses'!$A$1:$P$1,0))&amp;""),"")="","No","Yes"))</f>
        <v/>
      </c>
      <c r="I90" s="28">
        <f>IF(B90="","",IF(E90="","No quote",IF(AND(ISNUMBER(D90),D90&gt;=4),"Yes","Read the feedback first")))</f>
        <v/>
      </c>
      <c r="J90" s="28">
        <f>IF(B90="","",IFERROR(TRIM(INDEX('Form responses'!$A86:$P86,MATCH(Lists!$D$7,'Form responses'!$A$1:$P$1,0))&amp;""),""))</f>
        <v/>
      </c>
      <c r="K90" s="28">
        <f>IF(B90="","",IFERROR(TRIM(INDEX('Form responses'!$A86:$P86,MATCH(Lists!$D$9,'Form responses'!$A$1:$P$1,0))&amp;""),""))</f>
        <v/>
      </c>
    </row>
    <row r="91">
      <c r="A91" s="27">
        <f>IF(B91="","",IFERROR(IF(ISNUMBER(INDEX('Form responses'!$A87:$P87,MATCH(Lists!$D$10,'Form responses'!$A$1:$P$1,0))),INDEX('Form responses'!$A87:$P87,MATCH(Lists!$D$10,'Form responses'!$A$1:$P$1,0)),DATE(VALUE(LEFT(IFERROR(TRIM(INDEX('Form responses'!$A87:$P87,MATCH(Lists!$D$10,'Form responses'!$A$1:$P$1,0))&amp;""),""),4)),VALUE(MID(IFERROR(TRIM(INDEX('Form responses'!$A87:$P87,MATCH(Lists!$D$10,'Form responses'!$A$1:$P$1,0))&amp;""),""),6,2)),VALUE(MID(IFERROR(TRIM(INDEX('Form responses'!$A87:$P87,MATCH(Lists!$D$10,'Form responses'!$A$1:$P$1,0))&amp;""),""),9,2)))+TIME(VALUE(MID(IFERROR(TRIM(INDEX('Form responses'!$A87:$P87,MATCH(Lists!$D$10,'Form responses'!$A$1:$P$1,0))&amp;""),""),12,2)),VALUE(MID(IFERROR(TRIM(INDEX('Form responses'!$A87:$P87,MATCH(Lists!$D$10,'Form responses'!$A$1:$P$1,0))&amp;""),""),15,2)),VALUE(MID(IFERROR(TRIM(INDEX('Form responses'!$A87:$P87,MATCH(Lists!$D$10,'Form responses'!$A$1:$P$1,0))&amp;""),""),18,2)))),""))</f>
        <v/>
      </c>
      <c r="B91" s="28">
        <f>IFERROR(TRIM(INDEX('Form responses'!$A87:$P87,MATCH(Lists!$D$2,'Form responses'!$A$1:$P$1,0))&amp;""),"")</f>
        <v/>
      </c>
      <c r="C91" s="28">
        <f>IF(B91="","",IFERROR(TRIM(INDEX('Form responses'!$A87:$P87,MATCH(Lists!$D$6,'Form responses'!$A$1:$P$1,0))&amp;""),""))</f>
        <v/>
      </c>
      <c r="D91" s="28">
        <f>IF(B91="","",IFERROR(VALUE(IFERROR(TRIM(INDEX('Form responses'!$A87:$P87,MATCH(Lists!$D$3,'Form responses'!$A$1:$P$1,0))&amp;""),"")),""))</f>
        <v/>
      </c>
      <c r="E91" s="28">
        <f>IF(B91="","",IFERROR(TRIM(INDEX('Form responses'!$A87:$P87,MATCH(Lists!$D$4,'Form responses'!$A$1:$P$1,0))&amp;""),""))</f>
        <v/>
      </c>
      <c r="F91" s="28">
        <f>IF(B91="","",IFERROR(TRIM(INDEX('Form responses'!$A87:$P87,MATCH(Lists!$D$5,'Form responses'!$A$1:$P$1,0))&amp;""),""))</f>
        <v/>
      </c>
      <c r="G91" s="28">
        <f>IF(B91="","",IF(ISNUMBER(SEARCH("With my name",F91)),B91&amp;IF(C91="","",", "&amp;C91),IF(ISNUMBER(SEARCH("First name",F91)),LEFT(B91,FIND(" ",B91&amp;" ")-1)&amp;IF(C91="","",", "&amp;C91),IF(F91="","Ask how to credit them","No name: credit a role only"))))</f>
        <v/>
      </c>
      <c r="H91" s="28">
        <f>IF(B91="","",IF(IFERROR(TRIM(INDEX('Form responses'!$A87:$P87,MATCH(Lists!$D$8,'Form responses'!$A$1:$P$1,0))&amp;""),"")="","No","Yes"))</f>
        <v/>
      </c>
      <c r="I91" s="28">
        <f>IF(B91="","",IF(E91="","No quote",IF(AND(ISNUMBER(D91),D91&gt;=4),"Yes","Read the feedback first")))</f>
        <v/>
      </c>
      <c r="J91" s="28">
        <f>IF(B91="","",IFERROR(TRIM(INDEX('Form responses'!$A87:$P87,MATCH(Lists!$D$7,'Form responses'!$A$1:$P$1,0))&amp;""),""))</f>
        <v/>
      </c>
      <c r="K91" s="28">
        <f>IF(B91="","",IFERROR(TRIM(INDEX('Form responses'!$A87:$P87,MATCH(Lists!$D$9,'Form responses'!$A$1:$P$1,0))&amp;""),""))</f>
        <v/>
      </c>
    </row>
    <row r="92">
      <c r="A92" s="27">
        <f>IF(B92="","",IFERROR(IF(ISNUMBER(INDEX('Form responses'!$A88:$P88,MATCH(Lists!$D$10,'Form responses'!$A$1:$P$1,0))),INDEX('Form responses'!$A88:$P88,MATCH(Lists!$D$10,'Form responses'!$A$1:$P$1,0)),DATE(VALUE(LEFT(IFERROR(TRIM(INDEX('Form responses'!$A88:$P88,MATCH(Lists!$D$10,'Form responses'!$A$1:$P$1,0))&amp;""),""),4)),VALUE(MID(IFERROR(TRIM(INDEX('Form responses'!$A88:$P88,MATCH(Lists!$D$10,'Form responses'!$A$1:$P$1,0))&amp;""),""),6,2)),VALUE(MID(IFERROR(TRIM(INDEX('Form responses'!$A88:$P88,MATCH(Lists!$D$10,'Form responses'!$A$1:$P$1,0))&amp;""),""),9,2)))+TIME(VALUE(MID(IFERROR(TRIM(INDEX('Form responses'!$A88:$P88,MATCH(Lists!$D$10,'Form responses'!$A$1:$P$1,0))&amp;""),""),12,2)),VALUE(MID(IFERROR(TRIM(INDEX('Form responses'!$A88:$P88,MATCH(Lists!$D$10,'Form responses'!$A$1:$P$1,0))&amp;""),""),15,2)),VALUE(MID(IFERROR(TRIM(INDEX('Form responses'!$A88:$P88,MATCH(Lists!$D$10,'Form responses'!$A$1:$P$1,0))&amp;""),""),18,2)))),""))</f>
        <v/>
      </c>
      <c r="B92" s="28">
        <f>IFERROR(TRIM(INDEX('Form responses'!$A88:$P88,MATCH(Lists!$D$2,'Form responses'!$A$1:$P$1,0))&amp;""),"")</f>
        <v/>
      </c>
      <c r="C92" s="28">
        <f>IF(B92="","",IFERROR(TRIM(INDEX('Form responses'!$A88:$P88,MATCH(Lists!$D$6,'Form responses'!$A$1:$P$1,0))&amp;""),""))</f>
        <v/>
      </c>
      <c r="D92" s="28">
        <f>IF(B92="","",IFERROR(VALUE(IFERROR(TRIM(INDEX('Form responses'!$A88:$P88,MATCH(Lists!$D$3,'Form responses'!$A$1:$P$1,0))&amp;""),"")),""))</f>
        <v/>
      </c>
      <c r="E92" s="28">
        <f>IF(B92="","",IFERROR(TRIM(INDEX('Form responses'!$A88:$P88,MATCH(Lists!$D$4,'Form responses'!$A$1:$P$1,0))&amp;""),""))</f>
        <v/>
      </c>
      <c r="F92" s="28">
        <f>IF(B92="","",IFERROR(TRIM(INDEX('Form responses'!$A88:$P88,MATCH(Lists!$D$5,'Form responses'!$A$1:$P$1,0))&amp;""),""))</f>
        <v/>
      </c>
      <c r="G92" s="28">
        <f>IF(B92="","",IF(ISNUMBER(SEARCH("With my name",F92)),B92&amp;IF(C92="","",", "&amp;C92),IF(ISNUMBER(SEARCH("First name",F92)),LEFT(B92,FIND(" ",B92&amp;" ")-1)&amp;IF(C92="","",", "&amp;C92),IF(F92="","Ask how to credit them","No name: credit a role only"))))</f>
        <v/>
      </c>
      <c r="H92" s="28">
        <f>IF(B92="","",IF(IFERROR(TRIM(INDEX('Form responses'!$A88:$P88,MATCH(Lists!$D$8,'Form responses'!$A$1:$P$1,0))&amp;""),"")="","No","Yes"))</f>
        <v/>
      </c>
      <c r="I92" s="28">
        <f>IF(B92="","",IF(E92="","No quote",IF(AND(ISNUMBER(D92),D92&gt;=4),"Yes","Read the feedback first")))</f>
        <v/>
      </c>
      <c r="J92" s="28">
        <f>IF(B92="","",IFERROR(TRIM(INDEX('Form responses'!$A88:$P88,MATCH(Lists!$D$7,'Form responses'!$A$1:$P$1,0))&amp;""),""))</f>
        <v/>
      </c>
      <c r="K92" s="28">
        <f>IF(B92="","",IFERROR(TRIM(INDEX('Form responses'!$A88:$P88,MATCH(Lists!$D$9,'Form responses'!$A$1:$P$1,0))&amp;""),""))</f>
        <v/>
      </c>
    </row>
    <row r="93">
      <c r="A93" s="27">
        <f>IF(B93="","",IFERROR(IF(ISNUMBER(INDEX('Form responses'!$A89:$P89,MATCH(Lists!$D$10,'Form responses'!$A$1:$P$1,0))),INDEX('Form responses'!$A89:$P89,MATCH(Lists!$D$10,'Form responses'!$A$1:$P$1,0)),DATE(VALUE(LEFT(IFERROR(TRIM(INDEX('Form responses'!$A89:$P89,MATCH(Lists!$D$10,'Form responses'!$A$1:$P$1,0))&amp;""),""),4)),VALUE(MID(IFERROR(TRIM(INDEX('Form responses'!$A89:$P89,MATCH(Lists!$D$10,'Form responses'!$A$1:$P$1,0))&amp;""),""),6,2)),VALUE(MID(IFERROR(TRIM(INDEX('Form responses'!$A89:$P89,MATCH(Lists!$D$10,'Form responses'!$A$1:$P$1,0))&amp;""),""),9,2)))+TIME(VALUE(MID(IFERROR(TRIM(INDEX('Form responses'!$A89:$P89,MATCH(Lists!$D$10,'Form responses'!$A$1:$P$1,0))&amp;""),""),12,2)),VALUE(MID(IFERROR(TRIM(INDEX('Form responses'!$A89:$P89,MATCH(Lists!$D$10,'Form responses'!$A$1:$P$1,0))&amp;""),""),15,2)),VALUE(MID(IFERROR(TRIM(INDEX('Form responses'!$A89:$P89,MATCH(Lists!$D$10,'Form responses'!$A$1:$P$1,0))&amp;""),""),18,2)))),""))</f>
        <v/>
      </c>
      <c r="B93" s="28">
        <f>IFERROR(TRIM(INDEX('Form responses'!$A89:$P89,MATCH(Lists!$D$2,'Form responses'!$A$1:$P$1,0))&amp;""),"")</f>
        <v/>
      </c>
      <c r="C93" s="28">
        <f>IF(B93="","",IFERROR(TRIM(INDEX('Form responses'!$A89:$P89,MATCH(Lists!$D$6,'Form responses'!$A$1:$P$1,0))&amp;""),""))</f>
        <v/>
      </c>
      <c r="D93" s="28">
        <f>IF(B93="","",IFERROR(VALUE(IFERROR(TRIM(INDEX('Form responses'!$A89:$P89,MATCH(Lists!$D$3,'Form responses'!$A$1:$P$1,0))&amp;""),"")),""))</f>
        <v/>
      </c>
      <c r="E93" s="28">
        <f>IF(B93="","",IFERROR(TRIM(INDEX('Form responses'!$A89:$P89,MATCH(Lists!$D$4,'Form responses'!$A$1:$P$1,0))&amp;""),""))</f>
        <v/>
      </c>
      <c r="F93" s="28">
        <f>IF(B93="","",IFERROR(TRIM(INDEX('Form responses'!$A89:$P89,MATCH(Lists!$D$5,'Form responses'!$A$1:$P$1,0))&amp;""),""))</f>
        <v/>
      </c>
      <c r="G93" s="28">
        <f>IF(B93="","",IF(ISNUMBER(SEARCH("With my name",F93)),B93&amp;IF(C93="","",", "&amp;C93),IF(ISNUMBER(SEARCH("First name",F93)),LEFT(B93,FIND(" ",B93&amp;" ")-1)&amp;IF(C93="","",", "&amp;C93),IF(F93="","Ask how to credit them","No name: credit a role only"))))</f>
        <v/>
      </c>
      <c r="H93" s="28">
        <f>IF(B93="","",IF(IFERROR(TRIM(INDEX('Form responses'!$A89:$P89,MATCH(Lists!$D$8,'Form responses'!$A$1:$P$1,0))&amp;""),"")="","No","Yes"))</f>
        <v/>
      </c>
      <c r="I93" s="28">
        <f>IF(B93="","",IF(E93="","No quote",IF(AND(ISNUMBER(D93),D93&gt;=4),"Yes","Read the feedback first")))</f>
        <v/>
      </c>
      <c r="J93" s="28">
        <f>IF(B93="","",IFERROR(TRIM(INDEX('Form responses'!$A89:$P89,MATCH(Lists!$D$7,'Form responses'!$A$1:$P$1,0))&amp;""),""))</f>
        <v/>
      </c>
      <c r="K93" s="28">
        <f>IF(B93="","",IFERROR(TRIM(INDEX('Form responses'!$A89:$P89,MATCH(Lists!$D$9,'Form responses'!$A$1:$P$1,0))&amp;""),""))</f>
        <v/>
      </c>
    </row>
    <row r="94">
      <c r="A94" s="27">
        <f>IF(B94="","",IFERROR(IF(ISNUMBER(INDEX('Form responses'!$A90:$P90,MATCH(Lists!$D$10,'Form responses'!$A$1:$P$1,0))),INDEX('Form responses'!$A90:$P90,MATCH(Lists!$D$10,'Form responses'!$A$1:$P$1,0)),DATE(VALUE(LEFT(IFERROR(TRIM(INDEX('Form responses'!$A90:$P90,MATCH(Lists!$D$10,'Form responses'!$A$1:$P$1,0))&amp;""),""),4)),VALUE(MID(IFERROR(TRIM(INDEX('Form responses'!$A90:$P90,MATCH(Lists!$D$10,'Form responses'!$A$1:$P$1,0))&amp;""),""),6,2)),VALUE(MID(IFERROR(TRIM(INDEX('Form responses'!$A90:$P90,MATCH(Lists!$D$10,'Form responses'!$A$1:$P$1,0))&amp;""),""),9,2)))+TIME(VALUE(MID(IFERROR(TRIM(INDEX('Form responses'!$A90:$P90,MATCH(Lists!$D$10,'Form responses'!$A$1:$P$1,0))&amp;""),""),12,2)),VALUE(MID(IFERROR(TRIM(INDEX('Form responses'!$A90:$P90,MATCH(Lists!$D$10,'Form responses'!$A$1:$P$1,0))&amp;""),""),15,2)),VALUE(MID(IFERROR(TRIM(INDEX('Form responses'!$A90:$P90,MATCH(Lists!$D$10,'Form responses'!$A$1:$P$1,0))&amp;""),""),18,2)))),""))</f>
        <v/>
      </c>
      <c r="B94" s="28">
        <f>IFERROR(TRIM(INDEX('Form responses'!$A90:$P90,MATCH(Lists!$D$2,'Form responses'!$A$1:$P$1,0))&amp;""),"")</f>
        <v/>
      </c>
      <c r="C94" s="28">
        <f>IF(B94="","",IFERROR(TRIM(INDEX('Form responses'!$A90:$P90,MATCH(Lists!$D$6,'Form responses'!$A$1:$P$1,0))&amp;""),""))</f>
        <v/>
      </c>
      <c r="D94" s="28">
        <f>IF(B94="","",IFERROR(VALUE(IFERROR(TRIM(INDEX('Form responses'!$A90:$P90,MATCH(Lists!$D$3,'Form responses'!$A$1:$P$1,0))&amp;""),"")),""))</f>
        <v/>
      </c>
      <c r="E94" s="28">
        <f>IF(B94="","",IFERROR(TRIM(INDEX('Form responses'!$A90:$P90,MATCH(Lists!$D$4,'Form responses'!$A$1:$P$1,0))&amp;""),""))</f>
        <v/>
      </c>
      <c r="F94" s="28">
        <f>IF(B94="","",IFERROR(TRIM(INDEX('Form responses'!$A90:$P90,MATCH(Lists!$D$5,'Form responses'!$A$1:$P$1,0))&amp;""),""))</f>
        <v/>
      </c>
      <c r="G94" s="28">
        <f>IF(B94="","",IF(ISNUMBER(SEARCH("With my name",F94)),B94&amp;IF(C94="","",", "&amp;C94),IF(ISNUMBER(SEARCH("First name",F94)),LEFT(B94,FIND(" ",B94&amp;" ")-1)&amp;IF(C94="","",", "&amp;C94),IF(F94="","Ask how to credit them","No name: credit a role only"))))</f>
        <v/>
      </c>
      <c r="H94" s="28">
        <f>IF(B94="","",IF(IFERROR(TRIM(INDEX('Form responses'!$A90:$P90,MATCH(Lists!$D$8,'Form responses'!$A$1:$P$1,0))&amp;""),"")="","No","Yes"))</f>
        <v/>
      </c>
      <c r="I94" s="28">
        <f>IF(B94="","",IF(E94="","No quote",IF(AND(ISNUMBER(D94),D94&gt;=4),"Yes","Read the feedback first")))</f>
        <v/>
      </c>
      <c r="J94" s="28">
        <f>IF(B94="","",IFERROR(TRIM(INDEX('Form responses'!$A90:$P90,MATCH(Lists!$D$7,'Form responses'!$A$1:$P$1,0))&amp;""),""))</f>
        <v/>
      </c>
      <c r="K94" s="28">
        <f>IF(B94="","",IFERROR(TRIM(INDEX('Form responses'!$A90:$P90,MATCH(Lists!$D$9,'Form responses'!$A$1:$P$1,0))&amp;""),""))</f>
        <v/>
      </c>
    </row>
    <row r="95">
      <c r="A95" s="27">
        <f>IF(B95="","",IFERROR(IF(ISNUMBER(INDEX('Form responses'!$A91:$P91,MATCH(Lists!$D$10,'Form responses'!$A$1:$P$1,0))),INDEX('Form responses'!$A91:$P91,MATCH(Lists!$D$10,'Form responses'!$A$1:$P$1,0)),DATE(VALUE(LEFT(IFERROR(TRIM(INDEX('Form responses'!$A91:$P91,MATCH(Lists!$D$10,'Form responses'!$A$1:$P$1,0))&amp;""),""),4)),VALUE(MID(IFERROR(TRIM(INDEX('Form responses'!$A91:$P91,MATCH(Lists!$D$10,'Form responses'!$A$1:$P$1,0))&amp;""),""),6,2)),VALUE(MID(IFERROR(TRIM(INDEX('Form responses'!$A91:$P91,MATCH(Lists!$D$10,'Form responses'!$A$1:$P$1,0))&amp;""),""),9,2)))+TIME(VALUE(MID(IFERROR(TRIM(INDEX('Form responses'!$A91:$P91,MATCH(Lists!$D$10,'Form responses'!$A$1:$P$1,0))&amp;""),""),12,2)),VALUE(MID(IFERROR(TRIM(INDEX('Form responses'!$A91:$P91,MATCH(Lists!$D$10,'Form responses'!$A$1:$P$1,0))&amp;""),""),15,2)),VALUE(MID(IFERROR(TRIM(INDEX('Form responses'!$A91:$P91,MATCH(Lists!$D$10,'Form responses'!$A$1:$P$1,0))&amp;""),""),18,2)))),""))</f>
        <v/>
      </c>
      <c r="B95" s="28">
        <f>IFERROR(TRIM(INDEX('Form responses'!$A91:$P91,MATCH(Lists!$D$2,'Form responses'!$A$1:$P$1,0))&amp;""),"")</f>
        <v/>
      </c>
      <c r="C95" s="28">
        <f>IF(B95="","",IFERROR(TRIM(INDEX('Form responses'!$A91:$P91,MATCH(Lists!$D$6,'Form responses'!$A$1:$P$1,0))&amp;""),""))</f>
        <v/>
      </c>
      <c r="D95" s="28">
        <f>IF(B95="","",IFERROR(VALUE(IFERROR(TRIM(INDEX('Form responses'!$A91:$P91,MATCH(Lists!$D$3,'Form responses'!$A$1:$P$1,0))&amp;""),"")),""))</f>
        <v/>
      </c>
      <c r="E95" s="28">
        <f>IF(B95="","",IFERROR(TRIM(INDEX('Form responses'!$A91:$P91,MATCH(Lists!$D$4,'Form responses'!$A$1:$P$1,0))&amp;""),""))</f>
        <v/>
      </c>
      <c r="F95" s="28">
        <f>IF(B95="","",IFERROR(TRIM(INDEX('Form responses'!$A91:$P91,MATCH(Lists!$D$5,'Form responses'!$A$1:$P$1,0))&amp;""),""))</f>
        <v/>
      </c>
      <c r="G95" s="28">
        <f>IF(B95="","",IF(ISNUMBER(SEARCH("With my name",F95)),B95&amp;IF(C95="","",", "&amp;C95),IF(ISNUMBER(SEARCH("First name",F95)),LEFT(B95,FIND(" ",B95&amp;" ")-1)&amp;IF(C95="","",", "&amp;C95),IF(F95="","Ask how to credit them","No name: credit a role only"))))</f>
        <v/>
      </c>
      <c r="H95" s="28">
        <f>IF(B95="","",IF(IFERROR(TRIM(INDEX('Form responses'!$A91:$P91,MATCH(Lists!$D$8,'Form responses'!$A$1:$P$1,0))&amp;""),"")="","No","Yes"))</f>
        <v/>
      </c>
      <c r="I95" s="28">
        <f>IF(B95="","",IF(E95="","No quote",IF(AND(ISNUMBER(D95),D95&gt;=4),"Yes","Read the feedback first")))</f>
        <v/>
      </c>
      <c r="J95" s="28">
        <f>IF(B95="","",IFERROR(TRIM(INDEX('Form responses'!$A91:$P91,MATCH(Lists!$D$7,'Form responses'!$A$1:$P$1,0))&amp;""),""))</f>
        <v/>
      </c>
      <c r="K95" s="28">
        <f>IF(B95="","",IFERROR(TRIM(INDEX('Form responses'!$A91:$P91,MATCH(Lists!$D$9,'Form responses'!$A$1:$P$1,0))&amp;""),""))</f>
        <v/>
      </c>
    </row>
    <row r="96">
      <c r="A96" s="27">
        <f>IF(B96="","",IFERROR(IF(ISNUMBER(INDEX('Form responses'!$A92:$P92,MATCH(Lists!$D$10,'Form responses'!$A$1:$P$1,0))),INDEX('Form responses'!$A92:$P92,MATCH(Lists!$D$10,'Form responses'!$A$1:$P$1,0)),DATE(VALUE(LEFT(IFERROR(TRIM(INDEX('Form responses'!$A92:$P92,MATCH(Lists!$D$10,'Form responses'!$A$1:$P$1,0))&amp;""),""),4)),VALUE(MID(IFERROR(TRIM(INDEX('Form responses'!$A92:$P92,MATCH(Lists!$D$10,'Form responses'!$A$1:$P$1,0))&amp;""),""),6,2)),VALUE(MID(IFERROR(TRIM(INDEX('Form responses'!$A92:$P92,MATCH(Lists!$D$10,'Form responses'!$A$1:$P$1,0))&amp;""),""),9,2)))+TIME(VALUE(MID(IFERROR(TRIM(INDEX('Form responses'!$A92:$P92,MATCH(Lists!$D$10,'Form responses'!$A$1:$P$1,0))&amp;""),""),12,2)),VALUE(MID(IFERROR(TRIM(INDEX('Form responses'!$A92:$P92,MATCH(Lists!$D$10,'Form responses'!$A$1:$P$1,0))&amp;""),""),15,2)),VALUE(MID(IFERROR(TRIM(INDEX('Form responses'!$A92:$P92,MATCH(Lists!$D$10,'Form responses'!$A$1:$P$1,0))&amp;""),""),18,2)))),""))</f>
        <v/>
      </c>
      <c r="B96" s="28">
        <f>IFERROR(TRIM(INDEX('Form responses'!$A92:$P92,MATCH(Lists!$D$2,'Form responses'!$A$1:$P$1,0))&amp;""),"")</f>
        <v/>
      </c>
      <c r="C96" s="28">
        <f>IF(B96="","",IFERROR(TRIM(INDEX('Form responses'!$A92:$P92,MATCH(Lists!$D$6,'Form responses'!$A$1:$P$1,0))&amp;""),""))</f>
        <v/>
      </c>
      <c r="D96" s="28">
        <f>IF(B96="","",IFERROR(VALUE(IFERROR(TRIM(INDEX('Form responses'!$A92:$P92,MATCH(Lists!$D$3,'Form responses'!$A$1:$P$1,0))&amp;""),"")),""))</f>
        <v/>
      </c>
      <c r="E96" s="28">
        <f>IF(B96="","",IFERROR(TRIM(INDEX('Form responses'!$A92:$P92,MATCH(Lists!$D$4,'Form responses'!$A$1:$P$1,0))&amp;""),""))</f>
        <v/>
      </c>
      <c r="F96" s="28">
        <f>IF(B96="","",IFERROR(TRIM(INDEX('Form responses'!$A92:$P92,MATCH(Lists!$D$5,'Form responses'!$A$1:$P$1,0))&amp;""),""))</f>
        <v/>
      </c>
      <c r="G96" s="28">
        <f>IF(B96="","",IF(ISNUMBER(SEARCH("With my name",F96)),B96&amp;IF(C96="","",", "&amp;C96),IF(ISNUMBER(SEARCH("First name",F96)),LEFT(B96,FIND(" ",B96&amp;" ")-1)&amp;IF(C96="","",", "&amp;C96),IF(F96="","Ask how to credit them","No name: credit a role only"))))</f>
        <v/>
      </c>
      <c r="H96" s="28">
        <f>IF(B96="","",IF(IFERROR(TRIM(INDEX('Form responses'!$A92:$P92,MATCH(Lists!$D$8,'Form responses'!$A$1:$P$1,0))&amp;""),"")="","No","Yes"))</f>
        <v/>
      </c>
      <c r="I96" s="28">
        <f>IF(B96="","",IF(E96="","No quote",IF(AND(ISNUMBER(D96),D96&gt;=4),"Yes","Read the feedback first")))</f>
        <v/>
      </c>
      <c r="J96" s="28">
        <f>IF(B96="","",IFERROR(TRIM(INDEX('Form responses'!$A92:$P92,MATCH(Lists!$D$7,'Form responses'!$A$1:$P$1,0))&amp;""),""))</f>
        <v/>
      </c>
      <c r="K96" s="28">
        <f>IF(B96="","",IFERROR(TRIM(INDEX('Form responses'!$A92:$P92,MATCH(Lists!$D$9,'Form responses'!$A$1:$P$1,0))&amp;""),""))</f>
        <v/>
      </c>
    </row>
    <row r="97">
      <c r="A97" s="27">
        <f>IF(B97="","",IFERROR(IF(ISNUMBER(INDEX('Form responses'!$A93:$P93,MATCH(Lists!$D$10,'Form responses'!$A$1:$P$1,0))),INDEX('Form responses'!$A93:$P93,MATCH(Lists!$D$10,'Form responses'!$A$1:$P$1,0)),DATE(VALUE(LEFT(IFERROR(TRIM(INDEX('Form responses'!$A93:$P93,MATCH(Lists!$D$10,'Form responses'!$A$1:$P$1,0))&amp;""),""),4)),VALUE(MID(IFERROR(TRIM(INDEX('Form responses'!$A93:$P93,MATCH(Lists!$D$10,'Form responses'!$A$1:$P$1,0))&amp;""),""),6,2)),VALUE(MID(IFERROR(TRIM(INDEX('Form responses'!$A93:$P93,MATCH(Lists!$D$10,'Form responses'!$A$1:$P$1,0))&amp;""),""),9,2)))+TIME(VALUE(MID(IFERROR(TRIM(INDEX('Form responses'!$A93:$P93,MATCH(Lists!$D$10,'Form responses'!$A$1:$P$1,0))&amp;""),""),12,2)),VALUE(MID(IFERROR(TRIM(INDEX('Form responses'!$A93:$P93,MATCH(Lists!$D$10,'Form responses'!$A$1:$P$1,0))&amp;""),""),15,2)),VALUE(MID(IFERROR(TRIM(INDEX('Form responses'!$A93:$P93,MATCH(Lists!$D$10,'Form responses'!$A$1:$P$1,0))&amp;""),""),18,2)))),""))</f>
        <v/>
      </c>
      <c r="B97" s="28">
        <f>IFERROR(TRIM(INDEX('Form responses'!$A93:$P93,MATCH(Lists!$D$2,'Form responses'!$A$1:$P$1,0))&amp;""),"")</f>
        <v/>
      </c>
      <c r="C97" s="28">
        <f>IF(B97="","",IFERROR(TRIM(INDEX('Form responses'!$A93:$P93,MATCH(Lists!$D$6,'Form responses'!$A$1:$P$1,0))&amp;""),""))</f>
        <v/>
      </c>
      <c r="D97" s="28">
        <f>IF(B97="","",IFERROR(VALUE(IFERROR(TRIM(INDEX('Form responses'!$A93:$P93,MATCH(Lists!$D$3,'Form responses'!$A$1:$P$1,0))&amp;""),"")),""))</f>
        <v/>
      </c>
      <c r="E97" s="28">
        <f>IF(B97="","",IFERROR(TRIM(INDEX('Form responses'!$A93:$P93,MATCH(Lists!$D$4,'Form responses'!$A$1:$P$1,0))&amp;""),""))</f>
        <v/>
      </c>
      <c r="F97" s="28">
        <f>IF(B97="","",IFERROR(TRIM(INDEX('Form responses'!$A93:$P93,MATCH(Lists!$D$5,'Form responses'!$A$1:$P$1,0))&amp;""),""))</f>
        <v/>
      </c>
      <c r="G97" s="28">
        <f>IF(B97="","",IF(ISNUMBER(SEARCH("With my name",F97)),B97&amp;IF(C97="","",", "&amp;C97),IF(ISNUMBER(SEARCH("First name",F97)),LEFT(B97,FIND(" ",B97&amp;" ")-1)&amp;IF(C97="","",", "&amp;C97),IF(F97="","Ask how to credit them","No name: credit a role only"))))</f>
        <v/>
      </c>
      <c r="H97" s="28">
        <f>IF(B97="","",IF(IFERROR(TRIM(INDEX('Form responses'!$A93:$P93,MATCH(Lists!$D$8,'Form responses'!$A$1:$P$1,0))&amp;""),"")="","No","Yes"))</f>
        <v/>
      </c>
      <c r="I97" s="28">
        <f>IF(B97="","",IF(E97="","No quote",IF(AND(ISNUMBER(D97),D97&gt;=4),"Yes","Read the feedback first")))</f>
        <v/>
      </c>
      <c r="J97" s="28">
        <f>IF(B97="","",IFERROR(TRIM(INDEX('Form responses'!$A93:$P93,MATCH(Lists!$D$7,'Form responses'!$A$1:$P$1,0))&amp;""),""))</f>
        <v/>
      </c>
      <c r="K97" s="28">
        <f>IF(B97="","",IFERROR(TRIM(INDEX('Form responses'!$A93:$P93,MATCH(Lists!$D$9,'Form responses'!$A$1:$P$1,0))&amp;""),""))</f>
        <v/>
      </c>
    </row>
    <row r="98">
      <c r="A98" s="27">
        <f>IF(B98="","",IFERROR(IF(ISNUMBER(INDEX('Form responses'!$A94:$P94,MATCH(Lists!$D$10,'Form responses'!$A$1:$P$1,0))),INDEX('Form responses'!$A94:$P94,MATCH(Lists!$D$10,'Form responses'!$A$1:$P$1,0)),DATE(VALUE(LEFT(IFERROR(TRIM(INDEX('Form responses'!$A94:$P94,MATCH(Lists!$D$10,'Form responses'!$A$1:$P$1,0))&amp;""),""),4)),VALUE(MID(IFERROR(TRIM(INDEX('Form responses'!$A94:$P94,MATCH(Lists!$D$10,'Form responses'!$A$1:$P$1,0))&amp;""),""),6,2)),VALUE(MID(IFERROR(TRIM(INDEX('Form responses'!$A94:$P94,MATCH(Lists!$D$10,'Form responses'!$A$1:$P$1,0))&amp;""),""),9,2)))+TIME(VALUE(MID(IFERROR(TRIM(INDEX('Form responses'!$A94:$P94,MATCH(Lists!$D$10,'Form responses'!$A$1:$P$1,0))&amp;""),""),12,2)),VALUE(MID(IFERROR(TRIM(INDEX('Form responses'!$A94:$P94,MATCH(Lists!$D$10,'Form responses'!$A$1:$P$1,0))&amp;""),""),15,2)),VALUE(MID(IFERROR(TRIM(INDEX('Form responses'!$A94:$P94,MATCH(Lists!$D$10,'Form responses'!$A$1:$P$1,0))&amp;""),""),18,2)))),""))</f>
        <v/>
      </c>
      <c r="B98" s="28">
        <f>IFERROR(TRIM(INDEX('Form responses'!$A94:$P94,MATCH(Lists!$D$2,'Form responses'!$A$1:$P$1,0))&amp;""),"")</f>
        <v/>
      </c>
      <c r="C98" s="28">
        <f>IF(B98="","",IFERROR(TRIM(INDEX('Form responses'!$A94:$P94,MATCH(Lists!$D$6,'Form responses'!$A$1:$P$1,0))&amp;""),""))</f>
        <v/>
      </c>
      <c r="D98" s="28">
        <f>IF(B98="","",IFERROR(VALUE(IFERROR(TRIM(INDEX('Form responses'!$A94:$P94,MATCH(Lists!$D$3,'Form responses'!$A$1:$P$1,0))&amp;""),"")),""))</f>
        <v/>
      </c>
      <c r="E98" s="28">
        <f>IF(B98="","",IFERROR(TRIM(INDEX('Form responses'!$A94:$P94,MATCH(Lists!$D$4,'Form responses'!$A$1:$P$1,0))&amp;""),""))</f>
        <v/>
      </c>
      <c r="F98" s="28">
        <f>IF(B98="","",IFERROR(TRIM(INDEX('Form responses'!$A94:$P94,MATCH(Lists!$D$5,'Form responses'!$A$1:$P$1,0))&amp;""),""))</f>
        <v/>
      </c>
      <c r="G98" s="28">
        <f>IF(B98="","",IF(ISNUMBER(SEARCH("With my name",F98)),B98&amp;IF(C98="","",", "&amp;C98),IF(ISNUMBER(SEARCH("First name",F98)),LEFT(B98,FIND(" ",B98&amp;" ")-1)&amp;IF(C98="","",", "&amp;C98),IF(F98="","Ask how to credit them","No name: credit a role only"))))</f>
        <v/>
      </c>
      <c r="H98" s="28">
        <f>IF(B98="","",IF(IFERROR(TRIM(INDEX('Form responses'!$A94:$P94,MATCH(Lists!$D$8,'Form responses'!$A$1:$P$1,0))&amp;""),"")="","No","Yes"))</f>
        <v/>
      </c>
      <c r="I98" s="28">
        <f>IF(B98="","",IF(E98="","No quote",IF(AND(ISNUMBER(D98),D98&gt;=4),"Yes","Read the feedback first")))</f>
        <v/>
      </c>
      <c r="J98" s="28">
        <f>IF(B98="","",IFERROR(TRIM(INDEX('Form responses'!$A94:$P94,MATCH(Lists!$D$7,'Form responses'!$A$1:$P$1,0))&amp;""),""))</f>
        <v/>
      </c>
      <c r="K98" s="28">
        <f>IF(B98="","",IFERROR(TRIM(INDEX('Form responses'!$A94:$P94,MATCH(Lists!$D$9,'Form responses'!$A$1:$P$1,0))&amp;""),""))</f>
        <v/>
      </c>
    </row>
    <row r="99">
      <c r="A99" s="27">
        <f>IF(B99="","",IFERROR(IF(ISNUMBER(INDEX('Form responses'!$A95:$P95,MATCH(Lists!$D$10,'Form responses'!$A$1:$P$1,0))),INDEX('Form responses'!$A95:$P95,MATCH(Lists!$D$10,'Form responses'!$A$1:$P$1,0)),DATE(VALUE(LEFT(IFERROR(TRIM(INDEX('Form responses'!$A95:$P95,MATCH(Lists!$D$10,'Form responses'!$A$1:$P$1,0))&amp;""),""),4)),VALUE(MID(IFERROR(TRIM(INDEX('Form responses'!$A95:$P95,MATCH(Lists!$D$10,'Form responses'!$A$1:$P$1,0))&amp;""),""),6,2)),VALUE(MID(IFERROR(TRIM(INDEX('Form responses'!$A95:$P95,MATCH(Lists!$D$10,'Form responses'!$A$1:$P$1,0))&amp;""),""),9,2)))+TIME(VALUE(MID(IFERROR(TRIM(INDEX('Form responses'!$A95:$P95,MATCH(Lists!$D$10,'Form responses'!$A$1:$P$1,0))&amp;""),""),12,2)),VALUE(MID(IFERROR(TRIM(INDEX('Form responses'!$A95:$P95,MATCH(Lists!$D$10,'Form responses'!$A$1:$P$1,0))&amp;""),""),15,2)),VALUE(MID(IFERROR(TRIM(INDEX('Form responses'!$A95:$P95,MATCH(Lists!$D$10,'Form responses'!$A$1:$P$1,0))&amp;""),""),18,2)))),""))</f>
        <v/>
      </c>
      <c r="B99" s="28">
        <f>IFERROR(TRIM(INDEX('Form responses'!$A95:$P95,MATCH(Lists!$D$2,'Form responses'!$A$1:$P$1,0))&amp;""),"")</f>
        <v/>
      </c>
      <c r="C99" s="28">
        <f>IF(B99="","",IFERROR(TRIM(INDEX('Form responses'!$A95:$P95,MATCH(Lists!$D$6,'Form responses'!$A$1:$P$1,0))&amp;""),""))</f>
        <v/>
      </c>
      <c r="D99" s="28">
        <f>IF(B99="","",IFERROR(VALUE(IFERROR(TRIM(INDEX('Form responses'!$A95:$P95,MATCH(Lists!$D$3,'Form responses'!$A$1:$P$1,0))&amp;""),"")),""))</f>
        <v/>
      </c>
      <c r="E99" s="28">
        <f>IF(B99="","",IFERROR(TRIM(INDEX('Form responses'!$A95:$P95,MATCH(Lists!$D$4,'Form responses'!$A$1:$P$1,0))&amp;""),""))</f>
        <v/>
      </c>
      <c r="F99" s="28">
        <f>IF(B99="","",IFERROR(TRIM(INDEX('Form responses'!$A95:$P95,MATCH(Lists!$D$5,'Form responses'!$A$1:$P$1,0))&amp;""),""))</f>
        <v/>
      </c>
      <c r="G99" s="28">
        <f>IF(B99="","",IF(ISNUMBER(SEARCH("With my name",F99)),B99&amp;IF(C99="","",", "&amp;C99),IF(ISNUMBER(SEARCH("First name",F99)),LEFT(B99,FIND(" ",B99&amp;" ")-1)&amp;IF(C99="","",", "&amp;C99),IF(F99="","Ask how to credit them","No name: credit a role only"))))</f>
        <v/>
      </c>
      <c r="H99" s="28">
        <f>IF(B99="","",IF(IFERROR(TRIM(INDEX('Form responses'!$A95:$P95,MATCH(Lists!$D$8,'Form responses'!$A$1:$P$1,0))&amp;""),"")="","No","Yes"))</f>
        <v/>
      </c>
      <c r="I99" s="28">
        <f>IF(B99="","",IF(E99="","No quote",IF(AND(ISNUMBER(D99),D99&gt;=4),"Yes","Read the feedback first")))</f>
        <v/>
      </c>
      <c r="J99" s="28">
        <f>IF(B99="","",IFERROR(TRIM(INDEX('Form responses'!$A95:$P95,MATCH(Lists!$D$7,'Form responses'!$A$1:$P$1,0))&amp;""),""))</f>
        <v/>
      </c>
      <c r="K99" s="28">
        <f>IF(B99="","",IFERROR(TRIM(INDEX('Form responses'!$A95:$P95,MATCH(Lists!$D$9,'Form responses'!$A$1:$P$1,0))&amp;""),""))</f>
        <v/>
      </c>
    </row>
    <row r="100">
      <c r="A100" s="27">
        <f>IF(B100="","",IFERROR(IF(ISNUMBER(INDEX('Form responses'!$A96:$P96,MATCH(Lists!$D$10,'Form responses'!$A$1:$P$1,0))),INDEX('Form responses'!$A96:$P96,MATCH(Lists!$D$10,'Form responses'!$A$1:$P$1,0)),DATE(VALUE(LEFT(IFERROR(TRIM(INDEX('Form responses'!$A96:$P96,MATCH(Lists!$D$10,'Form responses'!$A$1:$P$1,0))&amp;""),""),4)),VALUE(MID(IFERROR(TRIM(INDEX('Form responses'!$A96:$P96,MATCH(Lists!$D$10,'Form responses'!$A$1:$P$1,0))&amp;""),""),6,2)),VALUE(MID(IFERROR(TRIM(INDEX('Form responses'!$A96:$P96,MATCH(Lists!$D$10,'Form responses'!$A$1:$P$1,0))&amp;""),""),9,2)))+TIME(VALUE(MID(IFERROR(TRIM(INDEX('Form responses'!$A96:$P96,MATCH(Lists!$D$10,'Form responses'!$A$1:$P$1,0))&amp;""),""),12,2)),VALUE(MID(IFERROR(TRIM(INDEX('Form responses'!$A96:$P96,MATCH(Lists!$D$10,'Form responses'!$A$1:$P$1,0))&amp;""),""),15,2)),VALUE(MID(IFERROR(TRIM(INDEX('Form responses'!$A96:$P96,MATCH(Lists!$D$10,'Form responses'!$A$1:$P$1,0))&amp;""),""),18,2)))),""))</f>
        <v/>
      </c>
      <c r="B100" s="28">
        <f>IFERROR(TRIM(INDEX('Form responses'!$A96:$P96,MATCH(Lists!$D$2,'Form responses'!$A$1:$P$1,0))&amp;""),"")</f>
        <v/>
      </c>
      <c r="C100" s="28">
        <f>IF(B100="","",IFERROR(TRIM(INDEX('Form responses'!$A96:$P96,MATCH(Lists!$D$6,'Form responses'!$A$1:$P$1,0))&amp;""),""))</f>
        <v/>
      </c>
      <c r="D100" s="28">
        <f>IF(B100="","",IFERROR(VALUE(IFERROR(TRIM(INDEX('Form responses'!$A96:$P96,MATCH(Lists!$D$3,'Form responses'!$A$1:$P$1,0))&amp;""),"")),""))</f>
        <v/>
      </c>
      <c r="E100" s="28">
        <f>IF(B100="","",IFERROR(TRIM(INDEX('Form responses'!$A96:$P96,MATCH(Lists!$D$4,'Form responses'!$A$1:$P$1,0))&amp;""),""))</f>
        <v/>
      </c>
      <c r="F100" s="28">
        <f>IF(B100="","",IFERROR(TRIM(INDEX('Form responses'!$A96:$P96,MATCH(Lists!$D$5,'Form responses'!$A$1:$P$1,0))&amp;""),""))</f>
        <v/>
      </c>
      <c r="G100" s="28">
        <f>IF(B100="","",IF(ISNUMBER(SEARCH("With my name",F100)),B100&amp;IF(C100="","",", "&amp;C100),IF(ISNUMBER(SEARCH("First name",F100)),LEFT(B100,FIND(" ",B100&amp;" ")-1)&amp;IF(C100="","",", "&amp;C100),IF(F100="","Ask how to credit them","No name: credit a role only"))))</f>
        <v/>
      </c>
      <c r="H100" s="28">
        <f>IF(B100="","",IF(IFERROR(TRIM(INDEX('Form responses'!$A96:$P96,MATCH(Lists!$D$8,'Form responses'!$A$1:$P$1,0))&amp;""),"")="","No","Yes"))</f>
        <v/>
      </c>
      <c r="I100" s="28">
        <f>IF(B100="","",IF(E100="","No quote",IF(AND(ISNUMBER(D100),D100&gt;=4),"Yes","Read the feedback first")))</f>
        <v/>
      </c>
      <c r="J100" s="28">
        <f>IF(B100="","",IFERROR(TRIM(INDEX('Form responses'!$A96:$P96,MATCH(Lists!$D$7,'Form responses'!$A$1:$P$1,0))&amp;""),""))</f>
        <v/>
      </c>
      <c r="K100" s="28">
        <f>IF(B100="","",IFERROR(TRIM(INDEX('Form responses'!$A96:$P96,MATCH(Lists!$D$9,'Form responses'!$A$1:$P$1,0))&amp;""),""))</f>
        <v/>
      </c>
    </row>
    <row r="101">
      <c r="A101" s="27">
        <f>IF(B101="","",IFERROR(IF(ISNUMBER(INDEX('Form responses'!$A97:$P97,MATCH(Lists!$D$10,'Form responses'!$A$1:$P$1,0))),INDEX('Form responses'!$A97:$P97,MATCH(Lists!$D$10,'Form responses'!$A$1:$P$1,0)),DATE(VALUE(LEFT(IFERROR(TRIM(INDEX('Form responses'!$A97:$P97,MATCH(Lists!$D$10,'Form responses'!$A$1:$P$1,0))&amp;""),""),4)),VALUE(MID(IFERROR(TRIM(INDEX('Form responses'!$A97:$P97,MATCH(Lists!$D$10,'Form responses'!$A$1:$P$1,0))&amp;""),""),6,2)),VALUE(MID(IFERROR(TRIM(INDEX('Form responses'!$A97:$P97,MATCH(Lists!$D$10,'Form responses'!$A$1:$P$1,0))&amp;""),""),9,2)))+TIME(VALUE(MID(IFERROR(TRIM(INDEX('Form responses'!$A97:$P97,MATCH(Lists!$D$10,'Form responses'!$A$1:$P$1,0))&amp;""),""),12,2)),VALUE(MID(IFERROR(TRIM(INDEX('Form responses'!$A97:$P97,MATCH(Lists!$D$10,'Form responses'!$A$1:$P$1,0))&amp;""),""),15,2)),VALUE(MID(IFERROR(TRIM(INDEX('Form responses'!$A97:$P97,MATCH(Lists!$D$10,'Form responses'!$A$1:$P$1,0))&amp;""),""),18,2)))),""))</f>
        <v/>
      </c>
      <c r="B101" s="28">
        <f>IFERROR(TRIM(INDEX('Form responses'!$A97:$P97,MATCH(Lists!$D$2,'Form responses'!$A$1:$P$1,0))&amp;""),"")</f>
        <v/>
      </c>
      <c r="C101" s="28">
        <f>IF(B101="","",IFERROR(TRIM(INDEX('Form responses'!$A97:$P97,MATCH(Lists!$D$6,'Form responses'!$A$1:$P$1,0))&amp;""),""))</f>
        <v/>
      </c>
      <c r="D101" s="28">
        <f>IF(B101="","",IFERROR(VALUE(IFERROR(TRIM(INDEX('Form responses'!$A97:$P97,MATCH(Lists!$D$3,'Form responses'!$A$1:$P$1,0))&amp;""),"")),""))</f>
        <v/>
      </c>
      <c r="E101" s="28">
        <f>IF(B101="","",IFERROR(TRIM(INDEX('Form responses'!$A97:$P97,MATCH(Lists!$D$4,'Form responses'!$A$1:$P$1,0))&amp;""),""))</f>
        <v/>
      </c>
      <c r="F101" s="28">
        <f>IF(B101="","",IFERROR(TRIM(INDEX('Form responses'!$A97:$P97,MATCH(Lists!$D$5,'Form responses'!$A$1:$P$1,0))&amp;""),""))</f>
        <v/>
      </c>
      <c r="G101" s="28">
        <f>IF(B101="","",IF(ISNUMBER(SEARCH("With my name",F101)),B101&amp;IF(C101="","",", "&amp;C101),IF(ISNUMBER(SEARCH("First name",F101)),LEFT(B101,FIND(" ",B101&amp;" ")-1)&amp;IF(C101="","",", "&amp;C101),IF(F101="","Ask how to credit them","No name: credit a role only"))))</f>
        <v/>
      </c>
      <c r="H101" s="28">
        <f>IF(B101="","",IF(IFERROR(TRIM(INDEX('Form responses'!$A97:$P97,MATCH(Lists!$D$8,'Form responses'!$A$1:$P$1,0))&amp;""),"")="","No","Yes"))</f>
        <v/>
      </c>
      <c r="I101" s="28">
        <f>IF(B101="","",IF(E101="","No quote",IF(AND(ISNUMBER(D101),D101&gt;=4),"Yes","Read the feedback first")))</f>
        <v/>
      </c>
      <c r="J101" s="28">
        <f>IF(B101="","",IFERROR(TRIM(INDEX('Form responses'!$A97:$P97,MATCH(Lists!$D$7,'Form responses'!$A$1:$P$1,0))&amp;""),""))</f>
        <v/>
      </c>
      <c r="K101" s="28">
        <f>IF(B101="","",IFERROR(TRIM(INDEX('Form responses'!$A97:$P97,MATCH(Lists!$D$9,'Form responses'!$A$1:$P$1,0))&amp;""),""))</f>
        <v/>
      </c>
    </row>
    <row r="102">
      <c r="A102" s="27">
        <f>IF(B102="","",IFERROR(IF(ISNUMBER(INDEX('Form responses'!$A98:$P98,MATCH(Lists!$D$10,'Form responses'!$A$1:$P$1,0))),INDEX('Form responses'!$A98:$P98,MATCH(Lists!$D$10,'Form responses'!$A$1:$P$1,0)),DATE(VALUE(LEFT(IFERROR(TRIM(INDEX('Form responses'!$A98:$P98,MATCH(Lists!$D$10,'Form responses'!$A$1:$P$1,0))&amp;""),""),4)),VALUE(MID(IFERROR(TRIM(INDEX('Form responses'!$A98:$P98,MATCH(Lists!$D$10,'Form responses'!$A$1:$P$1,0))&amp;""),""),6,2)),VALUE(MID(IFERROR(TRIM(INDEX('Form responses'!$A98:$P98,MATCH(Lists!$D$10,'Form responses'!$A$1:$P$1,0))&amp;""),""),9,2)))+TIME(VALUE(MID(IFERROR(TRIM(INDEX('Form responses'!$A98:$P98,MATCH(Lists!$D$10,'Form responses'!$A$1:$P$1,0))&amp;""),""),12,2)),VALUE(MID(IFERROR(TRIM(INDEX('Form responses'!$A98:$P98,MATCH(Lists!$D$10,'Form responses'!$A$1:$P$1,0))&amp;""),""),15,2)),VALUE(MID(IFERROR(TRIM(INDEX('Form responses'!$A98:$P98,MATCH(Lists!$D$10,'Form responses'!$A$1:$P$1,0))&amp;""),""),18,2)))),""))</f>
        <v/>
      </c>
      <c r="B102" s="28">
        <f>IFERROR(TRIM(INDEX('Form responses'!$A98:$P98,MATCH(Lists!$D$2,'Form responses'!$A$1:$P$1,0))&amp;""),"")</f>
        <v/>
      </c>
      <c r="C102" s="28">
        <f>IF(B102="","",IFERROR(TRIM(INDEX('Form responses'!$A98:$P98,MATCH(Lists!$D$6,'Form responses'!$A$1:$P$1,0))&amp;""),""))</f>
        <v/>
      </c>
      <c r="D102" s="28">
        <f>IF(B102="","",IFERROR(VALUE(IFERROR(TRIM(INDEX('Form responses'!$A98:$P98,MATCH(Lists!$D$3,'Form responses'!$A$1:$P$1,0))&amp;""),"")),""))</f>
        <v/>
      </c>
      <c r="E102" s="28">
        <f>IF(B102="","",IFERROR(TRIM(INDEX('Form responses'!$A98:$P98,MATCH(Lists!$D$4,'Form responses'!$A$1:$P$1,0))&amp;""),""))</f>
        <v/>
      </c>
      <c r="F102" s="28">
        <f>IF(B102="","",IFERROR(TRIM(INDEX('Form responses'!$A98:$P98,MATCH(Lists!$D$5,'Form responses'!$A$1:$P$1,0))&amp;""),""))</f>
        <v/>
      </c>
      <c r="G102" s="28">
        <f>IF(B102="","",IF(ISNUMBER(SEARCH("With my name",F102)),B102&amp;IF(C102="","",", "&amp;C102),IF(ISNUMBER(SEARCH("First name",F102)),LEFT(B102,FIND(" ",B102&amp;" ")-1)&amp;IF(C102="","",", "&amp;C102),IF(F102="","Ask how to credit them","No name: credit a role only"))))</f>
        <v/>
      </c>
      <c r="H102" s="28">
        <f>IF(B102="","",IF(IFERROR(TRIM(INDEX('Form responses'!$A98:$P98,MATCH(Lists!$D$8,'Form responses'!$A$1:$P$1,0))&amp;""),"")="","No","Yes"))</f>
        <v/>
      </c>
      <c r="I102" s="28">
        <f>IF(B102="","",IF(E102="","No quote",IF(AND(ISNUMBER(D102),D102&gt;=4),"Yes","Read the feedback first")))</f>
        <v/>
      </c>
      <c r="J102" s="28">
        <f>IF(B102="","",IFERROR(TRIM(INDEX('Form responses'!$A98:$P98,MATCH(Lists!$D$7,'Form responses'!$A$1:$P$1,0))&amp;""),""))</f>
        <v/>
      </c>
      <c r="K102" s="28">
        <f>IF(B102="","",IFERROR(TRIM(INDEX('Form responses'!$A98:$P98,MATCH(Lists!$D$9,'Form responses'!$A$1:$P$1,0))&amp;""),""))</f>
        <v/>
      </c>
    </row>
    <row r="103">
      <c r="A103" s="27">
        <f>IF(B103="","",IFERROR(IF(ISNUMBER(INDEX('Form responses'!$A99:$P99,MATCH(Lists!$D$10,'Form responses'!$A$1:$P$1,0))),INDEX('Form responses'!$A99:$P99,MATCH(Lists!$D$10,'Form responses'!$A$1:$P$1,0)),DATE(VALUE(LEFT(IFERROR(TRIM(INDEX('Form responses'!$A99:$P99,MATCH(Lists!$D$10,'Form responses'!$A$1:$P$1,0))&amp;""),""),4)),VALUE(MID(IFERROR(TRIM(INDEX('Form responses'!$A99:$P99,MATCH(Lists!$D$10,'Form responses'!$A$1:$P$1,0))&amp;""),""),6,2)),VALUE(MID(IFERROR(TRIM(INDEX('Form responses'!$A99:$P99,MATCH(Lists!$D$10,'Form responses'!$A$1:$P$1,0))&amp;""),""),9,2)))+TIME(VALUE(MID(IFERROR(TRIM(INDEX('Form responses'!$A99:$P99,MATCH(Lists!$D$10,'Form responses'!$A$1:$P$1,0))&amp;""),""),12,2)),VALUE(MID(IFERROR(TRIM(INDEX('Form responses'!$A99:$P99,MATCH(Lists!$D$10,'Form responses'!$A$1:$P$1,0))&amp;""),""),15,2)),VALUE(MID(IFERROR(TRIM(INDEX('Form responses'!$A99:$P99,MATCH(Lists!$D$10,'Form responses'!$A$1:$P$1,0))&amp;""),""),18,2)))),""))</f>
        <v/>
      </c>
      <c r="B103" s="28">
        <f>IFERROR(TRIM(INDEX('Form responses'!$A99:$P99,MATCH(Lists!$D$2,'Form responses'!$A$1:$P$1,0))&amp;""),"")</f>
        <v/>
      </c>
      <c r="C103" s="28">
        <f>IF(B103="","",IFERROR(TRIM(INDEX('Form responses'!$A99:$P99,MATCH(Lists!$D$6,'Form responses'!$A$1:$P$1,0))&amp;""),""))</f>
        <v/>
      </c>
      <c r="D103" s="28">
        <f>IF(B103="","",IFERROR(VALUE(IFERROR(TRIM(INDEX('Form responses'!$A99:$P99,MATCH(Lists!$D$3,'Form responses'!$A$1:$P$1,0))&amp;""),"")),""))</f>
        <v/>
      </c>
      <c r="E103" s="28">
        <f>IF(B103="","",IFERROR(TRIM(INDEX('Form responses'!$A99:$P99,MATCH(Lists!$D$4,'Form responses'!$A$1:$P$1,0))&amp;""),""))</f>
        <v/>
      </c>
      <c r="F103" s="28">
        <f>IF(B103="","",IFERROR(TRIM(INDEX('Form responses'!$A99:$P99,MATCH(Lists!$D$5,'Form responses'!$A$1:$P$1,0))&amp;""),""))</f>
        <v/>
      </c>
      <c r="G103" s="28">
        <f>IF(B103="","",IF(ISNUMBER(SEARCH("With my name",F103)),B103&amp;IF(C103="","",", "&amp;C103),IF(ISNUMBER(SEARCH("First name",F103)),LEFT(B103,FIND(" ",B103&amp;" ")-1)&amp;IF(C103="","",", "&amp;C103),IF(F103="","Ask how to credit them","No name: credit a role only"))))</f>
        <v/>
      </c>
      <c r="H103" s="28">
        <f>IF(B103="","",IF(IFERROR(TRIM(INDEX('Form responses'!$A99:$P99,MATCH(Lists!$D$8,'Form responses'!$A$1:$P$1,0))&amp;""),"")="","No","Yes"))</f>
        <v/>
      </c>
      <c r="I103" s="28">
        <f>IF(B103="","",IF(E103="","No quote",IF(AND(ISNUMBER(D103),D103&gt;=4),"Yes","Read the feedback first")))</f>
        <v/>
      </c>
      <c r="J103" s="28">
        <f>IF(B103="","",IFERROR(TRIM(INDEX('Form responses'!$A99:$P99,MATCH(Lists!$D$7,'Form responses'!$A$1:$P$1,0))&amp;""),""))</f>
        <v/>
      </c>
      <c r="K103" s="28">
        <f>IF(B103="","",IFERROR(TRIM(INDEX('Form responses'!$A99:$P99,MATCH(Lists!$D$9,'Form responses'!$A$1:$P$1,0))&amp;""),""))</f>
        <v/>
      </c>
    </row>
    <row r="104">
      <c r="A104" s="27">
        <f>IF(B104="","",IFERROR(IF(ISNUMBER(INDEX('Form responses'!$A100:$P100,MATCH(Lists!$D$10,'Form responses'!$A$1:$P$1,0))),INDEX('Form responses'!$A100:$P100,MATCH(Lists!$D$10,'Form responses'!$A$1:$P$1,0)),DATE(VALUE(LEFT(IFERROR(TRIM(INDEX('Form responses'!$A100:$P100,MATCH(Lists!$D$10,'Form responses'!$A$1:$P$1,0))&amp;""),""),4)),VALUE(MID(IFERROR(TRIM(INDEX('Form responses'!$A100:$P100,MATCH(Lists!$D$10,'Form responses'!$A$1:$P$1,0))&amp;""),""),6,2)),VALUE(MID(IFERROR(TRIM(INDEX('Form responses'!$A100:$P100,MATCH(Lists!$D$10,'Form responses'!$A$1:$P$1,0))&amp;""),""),9,2)))+TIME(VALUE(MID(IFERROR(TRIM(INDEX('Form responses'!$A100:$P100,MATCH(Lists!$D$10,'Form responses'!$A$1:$P$1,0))&amp;""),""),12,2)),VALUE(MID(IFERROR(TRIM(INDEX('Form responses'!$A100:$P100,MATCH(Lists!$D$10,'Form responses'!$A$1:$P$1,0))&amp;""),""),15,2)),VALUE(MID(IFERROR(TRIM(INDEX('Form responses'!$A100:$P100,MATCH(Lists!$D$10,'Form responses'!$A$1:$P$1,0))&amp;""),""),18,2)))),""))</f>
        <v/>
      </c>
      <c r="B104" s="28">
        <f>IFERROR(TRIM(INDEX('Form responses'!$A100:$P100,MATCH(Lists!$D$2,'Form responses'!$A$1:$P$1,0))&amp;""),"")</f>
        <v/>
      </c>
      <c r="C104" s="28">
        <f>IF(B104="","",IFERROR(TRIM(INDEX('Form responses'!$A100:$P100,MATCH(Lists!$D$6,'Form responses'!$A$1:$P$1,0))&amp;""),""))</f>
        <v/>
      </c>
      <c r="D104" s="28">
        <f>IF(B104="","",IFERROR(VALUE(IFERROR(TRIM(INDEX('Form responses'!$A100:$P100,MATCH(Lists!$D$3,'Form responses'!$A$1:$P$1,0))&amp;""),"")),""))</f>
        <v/>
      </c>
      <c r="E104" s="28">
        <f>IF(B104="","",IFERROR(TRIM(INDEX('Form responses'!$A100:$P100,MATCH(Lists!$D$4,'Form responses'!$A$1:$P$1,0))&amp;""),""))</f>
        <v/>
      </c>
      <c r="F104" s="28">
        <f>IF(B104="","",IFERROR(TRIM(INDEX('Form responses'!$A100:$P100,MATCH(Lists!$D$5,'Form responses'!$A$1:$P$1,0))&amp;""),""))</f>
        <v/>
      </c>
      <c r="G104" s="28">
        <f>IF(B104="","",IF(ISNUMBER(SEARCH("With my name",F104)),B104&amp;IF(C104="","",", "&amp;C104),IF(ISNUMBER(SEARCH("First name",F104)),LEFT(B104,FIND(" ",B104&amp;" ")-1)&amp;IF(C104="","",", "&amp;C104),IF(F104="","Ask how to credit them","No name: credit a role only"))))</f>
        <v/>
      </c>
      <c r="H104" s="28">
        <f>IF(B104="","",IF(IFERROR(TRIM(INDEX('Form responses'!$A100:$P100,MATCH(Lists!$D$8,'Form responses'!$A$1:$P$1,0))&amp;""),"")="","No","Yes"))</f>
        <v/>
      </c>
      <c r="I104" s="28">
        <f>IF(B104="","",IF(E104="","No quote",IF(AND(ISNUMBER(D104),D104&gt;=4),"Yes","Read the feedback first")))</f>
        <v/>
      </c>
      <c r="J104" s="28">
        <f>IF(B104="","",IFERROR(TRIM(INDEX('Form responses'!$A100:$P100,MATCH(Lists!$D$7,'Form responses'!$A$1:$P$1,0))&amp;""),""))</f>
        <v/>
      </c>
      <c r="K104" s="28">
        <f>IF(B104="","",IFERROR(TRIM(INDEX('Form responses'!$A100:$P100,MATCH(Lists!$D$9,'Form responses'!$A$1:$P$1,0))&amp;""),""))</f>
        <v/>
      </c>
    </row>
    <row r="105">
      <c r="A105" s="27">
        <f>IF(B105="","",IFERROR(IF(ISNUMBER(INDEX('Form responses'!$A101:$P101,MATCH(Lists!$D$10,'Form responses'!$A$1:$P$1,0))),INDEX('Form responses'!$A101:$P101,MATCH(Lists!$D$10,'Form responses'!$A$1:$P$1,0)),DATE(VALUE(LEFT(IFERROR(TRIM(INDEX('Form responses'!$A101:$P101,MATCH(Lists!$D$10,'Form responses'!$A$1:$P$1,0))&amp;""),""),4)),VALUE(MID(IFERROR(TRIM(INDEX('Form responses'!$A101:$P101,MATCH(Lists!$D$10,'Form responses'!$A$1:$P$1,0))&amp;""),""),6,2)),VALUE(MID(IFERROR(TRIM(INDEX('Form responses'!$A101:$P101,MATCH(Lists!$D$10,'Form responses'!$A$1:$P$1,0))&amp;""),""),9,2)))+TIME(VALUE(MID(IFERROR(TRIM(INDEX('Form responses'!$A101:$P101,MATCH(Lists!$D$10,'Form responses'!$A$1:$P$1,0))&amp;""),""),12,2)),VALUE(MID(IFERROR(TRIM(INDEX('Form responses'!$A101:$P101,MATCH(Lists!$D$10,'Form responses'!$A$1:$P$1,0))&amp;""),""),15,2)),VALUE(MID(IFERROR(TRIM(INDEX('Form responses'!$A101:$P101,MATCH(Lists!$D$10,'Form responses'!$A$1:$P$1,0))&amp;""),""),18,2)))),""))</f>
        <v/>
      </c>
      <c r="B105" s="28">
        <f>IFERROR(TRIM(INDEX('Form responses'!$A101:$P101,MATCH(Lists!$D$2,'Form responses'!$A$1:$P$1,0))&amp;""),"")</f>
        <v/>
      </c>
      <c r="C105" s="28">
        <f>IF(B105="","",IFERROR(TRIM(INDEX('Form responses'!$A101:$P101,MATCH(Lists!$D$6,'Form responses'!$A$1:$P$1,0))&amp;""),""))</f>
        <v/>
      </c>
      <c r="D105" s="28">
        <f>IF(B105="","",IFERROR(VALUE(IFERROR(TRIM(INDEX('Form responses'!$A101:$P101,MATCH(Lists!$D$3,'Form responses'!$A$1:$P$1,0))&amp;""),"")),""))</f>
        <v/>
      </c>
      <c r="E105" s="28">
        <f>IF(B105="","",IFERROR(TRIM(INDEX('Form responses'!$A101:$P101,MATCH(Lists!$D$4,'Form responses'!$A$1:$P$1,0))&amp;""),""))</f>
        <v/>
      </c>
      <c r="F105" s="28">
        <f>IF(B105="","",IFERROR(TRIM(INDEX('Form responses'!$A101:$P101,MATCH(Lists!$D$5,'Form responses'!$A$1:$P$1,0))&amp;""),""))</f>
        <v/>
      </c>
      <c r="G105" s="28">
        <f>IF(B105="","",IF(ISNUMBER(SEARCH("With my name",F105)),B105&amp;IF(C105="","",", "&amp;C105),IF(ISNUMBER(SEARCH("First name",F105)),LEFT(B105,FIND(" ",B105&amp;" ")-1)&amp;IF(C105="","",", "&amp;C105),IF(F105="","Ask how to credit them","No name: credit a role only"))))</f>
        <v/>
      </c>
      <c r="H105" s="28">
        <f>IF(B105="","",IF(IFERROR(TRIM(INDEX('Form responses'!$A101:$P101,MATCH(Lists!$D$8,'Form responses'!$A$1:$P$1,0))&amp;""),"")="","No","Yes"))</f>
        <v/>
      </c>
      <c r="I105" s="28">
        <f>IF(B105="","",IF(E105="","No quote",IF(AND(ISNUMBER(D105),D105&gt;=4),"Yes","Read the feedback first")))</f>
        <v/>
      </c>
      <c r="J105" s="28">
        <f>IF(B105="","",IFERROR(TRIM(INDEX('Form responses'!$A101:$P101,MATCH(Lists!$D$7,'Form responses'!$A$1:$P$1,0))&amp;""),""))</f>
        <v/>
      </c>
      <c r="K105" s="28">
        <f>IF(B105="","",IFERROR(TRIM(INDEX('Form responses'!$A101:$P101,MATCH(Lists!$D$9,'Form responses'!$A$1:$P$1,0))&amp;""),""))</f>
        <v/>
      </c>
    </row>
    <row r="106">
      <c r="A106" s="27">
        <f>IF(B106="","",IFERROR(IF(ISNUMBER(INDEX('Form responses'!$A102:$P102,MATCH(Lists!$D$10,'Form responses'!$A$1:$P$1,0))),INDEX('Form responses'!$A102:$P102,MATCH(Lists!$D$10,'Form responses'!$A$1:$P$1,0)),DATE(VALUE(LEFT(IFERROR(TRIM(INDEX('Form responses'!$A102:$P102,MATCH(Lists!$D$10,'Form responses'!$A$1:$P$1,0))&amp;""),""),4)),VALUE(MID(IFERROR(TRIM(INDEX('Form responses'!$A102:$P102,MATCH(Lists!$D$10,'Form responses'!$A$1:$P$1,0))&amp;""),""),6,2)),VALUE(MID(IFERROR(TRIM(INDEX('Form responses'!$A102:$P102,MATCH(Lists!$D$10,'Form responses'!$A$1:$P$1,0))&amp;""),""),9,2)))+TIME(VALUE(MID(IFERROR(TRIM(INDEX('Form responses'!$A102:$P102,MATCH(Lists!$D$10,'Form responses'!$A$1:$P$1,0))&amp;""),""),12,2)),VALUE(MID(IFERROR(TRIM(INDEX('Form responses'!$A102:$P102,MATCH(Lists!$D$10,'Form responses'!$A$1:$P$1,0))&amp;""),""),15,2)),VALUE(MID(IFERROR(TRIM(INDEX('Form responses'!$A102:$P102,MATCH(Lists!$D$10,'Form responses'!$A$1:$P$1,0))&amp;""),""),18,2)))),""))</f>
        <v/>
      </c>
      <c r="B106" s="28">
        <f>IFERROR(TRIM(INDEX('Form responses'!$A102:$P102,MATCH(Lists!$D$2,'Form responses'!$A$1:$P$1,0))&amp;""),"")</f>
        <v/>
      </c>
      <c r="C106" s="28">
        <f>IF(B106="","",IFERROR(TRIM(INDEX('Form responses'!$A102:$P102,MATCH(Lists!$D$6,'Form responses'!$A$1:$P$1,0))&amp;""),""))</f>
        <v/>
      </c>
      <c r="D106" s="28">
        <f>IF(B106="","",IFERROR(VALUE(IFERROR(TRIM(INDEX('Form responses'!$A102:$P102,MATCH(Lists!$D$3,'Form responses'!$A$1:$P$1,0))&amp;""),"")),""))</f>
        <v/>
      </c>
      <c r="E106" s="28">
        <f>IF(B106="","",IFERROR(TRIM(INDEX('Form responses'!$A102:$P102,MATCH(Lists!$D$4,'Form responses'!$A$1:$P$1,0))&amp;""),""))</f>
        <v/>
      </c>
      <c r="F106" s="28">
        <f>IF(B106="","",IFERROR(TRIM(INDEX('Form responses'!$A102:$P102,MATCH(Lists!$D$5,'Form responses'!$A$1:$P$1,0))&amp;""),""))</f>
        <v/>
      </c>
      <c r="G106" s="28">
        <f>IF(B106="","",IF(ISNUMBER(SEARCH("With my name",F106)),B106&amp;IF(C106="","",", "&amp;C106),IF(ISNUMBER(SEARCH("First name",F106)),LEFT(B106,FIND(" ",B106&amp;" ")-1)&amp;IF(C106="","",", "&amp;C106),IF(F106="","Ask how to credit them","No name: credit a role only"))))</f>
        <v/>
      </c>
      <c r="H106" s="28">
        <f>IF(B106="","",IF(IFERROR(TRIM(INDEX('Form responses'!$A102:$P102,MATCH(Lists!$D$8,'Form responses'!$A$1:$P$1,0))&amp;""),"")="","No","Yes"))</f>
        <v/>
      </c>
      <c r="I106" s="28">
        <f>IF(B106="","",IF(E106="","No quote",IF(AND(ISNUMBER(D106),D106&gt;=4),"Yes","Read the feedback first")))</f>
        <v/>
      </c>
      <c r="J106" s="28">
        <f>IF(B106="","",IFERROR(TRIM(INDEX('Form responses'!$A102:$P102,MATCH(Lists!$D$7,'Form responses'!$A$1:$P$1,0))&amp;""),""))</f>
        <v/>
      </c>
      <c r="K106" s="28">
        <f>IF(B106="","",IFERROR(TRIM(INDEX('Form responses'!$A102:$P102,MATCH(Lists!$D$9,'Form responses'!$A$1:$P$1,0))&amp;""),""))</f>
        <v/>
      </c>
    </row>
    <row r="107">
      <c r="A107" s="27">
        <f>IF(B107="","",IFERROR(IF(ISNUMBER(INDEX('Form responses'!$A103:$P103,MATCH(Lists!$D$10,'Form responses'!$A$1:$P$1,0))),INDEX('Form responses'!$A103:$P103,MATCH(Lists!$D$10,'Form responses'!$A$1:$P$1,0)),DATE(VALUE(LEFT(IFERROR(TRIM(INDEX('Form responses'!$A103:$P103,MATCH(Lists!$D$10,'Form responses'!$A$1:$P$1,0))&amp;""),""),4)),VALUE(MID(IFERROR(TRIM(INDEX('Form responses'!$A103:$P103,MATCH(Lists!$D$10,'Form responses'!$A$1:$P$1,0))&amp;""),""),6,2)),VALUE(MID(IFERROR(TRIM(INDEX('Form responses'!$A103:$P103,MATCH(Lists!$D$10,'Form responses'!$A$1:$P$1,0))&amp;""),""),9,2)))+TIME(VALUE(MID(IFERROR(TRIM(INDEX('Form responses'!$A103:$P103,MATCH(Lists!$D$10,'Form responses'!$A$1:$P$1,0))&amp;""),""),12,2)),VALUE(MID(IFERROR(TRIM(INDEX('Form responses'!$A103:$P103,MATCH(Lists!$D$10,'Form responses'!$A$1:$P$1,0))&amp;""),""),15,2)),VALUE(MID(IFERROR(TRIM(INDEX('Form responses'!$A103:$P103,MATCH(Lists!$D$10,'Form responses'!$A$1:$P$1,0))&amp;""),""),18,2)))),""))</f>
        <v/>
      </c>
      <c r="B107" s="28">
        <f>IFERROR(TRIM(INDEX('Form responses'!$A103:$P103,MATCH(Lists!$D$2,'Form responses'!$A$1:$P$1,0))&amp;""),"")</f>
        <v/>
      </c>
      <c r="C107" s="28">
        <f>IF(B107="","",IFERROR(TRIM(INDEX('Form responses'!$A103:$P103,MATCH(Lists!$D$6,'Form responses'!$A$1:$P$1,0))&amp;""),""))</f>
        <v/>
      </c>
      <c r="D107" s="28">
        <f>IF(B107="","",IFERROR(VALUE(IFERROR(TRIM(INDEX('Form responses'!$A103:$P103,MATCH(Lists!$D$3,'Form responses'!$A$1:$P$1,0))&amp;""),"")),""))</f>
        <v/>
      </c>
      <c r="E107" s="28">
        <f>IF(B107="","",IFERROR(TRIM(INDEX('Form responses'!$A103:$P103,MATCH(Lists!$D$4,'Form responses'!$A$1:$P$1,0))&amp;""),""))</f>
        <v/>
      </c>
      <c r="F107" s="28">
        <f>IF(B107="","",IFERROR(TRIM(INDEX('Form responses'!$A103:$P103,MATCH(Lists!$D$5,'Form responses'!$A$1:$P$1,0))&amp;""),""))</f>
        <v/>
      </c>
      <c r="G107" s="28">
        <f>IF(B107="","",IF(ISNUMBER(SEARCH("With my name",F107)),B107&amp;IF(C107="","",", "&amp;C107),IF(ISNUMBER(SEARCH("First name",F107)),LEFT(B107,FIND(" ",B107&amp;" ")-1)&amp;IF(C107="","",", "&amp;C107),IF(F107="","Ask how to credit them","No name: credit a role only"))))</f>
        <v/>
      </c>
      <c r="H107" s="28">
        <f>IF(B107="","",IF(IFERROR(TRIM(INDEX('Form responses'!$A103:$P103,MATCH(Lists!$D$8,'Form responses'!$A$1:$P$1,0))&amp;""),"")="","No","Yes"))</f>
        <v/>
      </c>
      <c r="I107" s="28">
        <f>IF(B107="","",IF(E107="","No quote",IF(AND(ISNUMBER(D107),D107&gt;=4),"Yes","Read the feedback first")))</f>
        <v/>
      </c>
      <c r="J107" s="28">
        <f>IF(B107="","",IFERROR(TRIM(INDEX('Form responses'!$A103:$P103,MATCH(Lists!$D$7,'Form responses'!$A$1:$P$1,0))&amp;""),""))</f>
        <v/>
      </c>
      <c r="K107" s="28">
        <f>IF(B107="","",IFERROR(TRIM(INDEX('Form responses'!$A103:$P103,MATCH(Lists!$D$9,'Form responses'!$A$1:$P$1,0))&amp;""),""))</f>
        <v/>
      </c>
    </row>
    <row r="108">
      <c r="A108" s="27">
        <f>IF(B108="","",IFERROR(IF(ISNUMBER(INDEX('Form responses'!$A104:$P104,MATCH(Lists!$D$10,'Form responses'!$A$1:$P$1,0))),INDEX('Form responses'!$A104:$P104,MATCH(Lists!$D$10,'Form responses'!$A$1:$P$1,0)),DATE(VALUE(LEFT(IFERROR(TRIM(INDEX('Form responses'!$A104:$P104,MATCH(Lists!$D$10,'Form responses'!$A$1:$P$1,0))&amp;""),""),4)),VALUE(MID(IFERROR(TRIM(INDEX('Form responses'!$A104:$P104,MATCH(Lists!$D$10,'Form responses'!$A$1:$P$1,0))&amp;""),""),6,2)),VALUE(MID(IFERROR(TRIM(INDEX('Form responses'!$A104:$P104,MATCH(Lists!$D$10,'Form responses'!$A$1:$P$1,0))&amp;""),""),9,2)))+TIME(VALUE(MID(IFERROR(TRIM(INDEX('Form responses'!$A104:$P104,MATCH(Lists!$D$10,'Form responses'!$A$1:$P$1,0))&amp;""),""),12,2)),VALUE(MID(IFERROR(TRIM(INDEX('Form responses'!$A104:$P104,MATCH(Lists!$D$10,'Form responses'!$A$1:$P$1,0))&amp;""),""),15,2)),VALUE(MID(IFERROR(TRIM(INDEX('Form responses'!$A104:$P104,MATCH(Lists!$D$10,'Form responses'!$A$1:$P$1,0))&amp;""),""),18,2)))),""))</f>
        <v/>
      </c>
      <c r="B108" s="28">
        <f>IFERROR(TRIM(INDEX('Form responses'!$A104:$P104,MATCH(Lists!$D$2,'Form responses'!$A$1:$P$1,0))&amp;""),"")</f>
        <v/>
      </c>
      <c r="C108" s="28">
        <f>IF(B108="","",IFERROR(TRIM(INDEX('Form responses'!$A104:$P104,MATCH(Lists!$D$6,'Form responses'!$A$1:$P$1,0))&amp;""),""))</f>
        <v/>
      </c>
      <c r="D108" s="28">
        <f>IF(B108="","",IFERROR(VALUE(IFERROR(TRIM(INDEX('Form responses'!$A104:$P104,MATCH(Lists!$D$3,'Form responses'!$A$1:$P$1,0))&amp;""),"")),""))</f>
        <v/>
      </c>
      <c r="E108" s="28">
        <f>IF(B108="","",IFERROR(TRIM(INDEX('Form responses'!$A104:$P104,MATCH(Lists!$D$4,'Form responses'!$A$1:$P$1,0))&amp;""),""))</f>
        <v/>
      </c>
      <c r="F108" s="28">
        <f>IF(B108="","",IFERROR(TRIM(INDEX('Form responses'!$A104:$P104,MATCH(Lists!$D$5,'Form responses'!$A$1:$P$1,0))&amp;""),""))</f>
        <v/>
      </c>
      <c r="G108" s="28">
        <f>IF(B108="","",IF(ISNUMBER(SEARCH("With my name",F108)),B108&amp;IF(C108="","",", "&amp;C108),IF(ISNUMBER(SEARCH("First name",F108)),LEFT(B108,FIND(" ",B108&amp;" ")-1)&amp;IF(C108="","",", "&amp;C108),IF(F108="","Ask how to credit them","No name: credit a role only"))))</f>
        <v/>
      </c>
      <c r="H108" s="28">
        <f>IF(B108="","",IF(IFERROR(TRIM(INDEX('Form responses'!$A104:$P104,MATCH(Lists!$D$8,'Form responses'!$A$1:$P$1,0))&amp;""),"")="","No","Yes"))</f>
        <v/>
      </c>
      <c r="I108" s="28">
        <f>IF(B108="","",IF(E108="","No quote",IF(AND(ISNUMBER(D108),D108&gt;=4),"Yes","Read the feedback first")))</f>
        <v/>
      </c>
      <c r="J108" s="28">
        <f>IF(B108="","",IFERROR(TRIM(INDEX('Form responses'!$A104:$P104,MATCH(Lists!$D$7,'Form responses'!$A$1:$P$1,0))&amp;""),""))</f>
        <v/>
      </c>
      <c r="K108" s="28">
        <f>IF(B108="","",IFERROR(TRIM(INDEX('Form responses'!$A104:$P104,MATCH(Lists!$D$9,'Form responses'!$A$1:$P$1,0))&amp;""),""))</f>
        <v/>
      </c>
    </row>
    <row r="109">
      <c r="A109" s="27">
        <f>IF(B109="","",IFERROR(IF(ISNUMBER(INDEX('Form responses'!$A105:$P105,MATCH(Lists!$D$10,'Form responses'!$A$1:$P$1,0))),INDEX('Form responses'!$A105:$P105,MATCH(Lists!$D$10,'Form responses'!$A$1:$P$1,0)),DATE(VALUE(LEFT(IFERROR(TRIM(INDEX('Form responses'!$A105:$P105,MATCH(Lists!$D$10,'Form responses'!$A$1:$P$1,0))&amp;""),""),4)),VALUE(MID(IFERROR(TRIM(INDEX('Form responses'!$A105:$P105,MATCH(Lists!$D$10,'Form responses'!$A$1:$P$1,0))&amp;""),""),6,2)),VALUE(MID(IFERROR(TRIM(INDEX('Form responses'!$A105:$P105,MATCH(Lists!$D$10,'Form responses'!$A$1:$P$1,0))&amp;""),""),9,2)))+TIME(VALUE(MID(IFERROR(TRIM(INDEX('Form responses'!$A105:$P105,MATCH(Lists!$D$10,'Form responses'!$A$1:$P$1,0))&amp;""),""),12,2)),VALUE(MID(IFERROR(TRIM(INDEX('Form responses'!$A105:$P105,MATCH(Lists!$D$10,'Form responses'!$A$1:$P$1,0))&amp;""),""),15,2)),VALUE(MID(IFERROR(TRIM(INDEX('Form responses'!$A105:$P105,MATCH(Lists!$D$10,'Form responses'!$A$1:$P$1,0))&amp;""),""),18,2)))),""))</f>
        <v/>
      </c>
      <c r="B109" s="28">
        <f>IFERROR(TRIM(INDEX('Form responses'!$A105:$P105,MATCH(Lists!$D$2,'Form responses'!$A$1:$P$1,0))&amp;""),"")</f>
        <v/>
      </c>
      <c r="C109" s="28">
        <f>IF(B109="","",IFERROR(TRIM(INDEX('Form responses'!$A105:$P105,MATCH(Lists!$D$6,'Form responses'!$A$1:$P$1,0))&amp;""),""))</f>
        <v/>
      </c>
      <c r="D109" s="28">
        <f>IF(B109="","",IFERROR(VALUE(IFERROR(TRIM(INDEX('Form responses'!$A105:$P105,MATCH(Lists!$D$3,'Form responses'!$A$1:$P$1,0))&amp;""),"")),""))</f>
        <v/>
      </c>
      <c r="E109" s="28">
        <f>IF(B109="","",IFERROR(TRIM(INDEX('Form responses'!$A105:$P105,MATCH(Lists!$D$4,'Form responses'!$A$1:$P$1,0))&amp;""),""))</f>
        <v/>
      </c>
      <c r="F109" s="28">
        <f>IF(B109="","",IFERROR(TRIM(INDEX('Form responses'!$A105:$P105,MATCH(Lists!$D$5,'Form responses'!$A$1:$P$1,0))&amp;""),""))</f>
        <v/>
      </c>
      <c r="G109" s="28">
        <f>IF(B109="","",IF(ISNUMBER(SEARCH("With my name",F109)),B109&amp;IF(C109="","",", "&amp;C109),IF(ISNUMBER(SEARCH("First name",F109)),LEFT(B109,FIND(" ",B109&amp;" ")-1)&amp;IF(C109="","",", "&amp;C109),IF(F109="","Ask how to credit them","No name: credit a role only"))))</f>
        <v/>
      </c>
      <c r="H109" s="28">
        <f>IF(B109="","",IF(IFERROR(TRIM(INDEX('Form responses'!$A105:$P105,MATCH(Lists!$D$8,'Form responses'!$A$1:$P$1,0))&amp;""),"")="","No","Yes"))</f>
        <v/>
      </c>
      <c r="I109" s="28">
        <f>IF(B109="","",IF(E109="","No quote",IF(AND(ISNUMBER(D109),D109&gt;=4),"Yes","Read the feedback first")))</f>
        <v/>
      </c>
      <c r="J109" s="28">
        <f>IF(B109="","",IFERROR(TRIM(INDEX('Form responses'!$A105:$P105,MATCH(Lists!$D$7,'Form responses'!$A$1:$P$1,0))&amp;""),""))</f>
        <v/>
      </c>
      <c r="K109" s="28">
        <f>IF(B109="","",IFERROR(TRIM(INDEX('Form responses'!$A105:$P105,MATCH(Lists!$D$9,'Form responses'!$A$1:$P$1,0))&amp;""),""))</f>
        <v/>
      </c>
    </row>
    <row r="110">
      <c r="A110" s="27">
        <f>IF(B110="","",IFERROR(IF(ISNUMBER(INDEX('Form responses'!$A106:$P106,MATCH(Lists!$D$10,'Form responses'!$A$1:$P$1,0))),INDEX('Form responses'!$A106:$P106,MATCH(Lists!$D$10,'Form responses'!$A$1:$P$1,0)),DATE(VALUE(LEFT(IFERROR(TRIM(INDEX('Form responses'!$A106:$P106,MATCH(Lists!$D$10,'Form responses'!$A$1:$P$1,0))&amp;""),""),4)),VALUE(MID(IFERROR(TRIM(INDEX('Form responses'!$A106:$P106,MATCH(Lists!$D$10,'Form responses'!$A$1:$P$1,0))&amp;""),""),6,2)),VALUE(MID(IFERROR(TRIM(INDEX('Form responses'!$A106:$P106,MATCH(Lists!$D$10,'Form responses'!$A$1:$P$1,0))&amp;""),""),9,2)))+TIME(VALUE(MID(IFERROR(TRIM(INDEX('Form responses'!$A106:$P106,MATCH(Lists!$D$10,'Form responses'!$A$1:$P$1,0))&amp;""),""),12,2)),VALUE(MID(IFERROR(TRIM(INDEX('Form responses'!$A106:$P106,MATCH(Lists!$D$10,'Form responses'!$A$1:$P$1,0))&amp;""),""),15,2)),VALUE(MID(IFERROR(TRIM(INDEX('Form responses'!$A106:$P106,MATCH(Lists!$D$10,'Form responses'!$A$1:$P$1,0))&amp;""),""),18,2)))),""))</f>
        <v/>
      </c>
      <c r="B110" s="28">
        <f>IFERROR(TRIM(INDEX('Form responses'!$A106:$P106,MATCH(Lists!$D$2,'Form responses'!$A$1:$P$1,0))&amp;""),"")</f>
        <v/>
      </c>
      <c r="C110" s="28">
        <f>IF(B110="","",IFERROR(TRIM(INDEX('Form responses'!$A106:$P106,MATCH(Lists!$D$6,'Form responses'!$A$1:$P$1,0))&amp;""),""))</f>
        <v/>
      </c>
      <c r="D110" s="28">
        <f>IF(B110="","",IFERROR(VALUE(IFERROR(TRIM(INDEX('Form responses'!$A106:$P106,MATCH(Lists!$D$3,'Form responses'!$A$1:$P$1,0))&amp;""),"")),""))</f>
        <v/>
      </c>
      <c r="E110" s="28">
        <f>IF(B110="","",IFERROR(TRIM(INDEX('Form responses'!$A106:$P106,MATCH(Lists!$D$4,'Form responses'!$A$1:$P$1,0))&amp;""),""))</f>
        <v/>
      </c>
      <c r="F110" s="28">
        <f>IF(B110="","",IFERROR(TRIM(INDEX('Form responses'!$A106:$P106,MATCH(Lists!$D$5,'Form responses'!$A$1:$P$1,0))&amp;""),""))</f>
        <v/>
      </c>
      <c r="G110" s="28">
        <f>IF(B110="","",IF(ISNUMBER(SEARCH("With my name",F110)),B110&amp;IF(C110="","",", "&amp;C110),IF(ISNUMBER(SEARCH("First name",F110)),LEFT(B110,FIND(" ",B110&amp;" ")-1)&amp;IF(C110="","",", "&amp;C110),IF(F110="","Ask how to credit them","No name: credit a role only"))))</f>
        <v/>
      </c>
      <c r="H110" s="28">
        <f>IF(B110="","",IF(IFERROR(TRIM(INDEX('Form responses'!$A106:$P106,MATCH(Lists!$D$8,'Form responses'!$A$1:$P$1,0))&amp;""),"")="","No","Yes"))</f>
        <v/>
      </c>
      <c r="I110" s="28">
        <f>IF(B110="","",IF(E110="","No quote",IF(AND(ISNUMBER(D110),D110&gt;=4),"Yes","Read the feedback first")))</f>
        <v/>
      </c>
      <c r="J110" s="28">
        <f>IF(B110="","",IFERROR(TRIM(INDEX('Form responses'!$A106:$P106,MATCH(Lists!$D$7,'Form responses'!$A$1:$P$1,0))&amp;""),""))</f>
        <v/>
      </c>
      <c r="K110" s="28">
        <f>IF(B110="","",IFERROR(TRIM(INDEX('Form responses'!$A106:$P106,MATCH(Lists!$D$9,'Form responses'!$A$1:$P$1,0))&amp;""),""))</f>
        <v/>
      </c>
    </row>
    <row r="111">
      <c r="A111" s="27">
        <f>IF(B111="","",IFERROR(IF(ISNUMBER(INDEX('Form responses'!$A107:$P107,MATCH(Lists!$D$10,'Form responses'!$A$1:$P$1,0))),INDEX('Form responses'!$A107:$P107,MATCH(Lists!$D$10,'Form responses'!$A$1:$P$1,0)),DATE(VALUE(LEFT(IFERROR(TRIM(INDEX('Form responses'!$A107:$P107,MATCH(Lists!$D$10,'Form responses'!$A$1:$P$1,0))&amp;""),""),4)),VALUE(MID(IFERROR(TRIM(INDEX('Form responses'!$A107:$P107,MATCH(Lists!$D$10,'Form responses'!$A$1:$P$1,0))&amp;""),""),6,2)),VALUE(MID(IFERROR(TRIM(INDEX('Form responses'!$A107:$P107,MATCH(Lists!$D$10,'Form responses'!$A$1:$P$1,0))&amp;""),""),9,2)))+TIME(VALUE(MID(IFERROR(TRIM(INDEX('Form responses'!$A107:$P107,MATCH(Lists!$D$10,'Form responses'!$A$1:$P$1,0))&amp;""),""),12,2)),VALUE(MID(IFERROR(TRIM(INDEX('Form responses'!$A107:$P107,MATCH(Lists!$D$10,'Form responses'!$A$1:$P$1,0))&amp;""),""),15,2)),VALUE(MID(IFERROR(TRIM(INDEX('Form responses'!$A107:$P107,MATCH(Lists!$D$10,'Form responses'!$A$1:$P$1,0))&amp;""),""),18,2)))),""))</f>
        <v/>
      </c>
      <c r="B111" s="28">
        <f>IFERROR(TRIM(INDEX('Form responses'!$A107:$P107,MATCH(Lists!$D$2,'Form responses'!$A$1:$P$1,0))&amp;""),"")</f>
        <v/>
      </c>
      <c r="C111" s="28">
        <f>IF(B111="","",IFERROR(TRIM(INDEX('Form responses'!$A107:$P107,MATCH(Lists!$D$6,'Form responses'!$A$1:$P$1,0))&amp;""),""))</f>
        <v/>
      </c>
      <c r="D111" s="28">
        <f>IF(B111="","",IFERROR(VALUE(IFERROR(TRIM(INDEX('Form responses'!$A107:$P107,MATCH(Lists!$D$3,'Form responses'!$A$1:$P$1,0))&amp;""),"")),""))</f>
        <v/>
      </c>
      <c r="E111" s="28">
        <f>IF(B111="","",IFERROR(TRIM(INDEX('Form responses'!$A107:$P107,MATCH(Lists!$D$4,'Form responses'!$A$1:$P$1,0))&amp;""),""))</f>
        <v/>
      </c>
      <c r="F111" s="28">
        <f>IF(B111="","",IFERROR(TRIM(INDEX('Form responses'!$A107:$P107,MATCH(Lists!$D$5,'Form responses'!$A$1:$P$1,0))&amp;""),""))</f>
        <v/>
      </c>
      <c r="G111" s="28">
        <f>IF(B111="","",IF(ISNUMBER(SEARCH("With my name",F111)),B111&amp;IF(C111="","",", "&amp;C111),IF(ISNUMBER(SEARCH("First name",F111)),LEFT(B111,FIND(" ",B111&amp;" ")-1)&amp;IF(C111="","",", "&amp;C111),IF(F111="","Ask how to credit them","No name: credit a role only"))))</f>
        <v/>
      </c>
      <c r="H111" s="28">
        <f>IF(B111="","",IF(IFERROR(TRIM(INDEX('Form responses'!$A107:$P107,MATCH(Lists!$D$8,'Form responses'!$A$1:$P$1,0))&amp;""),"")="","No","Yes"))</f>
        <v/>
      </c>
      <c r="I111" s="28">
        <f>IF(B111="","",IF(E111="","No quote",IF(AND(ISNUMBER(D111),D111&gt;=4),"Yes","Read the feedback first")))</f>
        <v/>
      </c>
      <c r="J111" s="28">
        <f>IF(B111="","",IFERROR(TRIM(INDEX('Form responses'!$A107:$P107,MATCH(Lists!$D$7,'Form responses'!$A$1:$P$1,0))&amp;""),""))</f>
        <v/>
      </c>
      <c r="K111" s="28">
        <f>IF(B111="","",IFERROR(TRIM(INDEX('Form responses'!$A107:$P107,MATCH(Lists!$D$9,'Form responses'!$A$1:$P$1,0))&amp;""),""))</f>
        <v/>
      </c>
    </row>
    <row r="112">
      <c r="A112" s="27">
        <f>IF(B112="","",IFERROR(IF(ISNUMBER(INDEX('Form responses'!$A108:$P108,MATCH(Lists!$D$10,'Form responses'!$A$1:$P$1,0))),INDEX('Form responses'!$A108:$P108,MATCH(Lists!$D$10,'Form responses'!$A$1:$P$1,0)),DATE(VALUE(LEFT(IFERROR(TRIM(INDEX('Form responses'!$A108:$P108,MATCH(Lists!$D$10,'Form responses'!$A$1:$P$1,0))&amp;""),""),4)),VALUE(MID(IFERROR(TRIM(INDEX('Form responses'!$A108:$P108,MATCH(Lists!$D$10,'Form responses'!$A$1:$P$1,0))&amp;""),""),6,2)),VALUE(MID(IFERROR(TRIM(INDEX('Form responses'!$A108:$P108,MATCH(Lists!$D$10,'Form responses'!$A$1:$P$1,0))&amp;""),""),9,2)))+TIME(VALUE(MID(IFERROR(TRIM(INDEX('Form responses'!$A108:$P108,MATCH(Lists!$D$10,'Form responses'!$A$1:$P$1,0))&amp;""),""),12,2)),VALUE(MID(IFERROR(TRIM(INDEX('Form responses'!$A108:$P108,MATCH(Lists!$D$10,'Form responses'!$A$1:$P$1,0))&amp;""),""),15,2)),VALUE(MID(IFERROR(TRIM(INDEX('Form responses'!$A108:$P108,MATCH(Lists!$D$10,'Form responses'!$A$1:$P$1,0))&amp;""),""),18,2)))),""))</f>
        <v/>
      </c>
      <c r="B112" s="28">
        <f>IFERROR(TRIM(INDEX('Form responses'!$A108:$P108,MATCH(Lists!$D$2,'Form responses'!$A$1:$P$1,0))&amp;""),"")</f>
        <v/>
      </c>
      <c r="C112" s="28">
        <f>IF(B112="","",IFERROR(TRIM(INDEX('Form responses'!$A108:$P108,MATCH(Lists!$D$6,'Form responses'!$A$1:$P$1,0))&amp;""),""))</f>
        <v/>
      </c>
      <c r="D112" s="28">
        <f>IF(B112="","",IFERROR(VALUE(IFERROR(TRIM(INDEX('Form responses'!$A108:$P108,MATCH(Lists!$D$3,'Form responses'!$A$1:$P$1,0))&amp;""),"")),""))</f>
        <v/>
      </c>
      <c r="E112" s="28">
        <f>IF(B112="","",IFERROR(TRIM(INDEX('Form responses'!$A108:$P108,MATCH(Lists!$D$4,'Form responses'!$A$1:$P$1,0))&amp;""),""))</f>
        <v/>
      </c>
      <c r="F112" s="28">
        <f>IF(B112="","",IFERROR(TRIM(INDEX('Form responses'!$A108:$P108,MATCH(Lists!$D$5,'Form responses'!$A$1:$P$1,0))&amp;""),""))</f>
        <v/>
      </c>
      <c r="G112" s="28">
        <f>IF(B112="","",IF(ISNUMBER(SEARCH("With my name",F112)),B112&amp;IF(C112="","",", "&amp;C112),IF(ISNUMBER(SEARCH("First name",F112)),LEFT(B112,FIND(" ",B112&amp;" ")-1)&amp;IF(C112="","",", "&amp;C112),IF(F112="","Ask how to credit them","No name: credit a role only"))))</f>
        <v/>
      </c>
      <c r="H112" s="28">
        <f>IF(B112="","",IF(IFERROR(TRIM(INDEX('Form responses'!$A108:$P108,MATCH(Lists!$D$8,'Form responses'!$A$1:$P$1,0))&amp;""),"")="","No","Yes"))</f>
        <v/>
      </c>
      <c r="I112" s="28">
        <f>IF(B112="","",IF(E112="","No quote",IF(AND(ISNUMBER(D112),D112&gt;=4),"Yes","Read the feedback first")))</f>
        <v/>
      </c>
      <c r="J112" s="28">
        <f>IF(B112="","",IFERROR(TRIM(INDEX('Form responses'!$A108:$P108,MATCH(Lists!$D$7,'Form responses'!$A$1:$P$1,0))&amp;""),""))</f>
        <v/>
      </c>
      <c r="K112" s="28">
        <f>IF(B112="","",IFERROR(TRIM(INDEX('Form responses'!$A108:$P108,MATCH(Lists!$D$9,'Form responses'!$A$1:$P$1,0))&amp;""),""))</f>
        <v/>
      </c>
    </row>
    <row r="113">
      <c r="A113" s="27">
        <f>IF(B113="","",IFERROR(IF(ISNUMBER(INDEX('Form responses'!$A109:$P109,MATCH(Lists!$D$10,'Form responses'!$A$1:$P$1,0))),INDEX('Form responses'!$A109:$P109,MATCH(Lists!$D$10,'Form responses'!$A$1:$P$1,0)),DATE(VALUE(LEFT(IFERROR(TRIM(INDEX('Form responses'!$A109:$P109,MATCH(Lists!$D$10,'Form responses'!$A$1:$P$1,0))&amp;""),""),4)),VALUE(MID(IFERROR(TRIM(INDEX('Form responses'!$A109:$P109,MATCH(Lists!$D$10,'Form responses'!$A$1:$P$1,0))&amp;""),""),6,2)),VALUE(MID(IFERROR(TRIM(INDEX('Form responses'!$A109:$P109,MATCH(Lists!$D$10,'Form responses'!$A$1:$P$1,0))&amp;""),""),9,2)))+TIME(VALUE(MID(IFERROR(TRIM(INDEX('Form responses'!$A109:$P109,MATCH(Lists!$D$10,'Form responses'!$A$1:$P$1,0))&amp;""),""),12,2)),VALUE(MID(IFERROR(TRIM(INDEX('Form responses'!$A109:$P109,MATCH(Lists!$D$10,'Form responses'!$A$1:$P$1,0))&amp;""),""),15,2)),VALUE(MID(IFERROR(TRIM(INDEX('Form responses'!$A109:$P109,MATCH(Lists!$D$10,'Form responses'!$A$1:$P$1,0))&amp;""),""),18,2)))),""))</f>
        <v/>
      </c>
      <c r="B113" s="28">
        <f>IFERROR(TRIM(INDEX('Form responses'!$A109:$P109,MATCH(Lists!$D$2,'Form responses'!$A$1:$P$1,0))&amp;""),"")</f>
        <v/>
      </c>
      <c r="C113" s="28">
        <f>IF(B113="","",IFERROR(TRIM(INDEX('Form responses'!$A109:$P109,MATCH(Lists!$D$6,'Form responses'!$A$1:$P$1,0))&amp;""),""))</f>
        <v/>
      </c>
      <c r="D113" s="28">
        <f>IF(B113="","",IFERROR(VALUE(IFERROR(TRIM(INDEX('Form responses'!$A109:$P109,MATCH(Lists!$D$3,'Form responses'!$A$1:$P$1,0))&amp;""),"")),""))</f>
        <v/>
      </c>
      <c r="E113" s="28">
        <f>IF(B113="","",IFERROR(TRIM(INDEX('Form responses'!$A109:$P109,MATCH(Lists!$D$4,'Form responses'!$A$1:$P$1,0))&amp;""),""))</f>
        <v/>
      </c>
      <c r="F113" s="28">
        <f>IF(B113="","",IFERROR(TRIM(INDEX('Form responses'!$A109:$P109,MATCH(Lists!$D$5,'Form responses'!$A$1:$P$1,0))&amp;""),""))</f>
        <v/>
      </c>
      <c r="G113" s="28">
        <f>IF(B113="","",IF(ISNUMBER(SEARCH("With my name",F113)),B113&amp;IF(C113="","",", "&amp;C113),IF(ISNUMBER(SEARCH("First name",F113)),LEFT(B113,FIND(" ",B113&amp;" ")-1)&amp;IF(C113="","",", "&amp;C113),IF(F113="","Ask how to credit them","No name: credit a role only"))))</f>
        <v/>
      </c>
      <c r="H113" s="28">
        <f>IF(B113="","",IF(IFERROR(TRIM(INDEX('Form responses'!$A109:$P109,MATCH(Lists!$D$8,'Form responses'!$A$1:$P$1,0))&amp;""),"")="","No","Yes"))</f>
        <v/>
      </c>
      <c r="I113" s="28">
        <f>IF(B113="","",IF(E113="","No quote",IF(AND(ISNUMBER(D113),D113&gt;=4),"Yes","Read the feedback first")))</f>
        <v/>
      </c>
      <c r="J113" s="28">
        <f>IF(B113="","",IFERROR(TRIM(INDEX('Form responses'!$A109:$P109,MATCH(Lists!$D$7,'Form responses'!$A$1:$P$1,0))&amp;""),""))</f>
        <v/>
      </c>
      <c r="K113" s="28">
        <f>IF(B113="","",IFERROR(TRIM(INDEX('Form responses'!$A109:$P109,MATCH(Lists!$D$9,'Form responses'!$A$1:$P$1,0))&amp;""),""))</f>
        <v/>
      </c>
    </row>
    <row r="114">
      <c r="A114" s="27">
        <f>IF(B114="","",IFERROR(IF(ISNUMBER(INDEX('Form responses'!$A110:$P110,MATCH(Lists!$D$10,'Form responses'!$A$1:$P$1,0))),INDEX('Form responses'!$A110:$P110,MATCH(Lists!$D$10,'Form responses'!$A$1:$P$1,0)),DATE(VALUE(LEFT(IFERROR(TRIM(INDEX('Form responses'!$A110:$P110,MATCH(Lists!$D$10,'Form responses'!$A$1:$P$1,0))&amp;""),""),4)),VALUE(MID(IFERROR(TRIM(INDEX('Form responses'!$A110:$P110,MATCH(Lists!$D$10,'Form responses'!$A$1:$P$1,0))&amp;""),""),6,2)),VALUE(MID(IFERROR(TRIM(INDEX('Form responses'!$A110:$P110,MATCH(Lists!$D$10,'Form responses'!$A$1:$P$1,0))&amp;""),""),9,2)))+TIME(VALUE(MID(IFERROR(TRIM(INDEX('Form responses'!$A110:$P110,MATCH(Lists!$D$10,'Form responses'!$A$1:$P$1,0))&amp;""),""),12,2)),VALUE(MID(IFERROR(TRIM(INDEX('Form responses'!$A110:$P110,MATCH(Lists!$D$10,'Form responses'!$A$1:$P$1,0))&amp;""),""),15,2)),VALUE(MID(IFERROR(TRIM(INDEX('Form responses'!$A110:$P110,MATCH(Lists!$D$10,'Form responses'!$A$1:$P$1,0))&amp;""),""),18,2)))),""))</f>
        <v/>
      </c>
      <c r="B114" s="28">
        <f>IFERROR(TRIM(INDEX('Form responses'!$A110:$P110,MATCH(Lists!$D$2,'Form responses'!$A$1:$P$1,0))&amp;""),"")</f>
        <v/>
      </c>
      <c r="C114" s="28">
        <f>IF(B114="","",IFERROR(TRIM(INDEX('Form responses'!$A110:$P110,MATCH(Lists!$D$6,'Form responses'!$A$1:$P$1,0))&amp;""),""))</f>
        <v/>
      </c>
      <c r="D114" s="28">
        <f>IF(B114="","",IFERROR(VALUE(IFERROR(TRIM(INDEX('Form responses'!$A110:$P110,MATCH(Lists!$D$3,'Form responses'!$A$1:$P$1,0))&amp;""),"")),""))</f>
        <v/>
      </c>
      <c r="E114" s="28">
        <f>IF(B114="","",IFERROR(TRIM(INDEX('Form responses'!$A110:$P110,MATCH(Lists!$D$4,'Form responses'!$A$1:$P$1,0))&amp;""),""))</f>
        <v/>
      </c>
      <c r="F114" s="28">
        <f>IF(B114="","",IFERROR(TRIM(INDEX('Form responses'!$A110:$P110,MATCH(Lists!$D$5,'Form responses'!$A$1:$P$1,0))&amp;""),""))</f>
        <v/>
      </c>
      <c r="G114" s="28">
        <f>IF(B114="","",IF(ISNUMBER(SEARCH("With my name",F114)),B114&amp;IF(C114="","",", "&amp;C114),IF(ISNUMBER(SEARCH("First name",F114)),LEFT(B114,FIND(" ",B114&amp;" ")-1)&amp;IF(C114="","",", "&amp;C114),IF(F114="","Ask how to credit them","No name: credit a role only"))))</f>
        <v/>
      </c>
      <c r="H114" s="28">
        <f>IF(B114="","",IF(IFERROR(TRIM(INDEX('Form responses'!$A110:$P110,MATCH(Lists!$D$8,'Form responses'!$A$1:$P$1,0))&amp;""),"")="","No","Yes"))</f>
        <v/>
      </c>
      <c r="I114" s="28">
        <f>IF(B114="","",IF(E114="","No quote",IF(AND(ISNUMBER(D114),D114&gt;=4),"Yes","Read the feedback first")))</f>
        <v/>
      </c>
      <c r="J114" s="28">
        <f>IF(B114="","",IFERROR(TRIM(INDEX('Form responses'!$A110:$P110,MATCH(Lists!$D$7,'Form responses'!$A$1:$P$1,0))&amp;""),""))</f>
        <v/>
      </c>
      <c r="K114" s="28">
        <f>IF(B114="","",IFERROR(TRIM(INDEX('Form responses'!$A110:$P110,MATCH(Lists!$D$9,'Form responses'!$A$1:$P$1,0))&amp;""),""))</f>
        <v/>
      </c>
    </row>
    <row r="115">
      <c r="A115" s="27">
        <f>IF(B115="","",IFERROR(IF(ISNUMBER(INDEX('Form responses'!$A111:$P111,MATCH(Lists!$D$10,'Form responses'!$A$1:$P$1,0))),INDEX('Form responses'!$A111:$P111,MATCH(Lists!$D$10,'Form responses'!$A$1:$P$1,0)),DATE(VALUE(LEFT(IFERROR(TRIM(INDEX('Form responses'!$A111:$P111,MATCH(Lists!$D$10,'Form responses'!$A$1:$P$1,0))&amp;""),""),4)),VALUE(MID(IFERROR(TRIM(INDEX('Form responses'!$A111:$P111,MATCH(Lists!$D$10,'Form responses'!$A$1:$P$1,0))&amp;""),""),6,2)),VALUE(MID(IFERROR(TRIM(INDEX('Form responses'!$A111:$P111,MATCH(Lists!$D$10,'Form responses'!$A$1:$P$1,0))&amp;""),""),9,2)))+TIME(VALUE(MID(IFERROR(TRIM(INDEX('Form responses'!$A111:$P111,MATCH(Lists!$D$10,'Form responses'!$A$1:$P$1,0))&amp;""),""),12,2)),VALUE(MID(IFERROR(TRIM(INDEX('Form responses'!$A111:$P111,MATCH(Lists!$D$10,'Form responses'!$A$1:$P$1,0))&amp;""),""),15,2)),VALUE(MID(IFERROR(TRIM(INDEX('Form responses'!$A111:$P111,MATCH(Lists!$D$10,'Form responses'!$A$1:$P$1,0))&amp;""),""),18,2)))),""))</f>
        <v/>
      </c>
      <c r="B115" s="28">
        <f>IFERROR(TRIM(INDEX('Form responses'!$A111:$P111,MATCH(Lists!$D$2,'Form responses'!$A$1:$P$1,0))&amp;""),"")</f>
        <v/>
      </c>
      <c r="C115" s="28">
        <f>IF(B115="","",IFERROR(TRIM(INDEX('Form responses'!$A111:$P111,MATCH(Lists!$D$6,'Form responses'!$A$1:$P$1,0))&amp;""),""))</f>
        <v/>
      </c>
      <c r="D115" s="28">
        <f>IF(B115="","",IFERROR(VALUE(IFERROR(TRIM(INDEX('Form responses'!$A111:$P111,MATCH(Lists!$D$3,'Form responses'!$A$1:$P$1,0))&amp;""),"")),""))</f>
        <v/>
      </c>
      <c r="E115" s="28">
        <f>IF(B115="","",IFERROR(TRIM(INDEX('Form responses'!$A111:$P111,MATCH(Lists!$D$4,'Form responses'!$A$1:$P$1,0))&amp;""),""))</f>
        <v/>
      </c>
      <c r="F115" s="28">
        <f>IF(B115="","",IFERROR(TRIM(INDEX('Form responses'!$A111:$P111,MATCH(Lists!$D$5,'Form responses'!$A$1:$P$1,0))&amp;""),""))</f>
        <v/>
      </c>
      <c r="G115" s="28">
        <f>IF(B115="","",IF(ISNUMBER(SEARCH("With my name",F115)),B115&amp;IF(C115="","",", "&amp;C115),IF(ISNUMBER(SEARCH("First name",F115)),LEFT(B115,FIND(" ",B115&amp;" ")-1)&amp;IF(C115="","",", "&amp;C115),IF(F115="","Ask how to credit them","No name: credit a role only"))))</f>
        <v/>
      </c>
      <c r="H115" s="28">
        <f>IF(B115="","",IF(IFERROR(TRIM(INDEX('Form responses'!$A111:$P111,MATCH(Lists!$D$8,'Form responses'!$A$1:$P$1,0))&amp;""),"")="","No","Yes"))</f>
        <v/>
      </c>
      <c r="I115" s="28">
        <f>IF(B115="","",IF(E115="","No quote",IF(AND(ISNUMBER(D115),D115&gt;=4),"Yes","Read the feedback first")))</f>
        <v/>
      </c>
      <c r="J115" s="28">
        <f>IF(B115="","",IFERROR(TRIM(INDEX('Form responses'!$A111:$P111,MATCH(Lists!$D$7,'Form responses'!$A$1:$P$1,0))&amp;""),""))</f>
        <v/>
      </c>
      <c r="K115" s="28">
        <f>IF(B115="","",IFERROR(TRIM(INDEX('Form responses'!$A111:$P111,MATCH(Lists!$D$9,'Form responses'!$A$1:$P$1,0))&amp;""),""))</f>
        <v/>
      </c>
    </row>
    <row r="116">
      <c r="A116" s="27">
        <f>IF(B116="","",IFERROR(IF(ISNUMBER(INDEX('Form responses'!$A112:$P112,MATCH(Lists!$D$10,'Form responses'!$A$1:$P$1,0))),INDEX('Form responses'!$A112:$P112,MATCH(Lists!$D$10,'Form responses'!$A$1:$P$1,0)),DATE(VALUE(LEFT(IFERROR(TRIM(INDEX('Form responses'!$A112:$P112,MATCH(Lists!$D$10,'Form responses'!$A$1:$P$1,0))&amp;""),""),4)),VALUE(MID(IFERROR(TRIM(INDEX('Form responses'!$A112:$P112,MATCH(Lists!$D$10,'Form responses'!$A$1:$P$1,0))&amp;""),""),6,2)),VALUE(MID(IFERROR(TRIM(INDEX('Form responses'!$A112:$P112,MATCH(Lists!$D$10,'Form responses'!$A$1:$P$1,0))&amp;""),""),9,2)))+TIME(VALUE(MID(IFERROR(TRIM(INDEX('Form responses'!$A112:$P112,MATCH(Lists!$D$10,'Form responses'!$A$1:$P$1,0))&amp;""),""),12,2)),VALUE(MID(IFERROR(TRIM(INDEX('Form responses'!$A112:$P112,MATCH(Lists!$D$10,'Form responses'!$A$1:$P$1,0))&amp;""),""),15,2)),VALUE(MID(IFERROR(TRIM(INDEX('Form responses'!$A112:$P112,MATCH(Lists!$D$10,'Form responses'!$A$1:$P$1,0))&amp;""),""),18,2)))),""))</f>
        <v/>
      </c>
      <c r="B116" s="28">
        <f>IFERROR(TRIM(INDEX('Form responses'!$A112:$P112,MATCH(Lists!$D$2,'Form responses'!$A$1:$P$1,0))&amp;""),"")</f>
        <v/>
      </c>
      <c r="C116" s="28">
        <f>IF(B116="","",IFERROR(TRIM(INDEX('Form responses'!$A112:$P112,MATCH(Lists!$D$6,'Form responses'!$A$1:$P$1,0))&amp;""),""))</f>
        <v/>
      </c>
      <c r="D116" s="28">
        <f>IF(B116="","",IFERROR(VALUE(IFERROR(TRIM(INDEX('Form responses'!$A112:$P112,MATCH(Lists!$D$3,'Form responses'!$A$1:$P$1,0))&amp;""),"")),""))</f>
        <v/>
      </c>
      <c r="E116" s="28">
        <f>IF(B116="","",IFERROR(TRIM(INDEX('Form responses'!$A112:$P112,MATCH(Lists!$D$4,'Form responses'!$A$1:$P$1,0))&amp;""),""))</f>
        <v/>
      </c>
      <c r="F116" s="28">
        <f>IF(B116="","",IFERROR(TRIM(INDEX('Form responses'!$A112:$P112,MATCH(Lists!$D$5,'Form responses'!$A$1:$P$1,0))&amp;""),""))</f>
        <v/>
      </c>
      <c r="G116" s="28">
        <f>IF(B116="","",IF(ISNUMBER(SEARCH("With my name",F116)),B116&amp;IF(C116="","",", "&amp;C116),IF(ISNUMBER(SEARCH("First name",F116)),LEFT(B116,FIND(" ",B116&amp;" ")-1)&amp;IF(C116="","",", "&amp;C116),IF(F116="","Ask how to credit them","No name: credit a role only"))))</f>
        <v/>
      </c>
      <c r="H116" s="28">
        <f>IF(B116="","",IF(IFERROR(TRIM(INDEX('Form responses'!$A112:$P112,MATCH(Lists!$D$8,'Form responses'!$A$1:$P$1,0))&amp;""),"")="","No","Yes"))</f>
        <v/>
      </c>
      <c r="I116" s="28">
        <f>IF(B116="","",IF(E116="","No quote",IF(AND(ISNUMBER(D116),D116&gt;=4),"Yes","Read the feedback first")))</f>
        <v/>
      </c>
      <c r="J116" s="28">
        <f>IF(B116="","",IFERROR(TRIM(INDEX('Form responses'!$A112:$P112,MATCH(Lists!$D$7,'Form responses'!$A$1:$P$1,0))&amp;""),""))</f>
        <v/>
      </c>
      <c r="K116" s="28">
        <f>IF(B116="","",IFERROR(TRIM(INDEX('Form responses'!$A112:$P112,MATCH(Lists!$D$9,'Form responses'!$A$1:$P$1,0))&amp;""),""))</f>
        <v/>
      </c>
    </row>
    <row r="117">
      <c r="A117" s="27">
        <f>IF(B117="","",IFERROR(IF(ISNUMBER(INDEX('Form responses'!$A113:$P113,MATCH(Lists!$D$10,'Form responses'!$A$1:$P$1,0))),INDEX('Form responses'!$A113:$P113,MATCH(Lists!$D$10,'Form responses'!$A$1:$P$1,0)),DATE(VALUE(LEFT(IFERROR(TRIM(INDEX('Form responses'!$A113:$P113,MATCH(Lists!$D$10,'Form responses'!$A$1:$P$1,0))&amp;""),""),4)),VALUE(MID(IFERROR(TRIM(INDEX('Form responses'!$A113:$P113,MATCH(Lists!$D$10,'Form responses'!$A$1:$P$1,0))&amp;""),""),6,2)),VALUE(MID(IFERROR(TRIM(INDEX('Form responses'!$A113:$P113,MATCH(Lists!$D$10,'Form responses'!$A$1:$P$1,0))&amp;""),""),9,2)))+TIME(VALUE(MID(IFERROR(TRIM(INDEX('Form responses'!$A113:$P113,MATCH(Lists!$D$10,'Form responses'!$A$1:$P$1,0))&amp;""),""),12,2)),VALUE(MID(IFERROR(TRIM(INDEX('Form responses'!$A113:$P113,MATCH(Lists!$D$10,'Form responses'!$A$1:$P$1,0))&amp;""),""),15,2)),VALUE(MID(IFERROR(TRIM(INDEX('Form responses'!$A113:$P113,MATCH(Lists!$D$10,'Form responses'!$A$1:$P$1,0))&amp;""),""),18,2)))),""))</f>
        <v/>
      </c>
      <c r="B117" s="28">
        <f>IFERROR(TRIM(INDEX('Form responses'!$A113:$P113,MATCH(Lists!$D$2,'Form responses'!$A$1:$P$1,0))&amp;""),"")</f>
        <v/>
      </c>
      <c r="C117" s="28">
        <f>IF(B117="","",IFERROR(TRIM(INDEX('Form responses'!$A113:$P113,MATCH(Lists!$D$6,'Form responses'!$A$1:$P$1,0))&amp;""),""))</f>
        <v/>
      </c>
      <c r="D117" s="28">
        <f>IF(B117="","",IFERROR(VALUE(IFERROR(TRIM(INDEX('Form responses'!$A113:$P113,MATCH(Lists!$D$3,'Form responses'!$A$1:$P$1,0))&amp;""),"")),""))</f>
        <v/>
      </c>
      <c r="E117" s="28">
        <f>IF(B117="","",IFERROR(TRIM(INDEX('Form responses'!$A113:$P113,MATCH(Lists!$D$4,'Form responses'!$A$1:$P$1,0))&amp;""),""))</f>
        <v/>
      </c>
      <c r="F117" s="28">
        <f>IF(B117="","",IFERROR(TRIM(INDEX('Form responses'!$A113:$P113,MATCH(Lists!$D$5,'Form responses'!$A$1:$P$1,0))&amp;""),""))</f>
        <v/>
      </c>
      <c r="G117" s="28">
        <f>IF(B117="","",IF(ISNUMBER(SEARCH("With my name",F117)),B117&amp;IF(C117="","",", "&amp;C117),IF(ISNUMBER(SEARCH("First name",F117)),LEFT(B117,FIND(" ",B117&amp;" ")-1)&amp;IF(C117="","",", "&amp;C117),IF(F117="","Ask how to credit them","No name: credit a role only"))))</f>
        <v/>
      </c>
      <c r="H117" s="28">
        <f>IF(B117="","",IF(IFERROR(TRIM(INDEX('Form responses'!$A113:$P113,MATCH(Lists!$D$8,'Form responses'!$A$1:$P$1,0))&amp;""),"")="","No","Yes"))</f>
        <v/>
      </c>
      <c r="I117" s="28">
        <f>IF(B117="","",IF(E117="","No quote",IF(AND(ISNUMBER(D117),D117&gt;=4),"Yes","Read the feedback first")))</f>
        <v/>
      </c>
      <c r="J117" s="28">
        <f>IF(B117="","",IFERROR(TRIM(INDEX('Form responses'!$A113:$P113,MATCH(Lists!$D$7,'Form responses'!$A$1:$P$1,0))&amp;""),""))</f>
        <v/>
      </c>
      <c r="K117" s="28">
        <f>IF(B117="","",IFERROR(TRIM(INDEX('Form responses'!$A113:$P113,MATCH(Lists!$D$9,'Form responses'!$A$1:$P$1,0))&amp;""),""))</f>
        <v/>
      </c>
    </row>
    <row r="118">
      <c r="A118" s="27">
        <f>IF(B118="","",IFERROR(IF(ISNUMBER(INDEX('Form responses'!$A114:$P114,MATCH(Lists!$D$10,'Form responses'!$A$1:$P$1,0))),INDEX('Form responses'!$A114:$P114,MATCH(Lists!$D$10,'Form responses'!$A$1:$P$1,0)),DATE(VALUE(LEFT(IFERROR(TRIM(INDEX('Form responses'!$A114:$P114,MATCH(Lists!$D$10,'Form responses'!$A$1:$P$1,0))&amp;""),""),4)),VALUE(MID(IFERROR(TRIM(INDEX('Form responses'!$A114:$P114,MATCH(Lists!$D$10,'Form responses'!$A$1:$P$1,0))&amp;""),""),6,2)),VALUE(MID(IFERROR(TRIM(INDEX('Form responses'!$A114:$P114,MATCH(Lists!$D$10,'Form responses'!$A$1:$P$1,0))&amp;""),""),9,2)))+TIME(VALUE(MID(IFERROR(TRIM(INDEX('Form responses'!$A114:$P114,MATCH(Lists!$D$10,'Form responses'!$A$1:$P$1,0))&amp;""),""),12,2)),VALUE(MID(IFERROR(TRIM(INDEX('Form responses'!$A114:$P114,MATCH(Lists!$D$10,'Form responses'!$A$1:$P$1,0))&amp;""),""),15,2)),VALUE(MID(IFERROR(TRIM(INDEX('Form responses'!$A114:$P114,MATCH(Lists!$D$10,'Form responses'!$A$1:$P$1,0))&amp;""),""),18,2)))),""))</f>
        <v/>
      </c>
      <c r="B118" s="28">
        <f>IFERROR(TRIM(INDEX('Form responses'!$A114:$P114,MATCH(Lists!$D$2,'Form responses'!$A$1:$P$1,0))&amp;""),"")</f>
        <v/>
      </c>
      <c r="C118" s="28">
        <f>IF(B118="","",IFERROR(TRIM(INDEX('Form responses'!$A114:$P114,MATCH(Lists!$D$6,'Form responses'!$A$1:$P$1,0))&amp;""),""))</f>
        <v/>
      </c>
      <c r="D118" s="28">
        <f>IF(B118="","",IFERROR(VALUE(IFERROR(TRIM(INDEX('Form responses'!$A114:$P114,MATCH(Lists!$D$3,'Form responses'!$A$1:$P$1,0))&amp;""),"")),""))</f>
        <v/>
      </c>
      <c r="E118" s="28">
        <f>IF(B118="","",IFERROR(TRIM(INDEX('Form responses'!$A114:$P114,MATCH(Lists!$D$4,'Form responses'!$A$1:$P$1,0))&amp;""),""))</f>
        <v/>
      </c>
      <c r="F118" s="28">
        <f>IF(B118="","",IFERROR(TRIM(INDEX('Form responses'!$A114:$P114,MATCH(Lists!$D$5,'Form responses'!$A$1:$P$1,0))&amp;""),""))</f>
        <v/>
      </c>
      <c r="G118" s="28">
        <f>IF(B118="","",IF(ISNUMBER(SEARCH("With my name",F118)),B118&amp;IF(C118="","",", "&amp;C118),IF(ISNUMBER(SEARCH("First name",F118)),LEFT(B118,FIND(" ",B118&amp;" ")-1)&amp;IF(C118="","",", "&amp;C118),IF(F118="","Ask how to credit them","No name: credit a role only"))))</f>
        <v/>
      </c>
      <c r="H118" s="28">
        <f>IF(B118="","",IF(IFERROR(TRIM(INDEX('Form responses'!$A114:$P114,MATCH(Lists!$D$8,'Form responses'!$A$1:$P$1,0))&amp;""),"")="","No","Yes"))</f>
        <v/>
      </c>
      <c r="I118" s="28">
        <f>IF(B118="","",IF(E118="","No quote",IF(AND(ISNUMBER(D118),D118&gt;=4),"Yes","Read the feedback first")))</f>
        <v/>
      </c>
      <c r="J118" s="28">
        <f>IF(B118="","",IFERROR(TRIM(INDEX('Form responses'!$A114:$P114,MATCH(Lists!$D$7,'Form responses'!$A$1:$P$1,0))&amp;""),""))</f>
        <v/>
      </c>
      <c r="K118" s="28">
        <f>IF(B118="","",IFERROR(TRIM(INDEX('Form responses'!$A114:$P114,MATCH(Lists!$D$9,'Form responses'!$A$1:$P$1,0))&amp;""),""))</f>
        <v/>
      </c>
    </row>
    <row r="119">
      <c r="A119" s="27">
        <f>IF(B119="","",IFERROR(IF(ISNUMBER(INDEX('Form responses'!$A115:$P115,MATCH(Lists!$D$10,'Form responses'!$A$1:$P$1,0))),INDEX('Form responses'!$A115:$P115,MATCH(Lists!$D$10,'Form responses'!$A$1:$P$1,0)),DATE(VALUE(LEFT(IFERROR(TRIM(INDEX('Form responses'!$A115:$P115,MATCH(Lists!$D$10,'Form responses'!$A$1:$P$1,0))&amp;""),""),4)),VALUE(MID(IFERROR(TRIM(INDEX('Form responses'!$A115:$P115,MATCH(Lists!$D$10,'Form responses'!$A$1:$P$1,0))&amp;""),""),6,2)),VALUE(MID(IFERROR(TRIM(INDEX('Form responses'!$A115:$P115,MATCH(Lists!$D$10,'Form responses'!$A$1:$P$1,0))&amp;""),""),9,2)))+TIME(VALUE(MID(IFERROR(TRIM(INDEX('Form responses'!$A115:$P115,MATCH(Lists!$D$10,'Form responses'!$A$1:$P$1,0))&amp;""),""),12,2)),VALUE(MID(IFERROR(TRIM(INDEX('Form responses'!$A115:$P115,MATCH(Lists!$D$10,'Form responses'!$A$1:$P$1,0))&amp;""),""),15,2)),VALUE(MID(IFERROR(TRIM(INDEX('Form responses'!$A115:$P115,MATCH(Lists!$D$10,'Form responses'!$A$1:$P$1,0))&amp;""),""),18,2)))),""))</f>
        <v/>
      </c>
      <c r="B119" s="28">
        <f>IFERROR(TRIM(INDEX('Form responses'!$A115:$P115,MATCH(Lists!$D$2,'Form responses'!$A$1:$P$1,0))&amp;""),"")</f>
        <v/>
      </c>
      <c r="C119" s="28">
        <f>IF(B119="","",IFERROR(TRIM(INDEX('Form responses'!$A115:$P115,MATCH(Lists!$D$6,'Form responses'!$A$1:$P$1,0))&amp;""),""))</f>
        <v/>
      </c>
      <c r="D119" s="28">
        <f>IF(B119="","",IFERROR(VALUE(IFERROR(TRIM(INDEX('Form responses'!$A115:$P115,MATCH(Lists!$D$3,'Form responses'!$A$1:$P$1,0))&amp;""),"")),""))</f>
        <v/>
      </c>
      <c r="E119" s="28">
        <f>IF(B119="","",IFERROR(TRIM(INDEX('Form responses'!$A115:$P115,MATCH(Lists!$D$4,'Form responses'!$A$1:$P$1,0))&amp;""),""))</f>
        <v/>
      </c>
      <c r="F119" s="28">
        <f>IF(B119="","",IFERROR(TRIM(INDEX('Form responses'!$A115:$P115,MATCH(Lists!$D$5,'Form responses'!$A$1:$P$1,0))&amp;""),""))</f>
        <v/>
      </c>
      <c r="G119" s="28">
        <f>IF(B119="","",IF(ISNUMBER(SEARCH("With my name",F119)),B119&amp;IF(C119="","",", "&amp;C119),IF(ISNUMBER(SEARCH("First name",F119)),LEFT(B119,FIND(" ",B119&amp;" ")-1)&amp;IF(C119="","",", "&amp;C119),IF(F119="","Ask how to credit them","No name: credit a role only"))))</f>
        <v/>
      </c>
      <c r="H119" s="28">
        <f>IF(B119="","",IF(IFERROR(TRIM(INDEX('Form responses'!$A115:$P115,MATCH(Lists!$D$8,'Form responses'!$A$1:$P$1,0))&amp;""),"")="","No","Yes"))</f>
        <v/>
      </c>
      <c r="I119" s="28">
        <f>IF(B119="","",IF(E119="","No quote",IF(AND(ISNUMBER(D119),D119&gt;=4),"Yes","Read the feedback first")))</f>
        <v/>
      </c>
      <c r="J119" s="28">
        <f>IF(B119="","",IFERROR(TRIM(INDEX('Form responses'!$A115:$P115,MATCH(Lists!$D$7,'Form responses'!$A$1:$P$1,0))&amp;""),""))</f>
        <v/>
      </c>
      <c r="K119" s="28">
        <f>IF(B119="","",IFERROR(TRIM(INDEX('Form responses'!$A115:$P115,MATCH(Lists!$D$9,'Form responses'!$A$1:$P$1,0))&amp;""),""))</f>
        <v/>
      </c>
    </row>
    <row r="120">
      <c r="A120" s="27">
        <f>IF(B120="","",IFERROR(IF(ISNUMBER(INDEX('Form responses'!$A116:$P116,MATCH(Lists!$D$10,'Form responses'!$A$1:$P$1,0))),INDEX('Form responses'!$A116:$P116,MATCH(Lists!$D$10,'Form responses'!$A$1:$P$1,0)),DATE(VALUE(LEFT(IFERROR(TRIM(INDEX('Form responses'!$A116:$P116,MATCH(Lists!$D$10,'Form responses'!$A$1:$P$1,0))&amp;""),""),4)),VALUE(MID(IFERROR(TRIM(INDEX('Form responses'!$A116:$P116,MATCH(Lists!$D$10,'Form responses'!$A$1:$P$1,0))&amp;""),""),6,2)),VALUE(MID(IFERROR(TRIM(INDEX('Form responses'!$A116:$P116,MATCH(Lists!$D$10,'Form responses'!$A$1:$P$1,0))&amp;""),""),9,2)))+TIME(VALUE(MID(IFERROR(TRIM(INDEX('Form responses'!$A116:$P116,MATCH(Lists!$D$10,'Form responses'!$A$1:$P$1,0))&amp;""),""),12,2)),VALUE(MID(IFERROR(TRIM(INDEX('Form responses'!$A116:$P116,MATCH(Lists!$D$10,'Form responses'!$A$1:$P$1,0))&amp;""),""),15,2)),VALUE(MID(IFERROR(TRIM(INDEX('Form responses'!$A116:$P116,MATCH(Lists!$D$10,'Form responses'!$A$1:$P$1,0))&amp;""),""),18,2)))),""))</f>
        <v/>
      </c>
      <c r="B120" s="28">
        <f>IFERROR(TRIM(INDEX('Form responses'!$A116:$P116,MATCH(Lists!$D$2,'Form responses'!$A$1:$P$1,0))&amp;""),"")</f>
        <v/>
      </c>
      <c r="C120" s="28">
        <f>IF(B120="","",IFERROR(TRIM(INDEX('Form responses'!$A116:$P116,MATCH(Lists!$D$6,'Form responses'!$A$1:$P$1,0))&amp;""),""))</f>
        <v/>
      </c>
      <c r="D120" s="28">
        <f>IF(B120="","",IFERROR(VALUE(IFERROR(TRIM(INDEX('Form responses'!$A116:$P116,MATCH(Lists!$D$3,'Form responses'!$A$1:$P$1,0))&amp;""),"")),""))</f>
        <v/>
      </c>
      <c r="E120" s="28">
        <f>IF(B120="","",IFERROR(TRIM(INDEX('Form responses'!$A116:$P116,MATCH(Lists!$D$4,'Form responses'!$A$1:$P$1,0))&amp;""),""))</f>
        <v/>
      </c>
      <c r="F120" s="28">
        <f>IF(B120="","",IFERROR(TRIM(INDEX('Form responses'!$A116:$P116,MATCH(Lists!$D$5,'Form responses'!$A$1:$P$1,0))&amp;""),""))</f>
        <v/>
      </c>
      <c r="G120" s="28">
        <f>IF(B120="","",IF(ISNUMBER(SEARCH("With my name",F120)),B120&amp;IF(C120="","",", "&amp;C120),IF(ISNUMBER(SEARCH("First name",F120)),LEFT(B120,FIND(" ",B120&amp;" ")-1)&amp;IF(C120="","",", "&amp;C120),IF(F120="","Ask how to credit them","No name: credit a role only"))))</f>
        <v/>
      </c>
      <c r="H120" s="28">
        <f>IF(B120="","",IF(IFERROR(TRIM(INDEX('Form responses'!$A116:$P116,MATCH(Lists!$D$8,'Form responses'!$A$1:$P$1,0))&amp;""),"")="","No","Yes"))</f>
        <v/>
      </c>
      <c r="I120" s="28">
        <f>IF(B120="","",IF(E120="","No quote",IF(AND(ISNUMBER(D120),D120&gt;=4),"Yes","Read the feedback first")))</f>
        <v/>
      </c>
      <c r="J120" s="28">
        <f>IF(B120="","",IFERROR(TRIM(INDEX('Form responses'!$A116:$P116,MATCH(Lists!$D$7,'Form responses'!$A$1:$P$1,0))&amp;""),""))</f>
        <v/>
      </c>
      <c r="K120" s="28">
        <f>IF(B120="","",IFERROR(TRIM(INDEX('Form responses'!$A116:$P116,MATCH(Lists!$D$9,'Form responses'!$A$1:$P$1,0))&amp;""),""))</f>
        <v/>
      </c>
    </row>
    <row r="121">
      <c r="A121" s="27">
        <f>IF(B121="","",IFERROR(IF(ISNUMBER(INDEX('Form responses'!$A117:$P117,MATCH(Lists!$D$10,'Form responses'!$A$1:$P$1,0))),INDEX('Form responses'!$A117:$P117,MATCH(Lists!$D$10,'Form responses'!$A$1:$P$1,0)),DATE(VALUE(LEFT(IFERROR(TRIM(INDEX('Form responses'!$A117:$P117,MATCH(Lists!$D$10,'Form responses'!$A$1:$P$1,0))&amp;""),""),4)),VALUE(MID(IFERROR(TRIM(INDEX('Form responses'!$A117:$P117,MATCH(Lists!$D$10,'Form responses'!$A$1:$P$1,0))&amp;""),""),6,2)),VALUE(MID(IFERROR(TRIM(INDEX('Form responses'!$A117:$P117,MATCH(Lists!$D$10,'Form responses'!$A$1:$P$1,0))&amp;""),""),9,2)))+TIME(VALUE(MID(IFERROR(TRIM(INDEX('Form responses'!$A117:$P117,MATCH(Lists!$D$10,'Form responses'!$A$1:$P$1,0))&amp;""),""),12,2)),VALUE(MID(IFERROR(TRIM(INDEX('Form responses'!$A117:$P117,MATCH(Lists!$D$10,'Form responses'!$A$1:$P$1,0))&amp;""),""),15,2)),VALUE(MID(IFERROR(TRIM(INDEX('Form responses'!$A117:$P117,MATCH(Lists!$D$10,'Form responses'!$A$1:$P$1,0))&amp;""),""),18,2)))),""))</f>
        <v/>
      </c>
      <c r="B121" s="28">
        <f>IFERROR(TRIM(INDEX('Form responses'!$A117:$P117,MATCH(Lists!$D$2,'Form responses'!$A$1:$P$1,0))&amp;""),"")</f>
        <v/>
      </c>
      <c r="C121" s="28">
        <f>IF(B121="","",IFERROR(TRIM(INDEX('Form responses'!$A117:$P117,MATCH(Lists!$D$6,'Form responses'!$A$1:$P$1,0))&amp;""),""))</f>
        <v/>
      </c>
      <c r="D121" s="28">
        <f>IF(B121="","",IFERROR(VALUE(IFERROR(TRIM(INDEX('Form responses'!$A117:$P117,MATCH(Lists!$D$3,'Form responses'!$A$1:$P$1,0))&amp;""),"")),""))</f>
        <v/>
      </c>
      <c r="E121" s="28">
        <f>IF(B121="","",IFERROR(TRIM(INDEX('Form responses'!$A117:$P117,MATCH(Lists!$D$4,'Form responses'!$A$1:$P$1,0))&amp;""),""))</f>
        <v/>
      </c>
      <c r="F121" s="28">
        <f>IF(B121="","",IFERROR(TRIM(INDEX('Form responses'!$A117:$P117,MATCH(Lists!$D$5,'Form responses'!$A$1:$P$1,0))&amp;""),""))</f>
        <v/>
      </c>
      <c r="G121" s="28">
        <f>IF(B121="","",IF(ISNUMBER(SEARCH("With my name",F121)),B121&amp;IF(C121="","",", "&amp;C121),IF(ISNUMBER(SEARCH("First name",F121)),LEFT(B121,FIND(" ",B121&amp;" ")-1)&amp;IF(C121="","",", "&amp;C121),IF(F121="","Ask how to credit them","No name: credit a role only"))))</f>
        <v/>
      </c>
      <c r="H121" s="28">
        <f>IF(B121="","",IF(IFERROR(TRIM(INDEX('Form responses'!$A117:$P117,MATCH(Lists!$D$8,'Form responses'!$A$1:$P$1,0))&amp;""),"")="","No","Yes"))</f>
        <v/>
      </c>
      <c r="I121" s="28">
        <f>IF(B121="","",IF(E121="","No quote",IF(AND(ISNUMBER(D121),D121&gt;=4),"Yes","Read the feedback first")))</f>
        <v/>
      </c>
      <c r="J121" s="28">
        <f>IF(B121="","",IFERROR(TRIM(INDEX('Form responses'!$A117:$P117,MATCH(Lists!$D$7,'Form responses'!$A$1:$P$1,0))&amp;""),""))</f>
        <v/>
      </c>
      <c r="K121" s="28">
        <f>IF(B121="","",IFERROR(TRIM(INDEX('Form responses'!$A117:$P117,MATCH(Lists!$D$9,'Form responses'!$A$1:$P$1,0))&amp;""),""))</f>
        <v/>
      </c>
    </row>
    <row r="122">
      <c r="A122" s="27">
        <f>IF(B122="","",IFERROR(IF(ISNUMBER(INDEX('Form responses'!$A118:$P118,MATCH(Lists!$D$10,'Form responses'!$A$1:$P$1,0))),INDEX('Form responses'!$A118:$P118,MATCH(Lists!$D$10,'Form responses'!$A$1:$P$1,0)),DATE(VALUE(LEFT(IFERROR(TRIM(INDEX('Form responses'!$A118:$P118,MATCH(Lists!$D$10,'Form responses'!$A$1:$P$1,0))&amp;""),""),4)),VALUE(MID(IFERROR(TRIM(INDEX('Form responses'!$A118:$P118,MATCH(Lists!$D$10,'Form responses'!$A$1:$P$1,0))&amp;""),""),6,2)),VALUE(MID(IFERROR(TRIM(INDEX('Form responses'!$A118:$P118,MATCH(Lists!$D$10,'Form responses'!$A$1:$P$1,0))&amp;""),""),9,2)))+TIME(VALUE(MID(IFERROR(TRIM(INDEX('Form responses'!$A118:$P118,MATCH(Lists!$D$10,'Form responses'!$A$1:$P$1,0))&amp;""),""),12,2)),VALUE(MID(IFERROR(TRIM(INDEX('Form responses'!$A118:$P118,MATCH(Lists!$D$10,'Form responses'!$A$1:$P$1,0))&amp;""),""),15,2)),VALUE(MID(IFERROR(TRIM(INDEX('Form responses'!$A118:$P118,MATCH(Lists!$D$10,'Form responses'!$A$1:$P$1,0))&amp;""),""),18,2)))),""))</f>
        <v/>
      </c>
      <c r="B122" s="28">
        <f>IFERROR(TRIM(INDEX('Form responses'!$A118:$P118,MATCH(Lists!$D$2,'Form responses'!$A$1:$P$1,0))&amp;""),"")</f>
        <v/>
      </c>
      <c r="C122" s="28">
        <f>IF(B122="","",IFERROR(TRIM(INDEX('Form responses'!$A118:$P118,MATCH(Lists!$D$6,'Form responses'!$A$1:$P$1,0))&amp;""),""))</f>
        <v/>
      </c>
      <c r="D122" s="28">
        <f>IF(B122="","",IFERROR(VALUE(IFERROR(TRIM(INDEX('Form responses'!$A118:$P118,MATCH(Lists!$D$3,'Form responses'!$A$1:$P$1,0))&amp;""),"")),""))</f>
        <v/>
      </c>
      <c r="E122" s="28">
        <f>IF(B122="","",IFERROR(TRIM(INDEX('Form responses'!$A118:$P118,MATCH(Lists!$D$4,'Form responses'!$A$1:$P$1,0))&amp;""),""))</f>
        <v/>
      </c>
      <c r="F122" s="28">
        <f>IF(B122="","",IFERROR(TRIM(INDEX('Form responses'!$A118:$P118,MATCH(Lists!$D$5,'Form responses'!$A$1:$P$1,0))&amp;""),""))</f>
        <v/>
      </c>
      <c r="G122" s="28">
        <f>IF(B122="","",IF(ISNUMBER(SEARCH("With my name",F122)),B122&amp;IF(C122="","",", "&amp;C122),IF(ISNUMBER(SEARCH("First name",F122)),LEFT(B122,FIND(" ",B122&amp;" ")-1)&amp;IF(C122="","",", "&amp;C122),IF(F122="","Ask how to credit them","No name: credit a role only"))))</f>
        <v/>
      </c>
      <c r="H122" s="28">
        <f>IF(B122="","",IF(IFERROR(TRIM(INDEX('Form responses'!$A118:$P118,MATCH(Lists!$D$8,'Form responses'!$A$1:$P$1,0))&amp;""),"")="","No","Yes"))</f>
        <v/>
      </c>
      <c r="I122" s="28">
        <f>IF(B122="","",IF(E122="","No quote",IF(AND(ISNUMBER(D122),D122&gt;=4),"Yes","Read the feedback first")))</f>
        <v/>
      </c>
      <c r="J122" s="28">
        <f>IF(B122="","",IFERROR(TRIM(INDEX('Form responses'!$A118:$P118,MATCH(Lists!$D$7,'Form responses'!$A$1:$P$1,0))&amp;""),""))</f>
        <v/>
      </c>
      <c r="K122" s="28">
        <f>IF(B122="","",IFERROR(TRIM(INDEX('Form responses'!$A118:$P118,MATCH(Lists!$D$9,'Form responses'!$A$1:$P$1,0))&amp;""),""))</f>
        <v/>
      </c>
    </row>
    <row r="123">
      <c r="A123" s="27">
        <f>IF(B123="","",IFERROR(IF(ISNUMBER(INDEX('Form responses'!$A119:$P119,MATCH(Lists!$D$10,'Form responses'!$A$1:$P$1,0))),INDEX('Form responses'!$A119:$P119,MATCH(Lists!$D$10,'Form responses'!$A$1:$P$1,0)),DATE(VALUE(LEFT(IFERROR(TRIM(INDEX('Form responses'!$A119:$P119,MATCH(Lists!$D$10,'Form responses'!$A$1:$P$1,0))&amp;""),""),4)),VALUE(MID(IFERROR(TRIM(INDEX('Form responses'!$A119:$P119,MATCH(Lists!$D$10,'Form responses'!$A$1:$P$1,0))&amp;""),""),6,2)),VALUE(MID(IFERROR(TRIM(INDEX('Form responses'!$A119:$P119,MATCH(Lists!$D$10,'Form responses'!$A$1:$P$1,0))&amp;""),""),9,2)))+TIME(VALUE(MID(IFERROR(TRIM(INDEX('Form responses'!$A119:$P119,MATCH(Lists!$D$10,'Form responses'!$A$1:$P$1,0))&amp;""),""),12,2)),VALUE(MID(IFERROR(TRIM(INDEX('Form responses'!$A119:$P119,MATCH(Lists!$D$10,'Form responses'!$A$1:$P$1,0))&amp;""),""),15,2)),VALUE(MID(IFERROR(TRIM(INDEX('Form responses'!$A119:$P119,MATCH(Lists!$D$10,'Form responses'!$A$1:$P$1,0))&amp;""),""),18,2)))),""))</f>
        <v/>
      </c>
      <c r="B123" s="28">
        <f>IFERROR(TRIM(INDEX('Form responses'!$A119:$P119,MATCH(Lists!$D$2,'Form responses'!$A$1:$P$1,0))&amp;""),"")</f>
        <v/>
      </c>
      <c r="C123" s="28">
        <f>IF(B123="","",IFERROR(TRIM(INDEX('Form responses'!$A119:$P119,MATCH(Lists!$D$6,'Form responses'!$A$1:$P$1,0))&amp;""),""))</f>
        <v/>
      </c>
      <c r="D123" s="28">
        <f>IF(B123="","",IFERROR(VALUE(IFERROR(TRIM(INDEX('Form responses'!$A119:$P119,MATCH(Lists!$D$3,'Form responses'!$A$1:$P$1,0))&amp;""),"")),""))</f>
        <v/>
      </c>
      <c r="E123" s="28">
        <f>IF(B123="","",IFERROR(TRIM(INDEX('Form responses'!$A119:$P119,MATCH(Lists!$D$4,'Form responses'!$A$1:$P$1,0))&amp;""),""))</f>
        <v/>
      </c>
      <c r="F123" s="28">
        <f>IF(B123="","",IFERROR(TRIM(INDEX('Form responses'!$A119:$P119,MATCH(Lists!$D$5,'Form responses'!$A$1:$P$1,0))&amp;""),""))</f>
        <v/>
      </c>
      <c r="G123" s="28">
        <f>IF(B123="","",IF(ISNUMBER(SEARCH("With my name",F123)),B123&amp;IF(C123="","",", "&amp;C123),IF(ISNUMBER(SEARCH("First name",F123)),LEFT(B123,FIND(" ",B123&amp;" ")-1)&amp;IF(C123="","",", "&amp;C123),IF(F123="","Ask how to credit them","No name: credit a role only"))))</f>
        <v/>
      </c>
      <c r="H123" s="28">
        <f>IF(B123="","",IF(IFERROR(TRIM(INDEX('Form responses'!$A119:$P119,MATCH(Lists!$D$8,'Form responses'!$A$1:$P$1,0))&amp;""),"")="","No","Yes"))</f>
        <v/>
      </c>
      <c r="I123" s="28">
        <f>IF(B123="","",IF(E123="","No quote",IF(AND(ISNUMBER(D123),D123&gt;=4),"Yes","Read the feedback first")))</f>
        <v/>
      </c>
      <c r="J123" s="28">
        <f>IF(B123="","",IFERROR(TRIM(INDEX('Form responses'!$A119:$P119,MATCH(Lists!$D$7,'Form responses'!$A$1:$P$1,0))&amp;""),""))</f>
        <v/>
      </c>
      <c r="K123" s="28">
        <f>IF(B123="","",IFERROR(TRIM(INDEX('Form responses'!$A119:$P119,MATCH(Lists!$D$9,'Form responses'!$A$1:$P$1,0))&amp;""),""))</f>
        <v/>
      </c>
    </row>
    <row r="124">
      <c r="A124" s="27">
        <f>IF(B124="","",IFERROR(IF(ISNUMBER(INDEX('Form responses'!$A120:$P120,MATCH(Lists!$D$10,'Form responses'!$A$1:$P$1,0))),INDEX('Form responses'!$A120:$P120,MATCH(Lists!$D$10,'Form responses'!$A$1:$P$1,0)),DATE(VALUE(LEFT(IFERROR(TRIM(INDEX('Form responses'!$A120:$P120,MATCH(Lists!$D$10,'Form responses'!$A$1:$P$1,0))&amp;""),""),4)),VALUE(MID(IFERROR(TRIM(INDEX('Form responses'!$A120:$P120,MATCH(Lists!$D$10,'Form responses'!$A$1:$P$1,0))&amp;""),""),6,2)),VALUE(MID(IFERROR(TRIM(INDEX('Form responses'!$A120:$P120,MATCH(Lists!$D$10,'Form responses'!$A$1:$P$1,0))&amp;""),""),9,2)))+TIME(VALUE(MID(IFERROR(TRIM(INDEX('Form responses'!$A120:$P120,MATCH(Lists!$D$10,'Form responses'!$A$1:$P$1,0))&amp;""),""),12,2)),VALUE(MID(IFERROR(TRIM(INDEX('Form responses'!$A120:$P120,MATCH(Lists!$D$10,'Form responses'!$A$1:$P$1,0))&amp;""),""),15,2)),VALUE(MID(IFERROR(TRIM(INDEX('Form responses'!$A120:$P120,MATCH(Lists!$D$10,'Form responses'!$A$1:$P$1,0))&amp;""),""),18,2)))),""))</f>
        <v/>
      </c>
      <c r="B124" s="28">
        <f>IFERROR(TRIM(INDEX('Form responses'!$A120:$P120,MATCH(Lists!$D$2,'Form responses'!$A$1:$P$1,0))&amp;""),"")</f>
        <v/>
      </c>
      <c r="C124" s="28">
        <f>IF(B124="","",IFERROR(TRIM(INDEX('Form responses'!$A120:$P120,MATCH(Lists!$D$6,'Form responses'!$A$1:$P$1,0))&amp;""),""))</f>
        <v/>
      </c>
      <c r="D124" s="28">
        <f>IF(B124="","",IFERROR(VALUE(IFERROR(TRIM(INDEX('Form responses'!$A120:$P120,MATCH(Lists!$D$3,'Form responses'!$A$1:$P$1,0))&amp;""),"")),""))</f>
        <v/>
      </c>
      <c r="E124" s="28">
        <f>IF(B124="","",IFERROR(TRIM(INDEX('Form responses'!$A120:$P120,MATCH(Lists!$D$4,'Form responses'!$A$1:$P$1,0))&amp;""),""))</f>
        <v/>
      </c>
      <c r="F124" s="28">
        <f>IF(B124="","",IFERROR(TRIM(INDEX('Form responses'!$A120:$P120,MATCH(Lists!$D$5,'Form responses'!$A$1:$P$1,0))&amp;""),""))</f>
        <v/>
      </c>
      <c r="G124" s="28">
        <f>IF(B124="","",IF(ISNUMBER(SEARCH("With my name",F124)),B124&amp;IF(C124="","",", "&amp;C124),IF(ISNUMBER(SEARCH("First name",F124)),LEFT(B124,FIND(" ",B124&amp;" ")-1)&amp;IF(C124="","",", "&amp;C124),IF(F124="","Ask how to credit them","No name: credit a role only"))))</f>
        <v/>
      </c>
      <c r="H124" s="28">
        <f>IF(B124="","",IF(IFERROR(TRIM(INDEX('Form responses'!$A120:$P120,MATCH(Lists!$D$8,'Form responses'!$A$1:$P$1,0))&amp;""),"")="","No","Yes"))</f>
        <v/>
      </c>
      <c r="I124" s="28">
        <f>IF(B124="","",IF(E124="","No quote",IF(AND(ISNUMBER(D124),D124&gt;=4),"Yes","Read the feedback first")))</f>
        <v/>
      </c>
      <c r="J124" s="28">
        <f>IF(B124="","",IFERROR(TRIM(INDEX('Form responses'!$A120:$P120,MATCH(Lists!$D$7,'Form responses'!$A$1:$P$1,0))&amp;""),""))</f>
        <v/>
      </c>
      <c r="K124" s="28">
        <f>IF(B124="","",IFERROR(TRIM(INDEX('Form responses'!$A120:$P120,MATCH(Lists!$D$9,'Form responses'!$A$1:$P$1,0))&amp;""),""))</f>
        <v/>
      </c>
    </row>
    <row r="125">
      <c r="A125" s="27">
        <f>IF(B125="","",IFERROR(IF(ISNUMBER(INDEX('Form responses'!$A121:$P121,MATCH(Lists!$D$10,'Form responses'!$A$1:$P$1,0))),INDEX('Form responses'!$A121:$P121,MATCH(Lists!$D$10,'Form responses'!$A$1:$P$1,0)),DATE(VALUE(LEFT(IFERROR(TRIM(INDEX('Form responses'!$A121:$P121,MATCH(Lists!$D$10,'Form responses'!$A$1:$P$1,0))&amp;""),""),4)),VALUE(MID(IFERROR(TRIM(INDEX('Form responses'!$A121:$P121,MATCH(Lists!$D$10,'Form responses'!$A$1:$P$1,0))&amp;""),""),6,2)),VALUE(MID(IFERROR(TRIM(INDEX('Form responses'!$A121:$P121,MATCH(Lists!$D$10,'Form responses'!$A$1:$P$1,0))&amp;""),""),9,2)))+TIME(VALUE(MID(IFERROR(TRIM(INDEX('Form responses'!$A121:$P121,MATCH(Lists!$D$10,'Form responses'!$A$1:$P$1,0))&amp;""),""),12,2)),VALUE(MID(IFERROR(TRIM(INDEX('Form responses'!$A121:$P121,MATCH(Lists!$D$10,'Form responses'!$A$1:$P$1,0))&amp;""),""),15,2)),VALUE(MID(IFERROR(TRIM(INDEX('Form responses'!$A121:$P121,MATCH(Lists!$D$10,'Form responses'!$A$1:$P$1,0))&amp;""),""),18,2)))),""))</f>
        <v/>
      </c>
      <c r="B125" s="28">
        <f>IFERROR(TRIM(INDEX('Form responses'!$A121:$P121,MATCH(Lists!$D$2,'Form responses'!$A$1:$P$1,0))&amp;""),"")</f>
        <v/>
      </c>
      <c r="C125" s="28">
        <f>IF(B125="","",IFERROR(TRIM(INDEX('Form responses'!$A121:$P121,MATCH(Lists!$D$6,'Form responses'!$A$1:$P$1,0))&amp;""),""))</f>
        <v/>
      </c>
      <c r="D125" s="28">
        <f>IF(B125="","",IFERROR(VALUE(IFERROR(TRIM(INDEX('Form responses'!$A121:$P121,MATCH(Lists!$D$3,'Form responses'!$A$1:$P$1,0))&amp;""),"")),""))</f>
        <v/>
      </c>
      <c r="E125" s="28">
        <f>IF(B125="","",IFERROR(TRIM(INDEX('Form responses'!$A121:$P121,MATCH(Lists!$D$4,'Form responses'!$A$1:$P$1,0))&amp;""),""))</f>
        <v/>
      </c>
      <c r="F125" s="28">
        <f>IF(B125="","",IFERROR(TRIM(INDEX('Form responses'!$A121:$P121,MATCH(Lists!$D$5,'Form responses'!$A$1:$P$1,0))&amp;""),""))</f>
        <v/>
      </c>
      <c r="G125" s="28">
        <f>IF(B125="","",IF(ISNUMBER(SEARCH("With my name",F125)),B125&amp;IF(C125="","",", "&amp;C125),IF(ISNUMBER(SEARCH("First name",F125)),LEFT(B125,FIND(" ",B125&amp;" ")-1)&amp;IF(C125="","",", "&amp;C125),IF(F125="","Ask how to credit them","No name: credit a role only"))))</f>
        <v/>
      </c>
      <c r="H125" s="28">
        <f>IF(B125="","",IF(IFERROR(TRIM(INDEX('Form responses'!$A121:$P121,MATCH(Lists!$D$8,'Form responses'!$A$1:$P$1,0))&amp;""),"")="","No","Yes"))</f>
        <v/>
      </c>
      <c r="I125" s="28">
        <f>IF(B125="","",IF(E125="","No quote",IF(AND(ISNUMBER(D125),D125&gt;=4),"Yes","Read the feedback first")))</f>
        <v/>
      </c>
      <c r="J125" s="28">
        <f>IF(B125="","",IFERROR(TRIM(INDEX('Form responses'!$A121:$P121,MATCH(Lists!$D$7,'Form responses'!$A$1:$P$1,0))&amp;""),""))</f>
        <v/>
      </c>
      <c r="K125" s="28">
        <f>IF(B125="","",IFERROR(TRIM(INDEX('Form responses'!$A121:$P121,MATCH(Lists!$D$9,'Form responses'!$A$1:$P$1,0))&amp;""),""))</f>
        <v/>
      </c>
    </row>
    <row r="126">
      <c r="A126" s="27">
        <f>IF(B126="","",IFERROR(IF(ISNUMBER(INDEX('Form responses'!$A122:$P122,MATCH(Lists!$D$10,'Form responses'!$A$1:$P$1,0))),INDEX('Form responses'!$A122:$P122,MATCH(Lists!$D$10,'Form responses'!$A$1:$P$1,0)),DATE(VALUE(LEFT(IFERROR(TRIM(INDEX('Form responses'!$A122:$P122,MATCH(Lists!$D$10,'Form responses'!$A$1:$P$1,0))&amp;""),""),4)),VALUE(MID(IFERROR(TRIM(INDEX('Form responses'!$A122:$P122,MATCH(Lists!$D$10,'Form responses'!$A$1:$P$1,0))&amp;""),""),6,2)),VALUE(MID(IFERROR(TRIM(INDEX('Form responses'!$A122:$P122,MATCH(Lists!$D$10,'Form responses'!$A$1:$P$1,0))&amp;""),""),9,2)))+TIME(VALUE(MID(IFERROR(TRIM(INDEX('Form responses'!$A122:$P122,MATCH(Lists!$D$10,'Form responses'!$A$1:$P$1,0))&amp;""),""),12,2)),VALUE(MID(IFERROR(TRIM(INDEX('Form responses'!$A122:$P122,MATCH(Lists!$D$10,'Form responses'!$A$1:$P$1,0))&amp;""),""),15,2)),VALUE(MID(IFERROR(TRIM(INDEX('Form responses'!$A122:$P122,MATCH(Lists!$D$10,'Form responses'!$A$1:$P$1,0))&amp;""),""),18,2)))),""))</f>
        <v/>
      </c>
      <c r="B126" s="28">
        <f>IFERROR(TRIM(INDEX('Form responses'!$A122:$P122,MATCH(Lists!$D$2,'Form responses'!$A$1:$P$1,0))&amp;""),"")</f>
        <v/>
      </c>
      <c r="C126" s="28">
        <f>IF(B126="","",IFERROR(TRIM(INDEX('Form responses'!$A122:$P122,MATCH(Lists!$D$6,'Form responses'!$A$1:$P$1,0))&amp;""),""))</f>
        <v/>
      </c>
      <c r="D126" s="28">
        <f>IF(B126="","",IFERROR(VALUE(IFERROR(TRIM(INDEX('Form responses'!$A122:$P122,MATCH(Lists!$D$3,'Form responses'!$A$1:$P$1,0))&amp;""),"")),""))</f>
        <v/>
      </c>
      <c r="E126" s="28">
        <f>IF(B126="","",IFERROR(TRIM(INDEX('Form responses'!$A122:$P122,MATCH(Lists!$D$4,'Form responses'!$A$1:$P$1,0))&amp;""),""))</f>
        <v/>
      </c>
      <c r="F126" s="28">
        <f>IF(B126="","",IFERROR(TRIM(INDEX('Form responses'!$A122:$P122,MATCH(Lists!$D$5,'Form responses'!$A$1:$P$1,0))&amp;""),""))</f>
        <v/>
      </c>
      <c r="G126" s="28">
        <f>IF(B126="","",IF(ISNUMBER(SEARCH("With my name",F126)),B126&amp;IF(C126="","",", "&amp;C126),IF(ISNUMBER(SEARCH("First name",F126)),LEFT(B126,FIND(" ",B126&amp;" ")-1)&amp;IF(C126="","",", "&amp;C126),IF(F126="","Ask how to credit them","No name: credit a role only"))))</f>
        <v/>
      </c>
      <c r="H126" s="28">
        <f>IF(B126="","",IF(IFERROR(TRIM(INDEX('Form responses'!$A122:$P122,MATCH(Lists!$D$8,'Form responses'!$A$1:$P$1,0))&amp;""),"")="","No","Yes"))</f>
        <v/>
      </c>
      <c r="I126" s="28">
        <f>IF(B126="","",IF(E126="","No quote",IF(AND(ISNUMBER(D126),D126&gt;=4),"Yes","Read the feedback first")))</f>
        <v/>
      </c>
      <c r="J126" s="28">
        <f>IF(B126="","",IFERROR(TRIM(INDEX('Form responses'!$A122:$P122,MATCH(Lists!$D$7,'Form responses'!$A$1:$P$1,0))&amp;""),""))</f>
        <v/>
      </c>
      <c r="K126" s="28">
        <f>IF(B126="","",IFERROR(TRIM(INDEX('Form responses'!$A122:$P122,MATCH(Lists!$D$9,'Form responses'!$A$1:$P$1,0))&amp;""),""))</f>
        <v/>
      </c>
    </row>
    <row r="127">
      <c r="A127" s="27">
        <f>IF(B127="","",IFERROR(IF(ISNUMBER(INDEX('Form responses'!$A123:$P123,MATCH(Lists!$D$10,'Form responses'!$A$1:$P$1,0))),INDEX('Form responses'!$A123:$P123,MATCH(Lists!$D$10,'Form responses'!$A$1:$P$1,0)),DATE(VALUE(LEFT(IFERROR(TRIM(INDEX('Form responses'!$A123:$P123,MATCH(Lists!$D$10,'Form responses'!$A$1:$P$1,0))&amp;""),""),4)),VALUE(MID(IFERROR(TRIM(INDEX('Form responses'!$A123:$P123,MATCH(Lists!$D$10,'Form responses'!$A$1:$P$1,0))&amp;""),""),6,2)),VALUE(MID(IFERROR(TRIM(INDEX('Form responses'!$A123:$P123,MATCH(Lists!$D$10,'Form responses'!$A$1:$P$1,0))&amp;""),""),9,2)))+TIME(VALUE(MID(IFERROR(TRIM(INDEX('Form responses'!$A123:$P123,MATCH(Lists!$D$10,'Form responses'!$A$1:$P$1,0))&amp;""),""),12,2)),VALUE(MID(IFERROR(TRIM(INDEX('Form responses'!$A123:$P123,MATCH(Lists!$D$10,'Form responses'!$A$1:$P$1,0))&amp;""),""),15,2)),VALUE(MID(IFERROR(TRIM(INDEX('Form responses'!$A123:$P123,MATCH(Lists!$D$10,'Form responses'!$A$1:$P$1,0))&amp;""),""),18,2)))),""))</f>
        <v/>
      </c>
      <c r="B127" s="28">
        <f>IFERROR(TRIM(INDEX('Form responses'!$A123:$P123,MATCH(Lists!$D$2,'Form responses'!$A$1:$P$1,0))&amp;""),"")</f>
        <v/>
      </c>
      <c r="C127" s="28">
        <f>IF(B127="","",IFERROR(TRIM(INDEX('Form responses'!$A123:$P123,MATCH(Lists!$D$6,'Form responses'!$A$1:$P$1,0))&amp;""),""))</f>
        <v/>
      </c>
      <c r="D127" s="28">
        <f>IF(B127="","",IFERROR(VALUE(IFERROR(TRIM(INDEX('Form responses'!$A123:$P123,MATCH(Lists!$D$3,'Form responses'!$A$1:$P$1,0))&amp;""),"")),""))</f>
        <v/>
      </c>
      <c r="E127" s="28">
        <f>IF(B127="","",IFERROR(TRIM(INDEX('Form responses'!$A123:$P123,MATCH(Lists!$D$4,'Form responses'!$A$1:$P$1,0))&amp;""),""))</f>
        <v/>
      </c>
      <c r="F127" s="28">
        <f>IF(B127="","",IFERROR(TRIM(INDEX('Form responses'!$A123:$P123,MATCH(Lists!$D$5,'Form responses'!$A$1:$P$1,0))&amp;""),""))</f>
        <v/>
      </c>
      <c r="G127" s="28">
        <f>IF(B127="","",IF(ISNUMBER(SEARCH("With my name",F127)),B127&amp;IF(C127="","",", "&amp;C127),IF(ISNUMBER(SEARCH("First name",F127)),LEFT(B127,FIND(" ",B127&amp;" ")-1)&amp;IF(C127="","",", "&amp;C127),IF(F127="","Ask how to credit them","No name: credit a role only"))))</f>
        <v/>
      </c>
      <c r="H127" s="28">
        <f>IF(B127="","",IF(IFERROR(TRIM(INDEX('Form responses'!$A123:$P123,MATCH(Lists!$D$8,'Form responses'!$A$1:$P$1,0))&amp;""),"")="","No","Yes"))</f>
        <v/>
      </c>
      <c r="I127" s="28">
        <f>IF(B127="","",IF(E127="","No quote",IF(AND(ISNUMBER(D127),D127&gt;=4),"Yes","Read the feedback first")))</f>
        <v/>
      </c>
      <c r="J127" s="28">
        <f>IF(B127="","",IFERROR(TRIM(INDEX('Form responses'!$A123:$P123,MATCH(Lists!$D$7,'Form responses'!$A$1:$P$1,0))&amp;""),""))</f>
        <v/>
      </c>
      <c r="K127" s="28">
        <f>IF(B127="","",IFERROR(TRIM(INDEX('Form responses'!$A123:$P123,MATCH(Lists!$D$9,'Form responses'!$A$1:$P$1,0))&amp;""),""))</f>
        <v/>
      </c>
    </row>
    <row r="128">
      <c r="A128" s="27">
        <f>IF(B128="","",IFERROR(IF(ISNUMBER(INDEX('Form responses'!$A124:$P124,MATCH(Lists!$D$10,'Form responses'!$A$1:$P$1,0))),INDEX('Form responses'!$A124:$P124,MATCH(Lists!$D$10,'Form responses'!$A$1:$P$1,0)),DATE(VALUE(LEFT(IFERROR(TRIM(INDEX('Form responses'!$A124:$P124,MATCH(Lists!$D$10,'Form responses'!$A$1:$P$1,0))&amp;""),""),4)),VALUE(MID(IFERROR(TRIM(INDEX('Form responses'!$A124:$P124,MATCH(Lists!$D$10,'Form responses'!$A$1:$P$1,0))&amp;""),""),6,2)),VALUE(MID(IFERROR(TRIM(INDEX('Form responses'!$A124:$P124,MATCH(Lists!$D$10,'Form responses'!$A$1:$P$1,0))&amp;""),""),9,2)))+TIME(VALUE(MID(IFERROR(TRIM(INDEX('Form responses'!$A124:$P124,MATCH(Lists!$D$10,'Form responses'!$A$1:$P$1,0))&amp;""),""),12,2)),VALUE(MID(IFERROR(TRIM(INDEX('Form responses'!$A124:$P124,MATCH(Lists!$D$10,'Form responses'!$A$1:$P$1,0))&amp;""),""),15,2)),VALUE(MID(IFERROR(TRIM(INDEX('Form responses'!$A124:$P124,MATCH(Lists!$D$10,'Form responses'!$A$1:$P$1,0))&amp;""),""),18,2)))),""))</f>
        <v/>
      </c>
      <c r="B128" s="28">
        <f>IFERROR(TRIM(INDEX('Form responses'!$A124:$P124,MATCH(Lists!$D$2,'Form responses'!$A$1:$P$1,0))&amp;""),"")</f>
        <v/>
      </c>
      <c r="C128" s="28">
        <f>IF(B128="","",IFERROR(TRIM(INDEX('Form responses'!$A124:$P124,MATCH(Lists!$D$6,'Form responses'!$A$1:$P$1,0))&amp;""),""))</f>
        <v/>
      </c>
      <c r="D128" s="28">
        <f>IF(B128="","",IFERROR(VALUE(IFERROR(TRIM(INDEX('Form responses'!$A124:$P124,MATCH(Lists!$D$3,'Form responses'!$A$1:$P$1,0))&amp;""),"")),""))</f>
        <v/>
      </c>
      <c r="E128" s="28">
        <f>IF(B128="","",IFERROR(TRIM(INDEX('Form responses'!$A124:$P124,MATCH(Lists!$D$4,'Form responses'!$A$1:$P$1,0))&amp;""),""))</f>
        <v/>
      </c>
      <c r="F128" s="28">
        <f>IF(B128="","",IFERROR(TRIM(INDEX('Form responses'!$A124:$P124,MATCH(Lists!$D$5,'Form responses'!$A$1:$P$1,0))&amp;""),""))</f>
        <v/>
      </c>
      <c r="G128" s="28">
        <f>IF(B128="","",IF(ISNUMBER(SEARCH("With my name",F128)),B128&amp;IF(C128="","",", "&amp;C128),IF(ISNUMBER(SEARCH("First name",F128)),LEFT(B128,FIND(" ",B128&amp;" ")-1)&amp;IF(C128="","",", "&amp;C128),IF(F128="","Ask how to credit them","No name: credit a role only"))))</f>
        <v/>
      </c>
      <c r="H128" s="28">
        <f>IF(B128="","",IF(IFERROR(TRIM(INDEX('Form responses'!$A124:$P124,MATCH(Lists!$D$8,'Form responses'!$A$1:$P$1,0))&amp;""),"")="","No","Yes"))</f>
        <v/>
      </c>
      <c r="I128" s="28">
        <f>IF(B128="","",IF(E128="","No quote",IF(AND(ISNUMBER(D128),D128&gt;=4),"Yes","Read the feedback first")))</f>
        <v/>
      </c>
      <c r="J128" s="28">
        <f>IF(B128="","",IFERROR(TRIM(INDEX('Form responses'!$A124:$P124,MATCH(Lists!$D$7,'Form responses'!$A$1:$P$1,0))&amp;""),""))</f>
        <v/>
      </c>
      <c r="K128" s="28">
        <f>IF(B128="","",IFERROR(TRIM(INDEX('Form responses'!$A124:$P124,MATCH(Lists!$D$9,'Form responses'!$A$1:$P$1,0))&amp;""),""))</f>
        <v/>
      </c>
    </row>
    <row r="129">
      <c r="A129" s="27">
        <f>IF(B129="","",IFERROR(IF(ISNUMBER(INDEX('Form responses'!$A125:$P125,MATCH(Lists!$D$10,'Form responses'!$A$1:$P$1,0))),INDEX('Form responses'!$A125:$P125,MATCH(Lists!$D$10,'Form responses'!$A$1:$P$1,0)),DATE(VALUE(LEFT(IFERROR(TRIM(INDEX('Form responses'!$A125:$P125,MATCH(Lists!$D$10,'Form responses'!$A$1:$P$1,0))&amp;""),""),4)),VALUE(MID(IFERROR(TRIM(INDEX('Form responses'!$A125:$P125,MATCH(Lists!$D$10,'Form responses'!$A$1:$P$1,0))&amp;""),""),6,2)),VALUE(MID(IFERROR(TRIM(INDEX('Form responses'!$A125:$P125,MATCH(Lists!$D$10,'Form responses'!$A$1:$P$1,0))&amp;""),""),9,2)))+TIME(VALUE(MID(IFERROR(TRIM(INDEX('Form responses'!$A125:$P125,MATCH(Lists!$D$10,'Form responses'!$A$1:$P$1,0))&amp;""),""),12,2)),VALUE(MID(IFERROR(TRIM(INDEX('Form responses'!$A125:$P125,MATCH(Lists!$D$10,'Form responses'!$A$1:$P$1,0))&amp;""),""),15,2)),VALUE(MID(IFERROR(TRIM(INDEX('Form responses'!$A125:$P125,MATCH(Lists!$D$10,'Form responses'!$A$1:$P$1,0))&amp;""),""),18,2)))),""))</f>
        <v/>
      </c>
      <c r="B129" s="28">
        <f>IFERROR(TRIM(INDEX('Form responses'!$A125:$P125,MATCH(Lists!$D$2,'Form responses'!$A$1:$P$1,0))&amp;""),"")</f>
        <v/>
      </c>
      <c r="C129" s="28">
        <f>IF(B129="","",IFERROR(TRIM(INDEX('Form responses'!$A125:$P125,MATCH(Lists!$D$6,'Form responses'!$A$1:$P$1,0))&amp;""),""))</f>
        <v/>
      </c>
      <c r="D129" s="28">
        <f>IF(B129="","",IFERROR(VALUE(IFERROR(TRIM(INDEX('Form responses'!$A125:$P125,MATCH(Lists!$D$3,'Form responses'!$A$1:$P$1,0))&amp;""),"")),""))</f>
        <v/>
      </c>
      <c r="E129" s="28">
        <f>IF(B129="","",IFERROR(TRIM(INDEX('Form responses'!$A125:$P125,MATCH(Lists!$D$4,'Form responses'!$A$1:$P$1,0))&amp;""),""))</f>
        <v/>
      </c>
      <c r="F129" s="28">
        <f>IF(B129="","",IFERROR(TRIM(INDEX('Form responses'!$A125:$P125,MATCH(Lists!$D$5,'Form responses'!$A$1:$P$1,0))&amp;""),""))</f>
        <v/>
      </c>
      <c r="G129" s="28">
        <f>IF(B129="","",IF(ISNUMBER(SEARCH("With my name",F129)),B129&amp;IF(C129="","",", "&amp;C129),IF(ISNUMBER(SEARCH("First name",F129)),LEFT(B129,FIND(" ",B129&amp;" ")-1)&amp;IF(C129="","",", "&amp;C129),IF(F129="","Ask how to credit them","No name: credit a role only"))))</f>
        <v/>
      </c>
      <c r="H129" s="28">
        <f>IF(B129="","",IF(IFERROR(TRIM(INDEX('Form responses'!$A125:$P125,MATCH(Lists!$D$8,'Form responses'!$A$1:$P$1,0))&amp;""),"")="","No","Yes"))</f>
        <v/>
      </c>
      <c r="I129" s="28">
        <f>IF(B129="","",IF(E129="","No quote",IF(AND(ISNUMBER(D129),D129&gt;=4),"Yes","Read the feedback first")))</f>
        <v/>
      </c>
      <c r="J129" s="28">
        <f>IF(B129="","",IFERROR(TRIM(INDEX('Form responses'!$A125:$P125,MATCH(Lists!$D$7,'Form responses'!$A$1:$P$1,0))&amp;""),""))</f>
        <v/>
      </c>
      <c r="K129" s="28">
        <f>IF(B129="","",IFERROR(TRIM(INDEX('Form responses'!$A125:$P125,MATCH(Lists!$D$9,'Form responses'!$A$1:$P$1,0))&amp;""),""))</f>
        <v/>
      </c>
    </row>
    <row r="130">
      <c r="A130" s="27">
        <f>IF(B130="","",IFERROR(IF(ISNUMBER(INDEX('Form responses'!$A126:$P126,MATCH(Lists!$D$10,'Form responses'!$A$1:$P$1,0))),INDEX('Form responses'!$A126:$P126,MATCH(Lists!$D$10,'Form responses'!$A$1:$P$1,0)),DATE(VALUE(LEFT(IFERROR(TRIM(INDEX('Form responses'!$A126:$P126,MATCH(Lists!$D$10,'Form responses'!$A$1:$P$1,0))&amp;""),""),4)),VALUE(MID(IFERROR(TRIM(INDEX('Form responses'!$A126:$P126,MATCH(Lists!$D$10,'Form responses'!$A$1:$P$1,0))&amp;""),""),6,2)),VALUE(MID(IFERROR(TRIM(INDEX('Form responses'!$A126:$P126,MATCH(Lists!$D$10,'Form responses'!$A$1:$P$1,0))&amp;""),""),9,2)))+TIME(VALUE(MID(IFERROR(TRIM(INDEX('Form responses'!$A126:$P126,MATCH(Lists!$D$10,'Form responses'!$A$1:$P$1,0))&amp;""),""),12,2)),VALUE(MID(IFERROR(TRIM(INDEX('Form responses'!$A126:$P126,MATCH(Lists!$D$10,'Form responses'!$A$1:$P$1,0))&amp;""),""),15,2)),VALUE(MID(IFERROR(TRIM(INDEX('Form responses'!$A126:$P126,MATCH(Lists!$D$10,'Form responses'!$A$1:$P$1,0))&amp;""),""),18,2)))),""))</f>
        <v/>
      </c>
      <c r="B130" s="28">
        <f>IFERROR(TRIM(INDEX('Form responses'!$A126:$P126,MATCH(Lists!$D$2,'Form responses'!$A$1:$P$1,0))&amp;""),"")</f>
        <v/>
      </c>
      <c r="C130" s="28">
        <f>IF(B130="","",IFERROR(TRIM(INDEX('Form responses'!$A126:$P126,MATCH(Lists!$D$6,'Form responses'!$A$1:$P$1,0))&amp;""),""))</f>
        <v/>
      </c>
      <c r="D130" s="28">
        <f>IF(B130="","",IFERROR(VALUE(IFERROR(TRIM(INDEX('Form responses'!$A126:$P126,MATCH(Lists!$D$3,'Form responses'!$A$1:$P$1,0))&amp;""),"")),""))</f>
        <v/>
      </c>
      <c r="E130" s="28">
        <f>IF(B130="","",IFERROR(TRIM(INDEX('Form responses'!$A126:$P126,MATCH(Lists!$D$4,'Form responses'!$A$1:$P$1,0))&amp;""),""))</f>
        <v/>
      </c>
      <c r="F130" s="28">
        <f>IF(B130="","",IFERROR(TRIM(INDEX('Form responses'!$A126:$P126,MATCH(Lists!$D$5,'Form responses'!$A$1:$P$1,0))&amp;""),""))</f>
        <v/>
      </c>
      <c r="G130" s="28">
        <f>IF(B130="","",IF(ISNUMBER(SEARCH("With my name",F130)),B130&amp;IF(C130="","",", "&amp;C130),IF(ISNUMBER(SEARCH("First name",F130)),LEFT(B130,FIND(" ",B130&amp;" ")-1)&amp;IF(C130="","",", "&amp;C130),IF(F130="","Ask how to credit them","No name: credit a role only"))))</f>
        <v/>
      </c>
      <c r="H130" s="28">
        <f>IF(B130="","",IF(IFERROR(TRIM(INDEX('Form responses'!$A126:$P126,MATCH(Lists!$D$8,'Form responses'!$A$1:$P$1,0))&amp;""),"")="","No","Yes"))</f>
        <v/>
      </c>
      <c r="I130" s="28">
        <f>IF(B130="","",IF(E130="","No quote",IF(AND(ISNUMBER(D130),D130&gt;=4),"Yes","Read the feedback first")))</f>
        <v/>
      </c>
      <c r="J130" s="28">
        <f>IF(B130="","",IFERROR(TRIM(INDEX('Form responses'!$A126:$P126,MATCH(Lists!$D$7,'Form responses'!$A$1:$P$1,0))&amp;""),""))</f>
        <v/>
      </c>
      <c r="K130" s="28">
        <f>IF(B130="","",IFERROR(TRIM(INDEX('Form responses'!$A126:$P126,MATCH(Lists!$D$9,'Form responses'!$A$1:$P$1,0))&amp;""),""))</f>
        <v/>
      </c>
    </row>
    <row r="131">
      <c r="A131" s="27">
        <f>IF(B131="","",IFERROR(IF(ISNUMBER(INDEX('Form responses'!$A127:$P127,MATCH(Lists!$D$10,'Form responses'!$A$1:$P$1,0))),INDEX('Form responses'!$A127:$P127,MATCH(Lists!$D$10,'Form responses'!$A$1:$P$1,0)),DATE(VALUE(LEFT(IFERROR(TRIM(INDEX('Form responses'!$A127:$P127,MATCH(Lists!$D$10,'Form responses'!$A$1:$P$1,0))&amp;""),""),4)),VALUE(MID(IFERROR(TRIM(INDEX('Form responses'!$A127:$P127,MATCH(Lists!$D$10,'Form responses'!$A$1:$P$1,0))&amp;""),""),6,2)),VALUE(MID(IFERROR(TRIM(INDEX('Form responses'!$A127:$P127,MATCH(Lists!$D$10,'Form responses'!$A$1:$P$1,0))&amp;""),""),9,2)))+TIME(VALUE(MID(IFERROR(TRIM(INDEX('Form responses'!$A127:$P127,MATCH(Lists!$D$10,'Form responses'!$A$1:$P$1,0))&amp;""),""),12,2)),VALUE(MID(IFERROR(TRIM(INDEX('Form responses'!$A127:$P127,MATCH(Lists!$D$10,'Form responses'!$A$1:$P$1,0))&amp;""),""),15,2)),VALUE(MID(IFERROR(TRIM(INDEX('Form responses'!$A127:$P127,MATCH(Lists!$D$10,'Form responses'!$A$1:$P$1,0))&amp;""),""),18,2)))),""))</f>
        <v/>
      </c>
      <c r="B131" s="28">
        <f>IFERROR(TRIM(INDEX('Form responses'!$A127:$P127,MATCH(Lists!$D$2,'Form responses'!$A$1:$P$1,0))&amp;""),"")</f>
        <v/>
      </c>
      <c r="C131" s="28">
        <f>IF(B131="","",IFERROR(TRIM(INDEX('Form responses'!$A127:$P127,MATCH(Lists!$D$6,'Form responses'!$A$1:$P$1,0))&amp;""),""))</f>
        <v/>
      </c>
      <c r="D131" s="28">
        <f>IF(B131="","",IFERROR(VALUE(IFERROR(TRIM(INDEX('Form responses'!$A127:$P127,MATCH(Lists!$D$3,'Form responses'!$A$1:$P$1,0))&amp;""),"")),""))</f>
        <v/>
      </c>
      <c r="E131" s="28">
        <f>IF(B131="","",IFERROR(TRIM(INDEX('Form responses'!$A127:$P127,MATCH(Lists!$D$4,'Form responses'!$A$1:$P$1,0))&amp;""),""))</f>
        <v/>
      </c>
      <c r="F131" s="28">
        <f>IF(B131="","",IFERROR(TRIM(INDEX('Form responses'!$A127:$P127,MATCH(Lists!$D$5,'Form responses'!$A$1:$P$1,0))&amp;""),""))</f>
        <v/>
      </c>
      <c r="G131" s="28">
        <f>IF(B131="","",IF(ISNUMBER(SEARCH("With my name",F131)),B131&amp;IF(C131="","",", "&amp;C131),IF(ISNUMBER(SEARCH("First name",F131)),LEFT(B131,FIND(" ",B131&amp;" ")-1)&amp;IF(C131="","",", "&amp;C131),IF(F131="","Ask how to credit them","No name: credit a role only"))))</f>
        <v/>
      </c>
      <c r="H131" s="28">
        <f>IF(B131="","",IF(IFERROR(TRIM(INDEX('Form responses'!$A127:$P127,MATCH(Lists!$D$8,'Form responses'!$A$1:$P$1,0))&amp;""),"")="","No","Yes"))</f>
        <v/>
      </c>
      <c r="I131" s="28">
        <f>IF(B131="","",IF(E131="","No quote",IF(AND(ISNUMBER(D131),D131&gt;=4),"Yes","Read the feedback first")))</f>
        <v/>
      </c>
      <c r="J131" s="28">
        <f>IF(B131="","",IFERROR(TRIM(INDEX('Form responses'!$A127:$P127,MATCH(Lists!$D$7,'Form responses'!$A$1:$P$1,0))&amp;""),""))</f>
        <v/>
      </c>
      <c r="K131" s="28">
        <f>IF(B131="","",IFERROR(TRIM(INDEX('Form responses'!$A127:$P127,MATCH(Lists!$D$9,'Form responses'!$A$1:$P$1,0))&amp;""),""))</f>
        <v/>
      </c>
    </row>
    <row r="132">
      <c r="A132" s="27">
        <f>IF(B132="","",IFERROR(IF(ISNUMBER(INDEX('Form responses'!$A128:$P128,MATCH(Lists!$D$10,'Form responses'!$A$1:$P$1,0))),INDEX('Form responses'!$A128:$P128,MATCH(Lists!$D$10,'Form responses'!$A$1:$P$1,0)),DATE(VALUE(LEFT(IFERROR(TRIM(INDEX('Form responses'!$A128:$P128,MATCH(Lists!$D$10,'Form responses'!$A$1:$P$1,0))&amp;""),""),4)),VALUE(MID(IFERROR(TRIM(INDEX('Form responses'!$A128:$P128,MATCH(Lists!$D$10,'Form responses'!$A$1:$P$1,0))&amp;""),""),6,2)),VALUE(MID(IFERROR(TRIM(INDEX('Form responses'!$A128:$P128,MATCH(Lists!$D$10,'Form responses'!$A$1:$P$1,0))&amp;""),""),9,2)))+TIME(VALUE(MID(IFERROR(TRIM(INDEX('Form responses'!$A128:$P128,MATCH(Lists!$D$10,'Form responses'!$A$1:$P$1,0))&amp;""),""),12,2)),VALUE(MID(IFERROR(TRIM(INDEX('Form responses'!$A128:$P128,MATCH(Lists!$D$10,'Form responses'!$A$1:$P$1,0))&amp;""),""),15,2)),VALUE(MID(IFERROR(TRIM(INDEX('Form responses'!$A128:$P128,MATCH(Lists!$D$10,'Form responses'!$A$1:$P$1,0))&amp;""),""),18,2)))),""))</f>
        <v/>
      </c>
      <c r="B132" s="28">
        <f>IFERROR(TRIM(INDEX('Form responses'!$A128:$P128,MATCH(Lists!$D$2,'Form responses'!$A$1:$P$1,0))&amp;""),"")</f>
        <v/>
      </c>
      <c r="C132" s="28">
        <f>IF(B132="","",IFERROR(TRIM(INDEX('Form responses'!$A128:$P128,MATCH(Lists!$D$6,'Form responses'!$A$1:$P$1,0))&amp;""),""))</f>
        <v/>
      </c>
      <c r="D132" s="28">
        <f>IF(B132="","",IFERROR(VALUE(IFERROR(TRIM(INDEX('Form responses'!$A128:$P128,MATCH(Lists!$D$3,'Form responses'!$A$1:$P$1,0))&amp;""),"")),""))</f>
        <v/>
      </c>
      <c r="E132" s="28">
        <f>IF(B132="","",IFERROR(TRIM(INDEX('Form responses'!$A128:$P128,MATCH(Lists!$D$4,'Form responses'!$A$1:$P$1,0))&amp;""),""))</f>
        <v/>
      </c>
      <c r="F132" s="28">
        <f>IF(B132="","",IFERROR(TRIM(INDEX('Form responses'!$A128:$P128,MATCH(Lists!$D$5,'Form responses'!$A$1:$P$1,0))&amp;""),""))</f>
        <v/>
      </c>
      <c r="G132" s="28">
        <f>IF(B132="","",IF(ISNUMBER(SEARCH("With my name",F132)),B132&amp;IF(C132="","",", "&amp;C132),IF(ISNUMBER(SEARCH("First name",F132)),LEFT(B132,FIND(" ",B132&amp;" ")-1)&amp;IF(C132="","",", "&amp;C132),IF(F132="","Ask how to credit them","No name: credit a role only"))))</f>
        <v/>
      </c>
      <c r="H132" s="28">
        <f>IF(B132="","",IF(IFERROR(TRIM(INDEX('Form responses'!$A128:$P128,MATCH(Lists!$D$8,'Form responses'!$A$1:$P$1,0))&amp;""),"")="","No","Yes"))</f>
        <v/>
      </c>
      <c r="I132" s="28">
        <f>IF(B132="","",IF(E132="","No quote",IF(AND(ISNUMBER(D132),D132&gt;=4),"Yes","Read the feedback first")))</f>
        <v/>
      </c>
      <c r="J132" s="28">
        <f>IF(B132="","",IFERROR(TRIM(INDEX('Form responses'!$A128:$P128,MATCH(Lists!$D$7,'Form responses'!$A$1:$P$1,0))&amp;""),""))</f>
        <v/>
      </c>
      <c r="K132" s="28">
        <f>IF(B132="","",IFERROR(TRIM(INDEX('Form responses'!$A128:$P128,MATCH(Lists!$D$9,'Form responses'!$A$1:$P$1,0))&amp;""),""))</f>
        <v/>
      </c>
    </row>
    <row r="133">
      <c r="A133" s="27">
        <f>IF(B133="","",IFERROR(IF(ISNUMBER(INDEX('Form responses'!$A129:$P129,MATCH(Lists!$D$10,'Form responses'!$A$1:$P$1,0))),INDEX('Form responses'!$A129:$P129,MATCH(Lists!$D$10,'Form responses'!$A$1:$P$1,0)),DATE(VALUE(LEFT(IFERROR(TRIM(INDEX('Form responses'!$A129:$P129,MATCH(Lists!$D$10,'Form responses'!$A$1:$P$1,0))&amp;""),""),4)),VALUE(MID(IFERROR(TRIM(INDEX('Form responses'!$A129:$P129,MATCH(Lists!$D$10,'Form responses'!$A$1:$P$1,0))&amp;""),""),6,2)),VALUE(MID(IFERROR(TRIM(INDEX('Form responses'!$A129:$P129,MATCH(Lists!$D$10,'Form responses'!$A$1:$P$1,0))&amp;""),""),9,2)))+TIME(VALUE(MID(IFERROR(TRIM(INDEX('Form responses'!$A129:$P129,MATCH(Lists!$D$10,'Form responses'!$A$1:$P$1,0))&amp;""),""),12,2)),VALUE(MID(IFERROR(TRIM(INDEX('Form responses'!$A129:$P129,MATCH(Lists!$D$10,'Form responses'!$A$1:$P$1,0))&amp;""),""),15,2)),VALUE(MID(IFERROR(TRIM(INDEX('Form responses'!$A129:$P129,MATCH(Lists!$D$10,'Form responses'!$A$1:$P$1,0))&amp;""),""),18,2)))),""))</f>
        <v/>
      </c>
      <c r="B133" s="28">
        <f>IFERROR(TRIM(INDEX('Form responses'!$A129:$P129,MATCH(Lists!$D$2,'Form responses'!$A$1:$P$1,0))&amp;""),"")</f>
        <v/>
      </c>
      <c r="C133" s="28">
        <f>IF(B133="","",IFERROR(TRIM(INDEX('Form responses'!$A129:$P129,MATCH(Lists!$D$6,'Form responses'!$A$1:$P$1,0))&amp;""),""))</f>
        <v/>
      </c>
      <c r="D133" s="28">
        <f>IF(B133="","",IFERROR(VALUE(IFERROR(TRIM(INDEX('Form responses'!$A129:$P129,MATCH(Lists!$D$3,'Form responses'!$A$1:$P$1,0))&amp;""),"")),""))</f>
        <v/>
      </c>
      <c r="E133" s="28">
        <f>IF(B133="","",IFERROR(TRIM(INDEX('Form responses'!$A129:$P129,MATCH(Lists!$D$4,'Form responses'!$A$1:$P$1,0))&amp;""),""))</f>
        <v/>
      </c>
      <c r="F133" s="28">
        <f>IF(B133="","",IFERROR(TRIM(INDEX('Form responses'!$A129:$P129,MATCH(Lists!$D$5,'Form responses'!$A$1:$P$1,0))&amp;""),""))</f>
        <v/>
      </c>
      <c r="G133" s="28">
        <f>IF(B133="","",IF(ISNUMBER(SEARCH("With my name",F133)),B133&amp;IF(C133="","",", "&amp;C133),IF(ISNUMBER(SEARCH("First name",F133)),LEFT(B133,FIND(" ",B133&amp;" ")-1)&amp;IF(C133="","",", "&amp;C133),IF(F133="","Ask how to credit them","No name: credit a role only"))))</f>
        <v/>
      </c>
      <c r="H133" s="28">
        <f>IF(B133="","",IF(IFERROR(TRIM(INDEX('Form responses'!$A129:$P129,MATCH(Lists!$D$8,'Form responses'!$A$1:$P$1,0))&amp;""),"")="","No","Yes"))</f>
        <v/>
      </c>
      <c r="I133" s="28">
        <f>IF(B133="","",IF(E133="","No quote",IF(AND(ISNUMBER(D133),D133&gt;=4),"Yes","Read the feedback first")))</f>
        <v/>
      </c>
      <c r="J133" s="28">
        <f>IF(B133="","",IFERROR(TRIM(INDEX('Form responses'!$A129:$P129,MATCH(Lists!$D$7,'Form responses'!$A$1:$P$1,0))&amp;""),""))</f>
        <v/>
      </c>
      <c r="K133" s="28">
        <f>IF(B133="","",IFERROR(TRIM(INDEX('Form responses'!$A129:$P129,MATCH(Lists!$D$9,'Form responses'!$A$1:$P$1,0))&amp;""),""))</f>
        <v/>
      </c>
    </row>
    <row r="134">
      <c r="A134" s="27">
        <f>IF(B134="","",IFERROR(IF(ISNUMBER(INDEX('Form responses'!$A130:$P130,MATCH(Lists!$D$10,'Form responses'!$A$1:$P$1,0))),INDEX('Form responses'!$A130:$P130,MATCH(Lists!$D$10,'Form responses'!$A$1:$P$1,0)),DATE(VALUE(LEFT(IFERROR(TRIM(INDEX('Form responses'!$A130:$P130,MATCH(Lists!$D$10,'Form responses'!$A$1:$P$1,0))&amp;""),""),4)),VALUE(MID(IFERROR(TRIM(INDEX('Form responses'!$A130:$P130,MATCH(Lists!$D$10,'Form responses'!$A$1:$P$1,0))&amp;""),""),6,2)),VALUE(MID(IFERROR(TRIM(INDEX('Form responses'!$A130:$P130,MATCH(Lists!$D$10,'Form responses'!$A$1:$P$1,0))&amp;""),""),9,2)))+TIME(VALUE(MID(IFERROR(TRIM(INDEX('Form responses'!$A130:$P130,MATCH(Lists!$D$10,'Form responses'!$A$1:$P$1,0))&amp;""),""),12,2)),VALUE(MID(IFERROR(TRIM(INDEX('Form responses'!$A130:$P130,MATCH(Lists!$D$10,'Form responses'!$A$1:$P$1,0))&amp;""),""),15,2)),VALUE(MID(IFERROR(TRIM(INDEX('Form responses'!$A130:$P130,MATCH(Lists!$D$10,'Form responses'!$A$1:$P$1,0))&amp;""),""),18,2)))),""))</f>
        <v/>
      </c>
      <c r="B134" s="28">
        <f>IFERROR(TRIM(INDEX('Form responses'!$A130:$P130,MATCH(Lists!$D$2,'Form responses'!$A$1:$P$1,0))&amp;""),"")</f>
        <v/>
      </c>
      <c r="C134" s="28">
        <f>IF(B134="","",IFERROR(TRIM(INDEX('Form responses'!$A130:$P130,MATCH(Lists!$D$6,'Form responses'!$A$1:$P$1,0))&amp;""),""))</f>
        <v/>
      </c>
      <c r="D134" s="28">
        <f>IF(B134="","",IFERROR(VALUE(IFERROR(TRIM(INDEX('Form responses'!$A130:$P130,MATCH(Lists!$D$3,'Form responses'!$A$1:$P$1,0))&amp;""),"")),""))</f>
        <v/>
      </c>
      <c r="E134" s="28">
        <f>IF(B134="","",IFERROR(TRIM(INDEX('Form responses'!$A130:$P130,MATCH(Lists!$D$4,'Form responses'!$A$1:$P$1,0))&amp;""),""))</f>
        <v/>
      </c>
      <c r="F134" s="28">
        <f>IF(B134="","",IFERROR(TRIM(INDEX('Form responses'!$A130:$P130,MATCH(Lists!$D$5,'Form responses'!$A$1:$P$1,0))&amp;""),""))</f>
        <v/>
      </c>
      <c r="G134" s="28">
        <f>IF(B134="","",IF(ISNUMBER(SEARCH("With my name",F134)),B134&amp;IF(C134="","",", "&amp;C134),IF(ISNUMBER(SEARCH("First name",F134)),LEFT(B134,FIND(" ",B134&amp;" ")-1)&amp;IF(C134="","",", "&amp;C134),IF(F134="","Ask how to credit them","No name: credit a role only"))))</f>
        <v/>
      </c>
      <c r="H134" s="28">
        <f>IF(B134="","",IF(IFERROR(TRIM(INDEX('Form responses'!$A130:$P130,MATCH(Lists!$D$8,'Form responses'!$A$1:$P$1,0))&amp;""),"")="","No","Yes"))</f>
        <v/>
      </c>
      <c r="I134" s="28">
        <f>IF(B134="","",IF(E134="","No quote",IF(AND(ISNUMBER(D134),D134&gt;=4),"Yes","Read the feedback first")))</f>
        <v/>
      </c>
      <c r="J134" s="28">
        <f>IF(B134="","",IFERROR(TRIM(INDEX('Form responses'!$A130:$P130,MATCH(Lists!$D$7,'Form responses'!$A$1:$P$1,0))&amp;""),""))</f>
        <v/>
      </c>
      <c r="K134" s="28">
        <f>IF(B134="","",IFERROR(TRIM(INDEX('Form responses'!$A130:$P130,MATCH(Lists!$D$9,'Form responses'!$A$1:$P$1,0))&amp;""),""))</f>
        <v/>
      </c>
    </row>
    <row r="135">
      <c r="A135" s="27">
        <f>IF(B135="","",IFERROR(IF(ISNUMBER(INDEX('Form responses'!$A131:$P131,MATCH(Lists!$D$10,'Form responses'!$A$1:$P$1,0))),INDEX('Form responses'!$A131:$P131,MATCH(Lists!$D$10,'Form responses'!$A$1:$P$1,0)),DATE(VALUE(LEFT(IFERROR(TRIM(INDEX('Form responses'!$A131:$P131,MATCH(Lists!$D$10,'Form responses'!$A$1:$P$1,0))&amp;""),""),4)),VALUE(MID(IFERROR(TRIM(INDEX('Form responses'!$A131:$P131,MATCH(Lists!$D$10,'Form responses'!$A$1:$P$1,0))&amp;""),""),6,2)),VALUE(MID(IFERROR(TRIM(INDEX('Form responses'!$A131:$P131,MATCH(Lists!$D$10,'Form responses'!$A$1:$P$1,0))&amp;""),""),9,2)))+TIME(VALUE(MID(IFERROR(TRIM(INDEX('Form responses'!$A131:$P131,MATCH(Lists!$D$10,'Form responses'!$A$1:$P$1,0))&amp;""),""),12,2)),VALUE(MID(IFERROR(TRIM(INDEX('Form responses'!$A131:$P131,MATCH(Lists!$D$10,'Form responses'!$A$1:$P$1,0))&amp;""),""),15,2)),VALUE(MID(IFERROR(TRIM(INDEX('Form responses'!$A131:$P131,MATCH(Lists!$D$10,'Form responses'!$A$1:$P$1,0))&amp;""),""),18,2)))),""))</f>
        <v/>
      </c>
      <c r="B135" s="28">
        <f>IFERROR(TRIM(INDEX('Form responses'!$A131:$P131,MATCH(Lists!$D$2,'Form responses'!$A$1:$P$1,0))&amp;""),"")</f>
        <v/>
      </c>
      <c r="C135" s="28">
        <f>IF(B135="","",IFERROR(TRIM(INDEX('Form responses'!$A131:$P131,MATCH(Lists!$D$6,'Form responses'!$A$1:$P$1,0))&amp;""),""))</f>
        <v/>
      </c>
      <c r="D135" s="28">
        <f>IF(B135="","",IFERROR(VALUE(IFERROR(TRIM(INDEX('Form responses'!$A131:$P131,MATCH(Lists!$D$3,'Form responses'!$A$1:$P$1,0))&amp;""),"")),""))</f>
        <v/>
      </c>
      <c r="E135" s="28">
        <f>IF(B135="","",IFERROR(TRIM(INDEX('Form responses'!$A131:$P131,MATCH(Lists!$D$4,'Form responses'!$A$1:$P$1,0))&amp;""),""))</f>
        <v/>
      </c>
      <c r="F135" s="28">
        <f>IF(B135="","",IFERROR(TRIM(INDEX('Form responses'!$A131:$P131,MATCH(Lists!$D$5,'Form responses'!$A$1:$P$1,0))&amp;""),""))</f>
        <v/>
      </c>
      <c r="G135" s="28">
        <f>IF(B135="","",IF(ISNUMBER(SEARCH("With my name",F135)),B135&amp;IF(C135="","",", "&amp;C135),IF(ISNUMBER(SEARCH("First name",F135)),LEFT(B135,FIND(" ",B135&amp;" ")-1)&amp;IF(C135="","",", "&amp;C135),IF(F135="","Ask how to credit them","No name: credit a role only"))))</f>
        <v/>
      </c>
      <c r="H135" s="28">
        <f>IF(B135="","",IF(IFERROR(TRIM(INDEX('Form responses'!$A131:$P131,MATCH(Lists!$D$8,'Form responses'!$A$1:$P$1,0))&amp;""),"")="","No","Yes"))</f>
        <v/>
      </c>
      <c r="I135" s="28">
        <f>IF(B135="","",IF(E135="","No quote",IF(AND(ISNUMBER(D135),D135&gt;=4),"Yes","Read the feedback first")))</f>
        <v/>
      </c>
      <c r="J135" s="28">
        <f>IF(B135="","",IFERROR(TRIM(INDEX('Form responses'!$A131:$P131,MATCH(Lists!$D$7,'Form responses'!$A$1:$P$1,0))&amp;""),""))</f>
        <v/>
      </c>
      <c r="K135" s="28">
        <f>IF(B135="","",IFERROR(TRIM(INDEX('Form responses'!$A131:$P131,MATCH(Lists!$D$9,'Form responses'!$A$1:$P$1,0))&amp;""),""))</f>
        <v/>
      </c>
    </row>
    <row r="136">
      <c r="A136" s="27">
        <f>IF(B136="","",IFERROR(IF(ISNUMBER(INDEX('Form responses'!$A132:$P132,MATCH(Lists!$D$10,'Form responses'!$A$1:$P$1,0))),INDEX('Form responses'!$A132:$P132,MATCH(Lists!$D$10,'Form responses'!$A$1:$P$1,0)),DATE(VALUE(LEFT(IFERROR(TRIM(INDEX('Form responses'!$A132:$P132,MATCH(Lists!$D$10,'Form responses'!$A$1:$P$1,0))&amp;""),""),4)),VALUE(MID(IFERROR(TRIM(INDEX('Form responses'!$A132:$P132,MATCH(Lists!$D$10,'Form responses'!$A$1:$P$1,0))&amp;""),""),6,2)),VALUE(MID(IFERROR(TRIM(INDEX('Form responses'!$A132:$P132,MATCH(Lists!$D$10,'Form responses'!$A$1:$P$1,0))&amp;""),""),9,2)))+TIME(VALUE(MID(IFERROR(TRIM(INDEX('Form responses'!$A132:$P132,MATCH(Lists!$D$10,'Form responses'!$A$1:$P$1,0))&amp;""),""),12,2)),VALUE(MID(IFERROR(TRIM(INDEX('Form responses'!$A132:$P132,MATCH(Lists!$D$10,'Form responses'!$A$1:$P$1,0))&amp;""),""),15,2)),VALUE(MID(IFERROR(TRIM(INDEX('Form responses'!$A132:$P132,MATCH(Lists!$D$10,'Form responses'!$A$1:$P$1,0))&amp;""),""),18,2)))),""))</f>
        <v/>
      </c>
      <c r="B136" s="28">
        <f>IFERROR(TRIM(INDEX('Form responses'!$A132:$P132,MATCH(Lists!$D$2,'Form responses'!$A$1:$P$1,0))&amp;""),"")</f>
        <v/>
      </c>
      <c r="C136" s="28">
        <f>IF(B136="","",IFERROR(TRIM(INDEX('Form responses'!$A132:$P132,MATCH(Lists!$D$6,'Form responses'!$A$1:$P$1,0))&amp;""),""))</f>
        <v/>
      </c>
      <c r="D136" s="28">
        <f>IF(B136="","",IFERROR(VALUE(IFERROR(TRIM(INDEX('Form responses'!$A132:$P132,MATCH(Lists!$D$3,'Form responses'!$A$1:$P$1,0))&amp;""),"")),""))</f>
        <v/>
      </c>
      <c r="E136" s="28">
        <f>IF(B136="","",IFERROR(TRIM(INDEX('Form responses'!$A132:$P132,MATCH(Lists!$D$4,'Form responses'!$A$1:$P$1,0))&amp;""),""))</f>
        <v/>
      </c>
      <c r="F136" s="28">
        <f>IF(B136="","",IFERROR(TRIM(INDEX('Form responses'!$A132:$P132,MATCH(Lists!$D$5,'Form responses'!$A$1:$P$1,0))&amp;""),""))</f>
        <v/>
      </c>
      <c r="G136" s="28">
        <f>IF(B136="","",IF(ISNUMBER(SEARCH("With my name",F136)),B136&amp;IF(C136="","",", "&amp;C136),IF(ISNUMBER(SEARCH("First name",F136)),LEFT(B136,FIND(" ",B136&amp;" ")-1)&amp;IF(C136="","",", "&amp;C136),IF(F136="","Ask how to credit them","No name: credit a role only"))))</f>
        <v/>
      </c>
      <c r="H136" s="28">
        <f>IF(B136="","",IF(IFERROR(TRIM(INDEX('Form responses'!$A132:$P132,MATCH(Lists!$D$8,'Form responses'!$A$1:$P$1,0))&amp;""),"")="","No","Yes"))</f>
        <v/>
      </c>
      <c r="I136" s="28">
        <f>IF(B136="","",IF(E136="","No quote",IF(AND(ISNUMBER(D136),D136&gt;=4),"Yes","Read the feedback first")))</f>
        <v/>
      </c>
      <c r="J136" s="28">
        <f>IF(B136="","",IFERROR(TRIM(INDEX('Form responses'!$A132:$P132,MATCH(Lists!$D$7,'Form responses'!$A$1:$P$1,0))&amp;""),""))</f>
        <v/>
      </c>
      <c r="K136" s="28">
        <f>IF(B136="","",IFERROR(TRIM(INDEX('Form responses'!$A132:$P132,MATCH(Lists!$D$9,'Form responses'!$A$1:$P$1,0))&amp;""),""))</f>
        <v/>
      </c>
    </row>
    <row r="137">
      <c r="A137" s="27">
        <f>IF(B137="","",IFERROR(IF(ISNUMBER(INDEX('Form responses'!$A133:$P133,MATCH(Lists!$D$10,'Form responses'!$A$1:$P$1,0))),INDEX('Form responses'!$A133:$P133,MATCH(Lists!$D$10,'Form responses'!$A$1:$P$1,0)),DATE(VALUE(LEFT(IFERROR(TRIM(INDEX('Form responses'!$A133:$P133,MATCH(Lists!$D$10,'Form responses'!$A$1:$P$1,0))&amp;""),""),4)),VALUE(MID(IFERROR(TRIM(INDEX('Form responses'!$A133:$P133,MATCH(Lists!$D$10,'Form responses'!$A$1:$P$1,0))&amp;""),""),6,2)),VALUE(MID(IFERROR(TRIM(INDEX('Form responses'!$A133:$P133,MATCH(Lists!$D$10,'Form responses'!$A$1:$P$1,0))&amp;""),""),9,2)))+TIME(VALUE(MID(IFERROR(TRIM(INDEX('Form responses'!$A133:$P133,MATCH(Lists!$D$10,'Form responses'!$A$1:$P$1,0))&amp;""),""),12,2)),VALUE(MID(IFERROR(TRIM(INDEX('Form responses'!$A133:$P133,MATCH(Lists!$D$10,'Form responses'!$A$1:$P$1,0))&amp;""),""),15,2)),VALUE(MID(IFERROR(TRIM(INDEX('Form responses'!$A133:$P133,MATCH(Lists!$D$10,'Form responses'!$A$1:$P$1,0))&amp;""),""),18,2)))),""))</f>
        <v/>
      </c>
      <c r="B137" s="28">
        <f>IFERROR(TRIM(INDEX('Form responses'!$A133:$P133,MATCH(Lists!$D$2,'Form responses'!$A$1:$P$1,0))&amp;""),"")</f>
        <v/>
      </c>
      <c r="C137" s="28">
        <f>IF(B137="","",IFERROR(TRIM(INDEX('Form responses'!$A133:$P133,MATCH(Lists!$D$6,'Form responses'!$A$1:$P$1,0))&amp;""),""))</f>
        <v/>
      </c>
      <c r="D137" s="28">
        <f>IF(B137="","",IFERROR(VALUE(IFERROR(TRIM(INDEX('Form responses'!$A133:$P133,MATCH(Lists!$D$3,'Form responses'!$A$1:$P$1,0))&amp;""),"")),""))</f>
        <v/>
      </c>
      <c r="E137" s="28">
        <f>IF(B137="","",IFERROR(TRIM(INDEX('Form responses'!$A133:$P133,MATCH(Lists!$D$4,'Form responses'!$A$1:$P$1,0))&amp;""),""))</f>
        <v/>
      </c>
      <c r="F137" s="28">
        <f>IF(B137="","",IFERROR(TRIM(INDEX('Form responses'!$A133:$P133,MATCH(Lists!$D$5,'Form responses'!$A$1:$P$1,0))&amp;""),""))</f>
        <v/>
      </c>
      <c r="G137" s="28">
        <f>IF(B137="","",IF(ISNUMBER(SEARCH("With my name",F137)),B137&amp;IF(C137="","",", "&amp;C137),IF(ISNUMBER(SEARCH("First name",F137)),LEFT(B137,FIND(" ",B137&amp;" ")-1)&amp;IF(C137="","",", "&amp;C137),IF(F137="","Ask how to credit them","No name: credit a role only"))))</f>
        <v/>
      </c>
      <c r="H137" s="28">
        <f>IF(B137="","",IF(IFERROR(TRIM(INDEX('Form responses'!$A133:$P133,MATCH(Lists!$D$8,'Form responses'!$A$1:$P$1,0))&amp;""),"")="","No","Yes"))</f>
        <v/>
      </c>
      <c r="I137" s="28">
        <f>IF(B137="","",IF(E137="","No quote",IF(AND(ISNUMBER(D137),D137&gt;=4),"Yes","Read the feedback first")))</f>
        <v/>
      </c>
      <c r="J137" s="28">
        <f>IF(B137="","",IFERROR(TRIM(INDEX('Form responses'!$A133:$P133,MATCH(Lists!$D$7,'Form responses'!$A$1:$P$1,0))&amp;""),""))</f>
        <v/>
      </c>
      <c r="K137" s="28">
        <f>IF(B137="","",IFERROR(TRIM(INDEX('Form responses'!$A133:$P133,MATCH(Lists!$D$9,'Form responses'!$A$1:$P$1,0))&amp;""),""))</f>
        <v/>
      </c>
    </row>
    <row r="138">
      <c r="A138" s="27">
        <f>IF(B138="","",IFERROR(IF(ISNUMBER(INDEX('Form responses'!$A134:$P134,MATCH(Lists!$D$10,'Form responses'!$A$1:$P$1,0))),INDEX('Form responses'!$A134:$P134,MATCH(Lists!$D$10,'Form responses'!$A$1:$P$1,0)),DATE(VALUE(LEFT(IFERROR(TRIM(INDEX('Form responses'!$A134:$P134,MATCH(Lists!$D$10,'Form responses'!$A$1:$P$1,0))&amp;""),""),4)),VALUE(MID(IFERROR(TRIM(INDEX('Form responses'!$A134:$P134,MATCH(Lists!$D$10,'Form responses'!$A$1:$P$1,0))&amp;""),""),6,2)),VALUE(MID(IFERROR(TRIM(INDEX('Form responses'!$A134:$P134,MATCH(Lists!$D$10,'Form responses'!$A$1:$P$1,0))&amp;""),""),9,2)))+TIME(VALUE(MID(IFERROR(TRIM(INDEX('Form responses'!$A134:$P134,MATCH(Lists!$D$10,'Form responses'!$A$1:$P$1,0))&amp;""),""),12,2)),VALUE(MID(IFERROR(TRIM(INDEX('Form responses'!$A134:$P134,MATCH(Lists!$D$10,'Form responses'!$A$1:$P$1,0))&amp;""),""),15,2)),VALUE(MID(IFERROR(TRIM(INDEX('Form responses'!$A134:$P134,MATCH(Lists!$D$10,'Form responses'!$A$1:$P$1,0))&amp;""),""),18,2)))),""))</f>
        <v/>
      </c>
      <c r="B138" s="28">
        <f>IFERROR(TRIM(INDEX('Form responses'!$A134:$P134,MATCH(Lists!$D$2,'Form responses'!$A$1:$P$1,0))&amp;""),"")</f>
        <v/>
      </c>
      <c r="C138" s="28">
        <f>IF(B138="","",IFERROR(TRIM(INDEX('Form responses'!$A134:$P134,MATCH(Lists!$D$6,'Form responses'!$A$1:$P$1,0))&amp;""),""))</f>
        <v/>
      </c>
      <c r="D138" s="28">
        <f>IF(B138="","",IFERROR(VALUE(IFERROR(TRIM(INDEX('Form responses'!$A134:$P134,MATCH(Lists!$D$3,'Form responses'!$A$1:$P$1,0))&amp;""),"")),""))</f>
        <v/>
      </c>
      <c r="E138" s="28">
        <f>IF(B138="","",IFERROR(TRIM(INDEX('Form responses'!$A134:$P134,MATCH(Lists!$D$4,'Form responses'!$A$1:$P$1,0))&amp;""),""))</f>
        <v/>
      </c>
      <c r="F138" s="28">
        <f>IF(B138="","",IFERROR(TRIM(INDEX('Form responses'!$A134:$P134,MATCH(Lists!$D$5,'Form responses'!$A$1:$P$1,0))&amp;""),""))</f>
        <v/>
      </c>
      <c r="G138" s="28">
        <f>IF(B138="","",IF(ISNUMBER(SEARCH("With my name",F138)),B138&amp;IF(C138="","",", "&amp;C138),IF(ISNUMBER(SEARCH("First name",F138)),LEFT(B138,FIND(" ",B138&amp;" ")-1)&amp;IF(C138="","",", "&amp;C138),IF(F138="","Ask how to credit them","No name: credit a role only"))))</f>
        <v/>
      </c>
      <c r="H138" s="28">
        <f>IF(B138="","",IF(IFERROR(TRIM(INDEX('Form responses'!$A134:$P134,MATCH(Lists!$D$8,'Form responses'!$A$1:$P$1,0))&amp;""),"")="","No","Yes"))</f>
        <v/>
      </c>
      <c r="I138" s="28">
        <f>IF(B138="","",IF(E138="","No quote",IF(AND(ISNUMBER(D138),D138&gt;=4),"Yes","Read the feedback first")))</f>
        <v/>
      </c>
      <c r="J138" s="28">
        <f>IF(B138="","",IFERROR(TRIM(INDEX('Form responses'!$A134:$P134,MATCH(Lists!$D$7,'Form responses'!$A$1:$P$1,0))&amp;""),""))</f>
        <v/>
      </c>
      <c r="K138" s="28">
        <f>IF(B138="","",IFERROR(TRIM(INDEX('Form responses'!$A134:$P134,MATCH(Lists!$D$9,'Form responses'!$A$1:$P$1,0))&amp;""),""))</f>
        <v/>
      </c>
    </row>
    <row r="139">
      <c r="A139" s="27">
        <f>IF(B139="","",IFERROR(IF(ISNUMBER(INDEX('Form responses'!$A135:$P135,MATCH(Lists!$D$10,'Form responses'!$A$1:$P$1,0))),INDEX('Form responses'!$A135:$P135,MATCH(Lists!$D$10,'Form responses'!$A$1:$P$1,0)),DATE(VALUE(LEFT(IFERROR(TRIM(INDEX('Form responses'!$A135:$P135,MATCH(Lists!$D$10,'Form responses'!$A$1:$P$1,0))&amp;""),""),4)),VALUE(MID(IFERROR(TRIM(INDEX('Form responses'!$A135:$P135,MATCH(Lists!$D$10,'Form responses'!$A$1:$P$1,0))&amp;""),""),6,2)),VALUE(MID(IFERROR(TRIM(INDEX('Form responses'!$A135:$P135,MATCH(Lists!$D$10,'Form responses'!$A$1:$P$1,0))&amp;""),""),9,2)))+TIME(VALUE(MID(IFERROR(TRIM(INDEX('Form responses'!$A135:$P135,MATCH(Lists!$D$10,'Form responses'!$A$1:$P$1,0))&amp;""),""),12,2)),VALUE(MID(IFERROR(TRIM(INDEX('Form responses'!$A135:$P135,MATCH(Lists!$D$10,'Form responses'!$A$1:$P$1,0))&amp;""),""),15,2)),VALUE(MID(IFERROR(TRIM(INDEX('Form responses'!$A135:$P135,MATCH(Lists!$D$10,'Form responses'!$A$1:$P$1,0))&amp;""),""),18,2)))),""))</f>
        <v/>
      </c>
      <c r="B139" s="28">
        <f>IFERROR(TRIM(INDEX('Form responses'!$A135:$P135,MATCH(Lists!$D$2,'Form responses'!$A$1:$P$1,0))&amp;""),"")</f>
        <v/>
      </c>
      <c r="C139" s="28">
        <f>IF(B139="","",IFERROR(TRIM(INDEX('Form responses'!$A135:$P135,MATCH(Lists!$D$6,'Form responses'!$A$1:$P$1,0))&amp;""),""))</f>
        <v/>
      </c>
      <c r="D139" s="28">
        <f>IF(B139="","",IFERROR(VALUE(IFERROR(TRIM(INDEX('Form responses'!$A135:$P135,MATCH(Lists!$D$3,'Form responses'!$A$1:$P$1,0))&amp;""),"")),""))</f>
        <v/>
      </c>
      <c r="E139" s="28">
        <f>IF(B139="","",IFERROR(TRIM(INDEX('Form responses'!$A135:$P135,MATCH(Lists!$D$4,'Form responses'!$A$1:$P$1,0))&amp;""),""))</f>
        <v/>
      </c>
      <c r="F139" s="28">
        <f>IF(B139="","",IFERROR(TRIM(INDEX('Form responses'!$A135:$P135,MATCH(Lists!$D$5,'Form responses'!$A$1:$P$1,0))&amp;""),""))</f>
        <v/>
      </c>
      <c r="G139" s="28">
        <f>IF(B139="","",IF(ISNUMBER(SEARCH("With my name",F139)),B139&amp;IF(C139="","",", "&amp;C139),IF(ISNUMBER(SEARCH("First name",F139)),LEFT(B139,FIND(" ",B139&amp;" ")-1)&amp;IF(C139="","",", "&amp;C139),IF(F139="","Ask how to credit them","No name: credit a role only"))))</f>
        <v/>
      </c>
      <c r="H139" s="28">
        <f>IF(B139="","",IF(IFERROR(TRIM(INDEX('Form responses'!$A135:$P135,MATCH(Lists!$D$8,'Form responses'!$A$1:$P$1,0))&amp;""),"")="","No","Yes"))</f>
        <v/>
      </c>
      <c r="I139" s="28">
        <f>IF(B139="","",IF(E139="","No quote",IF(AND(ISNUMBER(D139),D139&gt;=4),"Yes","Read the feedback first")))</f>
        <v/>
      </c>
      <c r="J139" s="28">
        <f>IF(B139="","",IFERROR(TRIM(INDEX('Form responses'!$A135:$P135,MATCH(Lists!$D$7,'Form responses'!$A$1:$P$1,0))&amp;""),""))</f>
        <v/>
      </c>
      <c r="K139" s="28">
        <f>IF(B139="","",IFERROR(TRIM(INDEX('Form responses'!$A135:$P135,MATCH(Lists!$D$9,'Form responses'!$A$1:$P$1,0))&amp;""),""))</f>
        <v/>
      </c>
    </row>
    <row r="140">
      <c r="A140" s="27">
        <f>IF(B140="","",IFERROR(IF(ISNUMBER(INDEX('Form responses'!$A136:$P136,MATCH(Lists!$D$10,'Form responses'!$A$1:$P$1,0))),INDEX('Form responses'!$A136:$P136,MATCH(Lists!$D$10,'Form responses'!$A$1:$P$1,0)),DATE(VALUE(LEFT(IFERROR(TRIM(INDEX('Form responses'!$A136:$P136,MATCH(Lists!$D$10,'Form responses'!$A$1:$P$1,0))&amp;""),""),4)),VALUE(MID(IFERROR(TRIM(INDEX('Form responses'!$A136:$P136,MATCH(Lists!$D$10,'Form responses'!$A$1:$P$1,0))&amp;""),""),6,2)),VALUE(MID(IFERROR(TRIM(INDEX('Form responses'!$A136:$P136,MATCH(Lists!$D$10,'Form responses'!$A$1:$P$1,0))&amp;""),""),9,2)))+TIME(VALUE(MID(IFERROR(TRIM(INDEX('Form responses'!$A136:$P136,MATCH(Lists!$D$10,'Form responses'!$A$1:$P$1,0))&amp;""),""),12,2)),VALUE(MID(IFERROR(TRIM(INDEX('Form responses'!$A136:$P136,MATCH(Lists!$D$10,'Form responses'!$A$1:$P$1,0))&amp;""),""),15,2)),VALUE(MID(IFERROR(TRIM(INDEX('Form responses'!$A136:$P136,MATCH(Lists!$D$10,'Form responses'!$A$1:$P$1,0))&amp;""),""),18,2)))),""))</f>
        <v/>
      </c>
      <c r="B140" s="28">
        <f>IFERROR(TRIM(INDEX('Form responses'!$A136:$P136,MATCH(Lists!$D$2,'Form responses'!$A$1:$P$1,0))&amp;""),"")</f>
        <v/>
      </c>
      <c r="C140" s="28">
        <f>IF(B140="","",IFERROR(TRIM(INDEX('Form responses'!$A136:$P136,MATCH(Lists!$D$6,'Form responses'!$A$1:$P$1,0))&amp;""),""))</f>
        <v/>
      </c>
      <c r="D140" s="28">
        <f>IF(B140="","",IFERROR(VALUE(IFERROR(TRIM(INDEX('Form responses'!$A136:$P136,MATCH(Lists!$D$3,'Form responses'!$A$1:$P$1,0))&amp;""),"")),""))</f>
        <v/>
      </c>
      <c r="E140" s="28">
        <f>IF(B140="","",IFERROR(TRIM(INDEX('Form responses'!$A136:$P136,MATCH(Lists!$D$4,'Form responses'!$A$1:$P$1,0))&amp;""),""))</f>
        <v/>
      </c>
      <c r="F140" s="28">
        <f>IF(B140="","",IFERROR(TRIM(INDEX('Form responses'!$A136:$P136,MATCH(Lists!$D$5,'Form responses'!$A$1:$P$1,0))&amp;""),""))</f>
        <v/>
      </c>
      <c r="G140" s="28">
        <f>IF(B140="","",IF(ISNUMBER(SEARCH("With my name",F140)),B140&amp;IF(C140="","",", "&amp;C140),IF(ISNUMBER(SEARCH("First name",F140)),LEFT(B140,FIND(" ",B140&amp;" ")-1)&amp;IF(C140="","",", "&amp;C140),IF(F140="","Ask how to credit them","No name: credit a role only"))))</f>
        <v/>
      </c>
      <c r="H140" s="28">
        <f>IF(B140="","",IF(IFERROR(TRIM(INDEX('Form responses'!$A136:$P136,MATCH(Lists!$D$8,'Form responses'!$A$1:$P$1,0))&amp;""),"")="","No","Yes"))</f>
        <v/>
      </c>
      <c r="I140" s="28">
        <f>IF(B140="","",IF(E140="","No quote",IF(AND(ISNUMBER(D140),D140&gt;=4),"Yes","Read the feedback first")))</f>
        <v/>
      </c>
      <c r="J140" s="28">
        <f>IF(B140="","",IFERROR(TRIM(INDEX('Form responses'!$A136:$P136,MATCH(Lists!$D$7,'Form responses'!$A$1:$P$1,0))&amp;""),""))</f>
        <v/>
      </c>
      <c r="K140" s="28">
        <f>IF(B140="","",IFERROR(TRIM(INDEX('Form responses'!$A136:$P136,MATCH(Lists!$D$9,'Form responses'!$A$1:$P$1,0))&amp;""),""))</f>
        <v/>
      </c>
    </row>
    <row r="141">
      <c r="A141" s="27">
        <f>IF(B141="","",IFERROR(IF(ISNUMBER(INDEX('Form responses'!$A137:$P137,MATCH(Lists!$D$10,'Form responses'!$A$1:$P$1,0))),INDEX('Form responses'!$A137:$P137,MATCH(Lists!$D$10,'Form responses'!$A$1:$P$1,0)),DATE(VALUE(LEFT(IFERROR(TRIM(INDEX('Form responses'!$A137:$P137,MATCH(Lists!$D$10,'Form responses'!$A$1:$P$1,0))&amp;""),""),4)),VALUE(MID(IFERROR(TRIM(INDEX('Form responses'!$A137:$P137,MATCH(Lists!$D$10,'Form responses'!$A$1:$P$1,0))&amp;""),""),6,2)),VALUE(MID(IFERROR(TRIM(INDEX('Form responses'!$A137:$P137,MATCH(Lists!$D$10,'Form responses'!$A$1:$P$1,0))&amp;""),""),9,2)))+TIME(VALUE(MID(IFERROR(TRIM(INDEX('Form responses'!$A137:$P137,MATCH(Lists!$D$10,'Form responses'!$A$1:$P$1,0))&amp;""),""),12,2)),VALUE(MID(IFERROR(TRIM(INDEX('Form responses'!$A137:$P137,MATCH(Lists!$D$10,'Form responses'!$A$1:$P$1,0))&amp;""),""),15,2)),VALUE(MID(IFERROR(TRIM(INDEX('Form responses'!$A137:$P137,MATCH(Lists!$D$10,'Form responses'!$A$1:$P$1,0))&amp;""),""),18,2)))),""))</f>
        <v/>
      </c>
      <c r="B141" s="28">
        <f>IFERROR(TRIM(INDEX('Form responses'!$A137:$P137,MATCH(Lists!$D$2,'Form responses'!$A$1:$P$1,0))&amp;""),"")</f>
        <v/>
      </c>
      <c r="C141" s="28">
        <f>IF(B141="","",IFERROR(TRIM(INDEX('Form responses'!$A137:$P137,MATCH(Lists!$D$6,'Form responses'!$A$1:$P$1,0))&amp;""),""))</f>
        <v/>
      </c>
      <c r="D141" s="28">
        <f>IF(B141="","",IFERROR(VALUE(IFERROR(TRIM(INDEX('Form responses'!$A137:$P137,MATCH(Lists!$D$3,'Form responses'!$A$1:$P$1,0))&amp;""),"")),""))</f>
        <v/>
      </c>
      <c r="E141" s="28">
        <f>IF(B141="","",IFERROR(TRIM(INDEX('Form responses'!$A137:$P137,MATCH(Lists!$D$4,'Form responses'!$A$1:$P$1,0))&amp;""),""))</f>
        <v/>
      </c>
      <c r="F141" s="28">
        <f>IF(B141="","",IFERROR(TRIM(INDEX('Form responses'!$A137:$P137,MATCH(Lists!$D$5,'Form responses'!$A$1:$P$1,0))&amp;""),""))</f>
        <v/>
      </c>
      <c r="G141" s="28">
        <f>IF(B141="","",IF(ISNUMBER(SEARCH("With my name",F141)),B141&amp;IF(C141="","",", "&amp;C141),IF(ISNUMBER(SEARCH("First name",F141)),LEFT(B141,FIND(" ",B141&amp;" ")-1)&amp;IF(C141="","",", "&amp;C141),IF(F141="","Ask how to credit them","No name: credit a role only"))))</f>
        <v/>
      </c>
      <c r="H141" s="28">
        <f>IF(B141="","",IF(IFERROR(TRIM(INDEX('Form responses'!$A137:$P137,MATCH(Lists!$D$8,'Form responses'!$A$1:$P$1,0))&amp;""),"")="","No","Yes"))</f>
        <v/>
      </c>
      <c r="I141" s="28">
        <f>IF(B141="","",IF(E141="","No quote",IF(AND(ISNUMBER(D141),D141&gt;=4),"Yes","Read the feedback first")))</f>
        <v/>
      </c>
      <c r="J141" s="28">
        <f>IF(B141="","",IFERROR(TRIM(INDEX('Form responses'!$A137:$P137,MATCH(Lists!$D$7,'Form responses'!$A$1:$P$1,0))&amp;""),""))</f>
        <v/>
      </c>
      <c r="K141" s="28">
        <f>IF(B141="","",IFERROR(TRIM(INDEX('Form responses'!$A137:$P137,MATCH(Lists!$D$9,'Form responses'!$A$1:$P$1,0))&amp;""),""))</f>
        <v/>
      </c>
    </row>
    <row r="142">
      <c r="A142" s="27">
        <f>IF(B142="","",IFERROR(IF(ISNUMBER(INDEX('Form responses'!$A138:$P138,MATCH(Lists!$D$10,'Form responses'!$A$1:$P$1,0))),INDEX('Form responses'!$A138:$P138,MATCH(Lists!$D$10,'Form responses'!$A$1:$P$1,0)),DATE(VALUE(LEFT(IFERROR(TRIM(INDEX('Form responses'!$A138:$P138,MATCH(Lists!$D$10,'Form responses'!$A$1:$P$1,0))&amp;""),""),4)),VALUE(MID(IFERROR(TRIM(INDEX('Form responses'!$A138:$P138,MATCH(Lists!$D$10,'Form responses'!$A$1:$P$1,0))&amp;""),""),6,2)),VALUE(MID(IFERROR(TRIM(INDEX('Form responses'!$A138:$P138,MATCH(Lists!$D$10,'Form responses'!$A$1:$P$1,0))&amp;""),""),9,2)))+TIME(VALUE(MID(IFERROR(TRIM(INDEX('Form responses'!$A138:$P138,MATCH(Lists!$D$10,'Form responses'!$A$1:$P$1,0))&amp;""),""),12,2)),VALUE(MID(IFERROR(TRIM(INDEX('Form responses'!$A138:$P138,MATCH(Lists!$D$10,'Form responses'!$A$1:$P$1,0))&amp;""),""),15,2)),VALUE(MID(IFERROR(TRIM(INDEX('Form responses'!$A138:$P138,MATCH(Lists!$D$10,'Form responses'!$A$1:$P$1,0))&amp;""),""),18,2)))),""))</f>
        <v/>
      </c>
      <c r="B142" s="28">
        <f>IFERROR(TRIM(INDEX('Form responses'!$A138:$P138,MATCH(Lists!$D$2,'Form responses'!$A$1:$P$1,0))&amp;""),"")</f>
        <v/>
      </c>
      <c r="C142" s="28">
        <f>IF(B142="","",IFERROR(TRIM(INDEX('Form responses'!$A138:$P138,MATCH(Lists!$D$6,'Form responses'!$A$1:$P$1,0))&amp;""),""))</f>
        <v/>
      </c>
      <c r="D142" s="28">
        <f>IF(B142="","",IFERROR(VALUE(IFERROR(TRIM(INDEX('Form responses'!$A138:$P138,MATCH(Lists!$D$3,'Form responses'!$A$1:$P$1,0))&amp;""),"")),""))</f>
        <v/>
      </c>
      <c r="E142" s="28">
        <f>IF(B142="","",IFERROR(TRIM(INDEX('Form responses'!$A138:$P138,MATCH(Lists!$D$4,'Form responses'!$A$1:$P$1,0))&amp;""),""))</f>
        <v/>
      </c>
      <c r="F142" s="28">
        <f>IF(B142="","",IFERROR(TRIM(INDEX('Form responses'!$A138:$P138,MATCH(Lists!$D$5,'Form responses'!$A$1:$P$1,0))&amp;""),""))</f>
        <v/>
      </c>
      <c r="G142" s="28">
        <f>IF(B142="","",IF(ISNUMBER(SEARCH("With my name",F142)),B142&amp;IF(C142="","",", "&amp;C142),IF(ISNUMBER(SEARCH("First name",F142)),LEFT(B142,FIND(" ",B142&amp;" ")-1)&amp;IF(C142="","",", "&amp;C142),IF(F142="","Ask how to credit them","No name: credit a role only"))))</f>
        <v/>
      </c>
      <c r="H142" s="28">
        <f>IF(B142="","",IF(IFERROR(TRIM(INDEX('Form responses'!$A138:$P138,MATCH(Lists!$D$8,'Form responses'!$A$1:$P$1,0))&amp;""),"")="","No","Yes"))</f>
        <v/>
      </c>
      <c r="I142" s="28">
        <f>IF(B142="","",IF(E142="","No quote",IF(AND(ISNUMBER(D142),D142&gt;=4),"Yes","Read the feedback first")))</f>
        <v/>
      </c>
      <c r="J142" s="28">
        <f>IF(B142="","",IFERROR(TRIM(INDEX('Form responses'!$A138:$P138,MATCH(Lists!$D$7,'Form responses'!$A$1:$P$1,0))&amp;""),""))</f>
        <v/>
      </c>
      <c r="K142" s="28">
        <f>IF(B142="","",IFERROR(TRIM(INDEX('Form responses'!$A138:$P138,MATCH(Lists!$D$9,'Form responses'!$A$1:$P$1,0))&amp;""),""))</f>
        <v/>
      </c>
    </row>
    <row r="143">
      <c r="A143" s="27">
        <f>IF(B143="","",IFERROR(IF(ISNUMBER(INDEX('Form responses'!$A139:$P139,MATCH(Lists!$D$10,'Form responses'!$A$1:$P$1,0))),INDEX('Form responses'!$A139:$P139,MATCH(Lists!$D$10,'Form responses'!$A$1:$P$1,0)),DATE(VALUE(LEFT(IFERROR(TRIM(INDEX('Form responses'!$A139:$P139,MATCH(Lists!$D$10,'Form responses'!$A$1:$P$1,0))&amp;""),""),4)),VALUE(MID(IFERROR(TRIM(INDEX('Form responses'!$A139:$P139,MATCH(Lists!$D$10,'Form responses'!$A$1:$P$1,0))&amp;""),""),6,2)),VALUE(MID(IFERROR(TRIM(INDEX('Form responses'!$A139:$P139,MATCH(Lists!$D$10,'Form responses'!$A$1:$P$1,0))&amp;""),""),9,2)))+TIME(VALUE(MID(IFERROR(TRIM(INDEX('Form responses'!$A139:$P139,MATCH(Lists!$D$10,'Form responses'!$A$1:$P$1,0))&amp;""),""),12,2)),VALUE(MID(IFERROR(TRIM(INDEX('Form responses'!$A139:$P139,MATCH(Lists!$D$10,'Form responses'!$A$1:$P$1,0))&amp;""),""),15,2)),VALUE(MID(IFERROR(TRIM(INDEX('Form responses'!$A139:$P139,MATCH(Lists!$D$10,'Form responses'!$A$1:$P$1,0))&amp;""),""),18,2)))),""))</f>
        <v/>
      </c>
      <c r="B143" s="28">
        <f>IFERROR(TRIM(INDEX('Form responses'!$A139:$P139,MATCH(Lists!$D$2,'Form responses'!$A$1:$P$1,0))&amp;""),"")</f>
        <v/>
      </c>
      <c r="C143" s="28">
        <f>IF(B143="","",IFERROR(TRIM(INDEX('Form responses'!$A139:$P139,MATCH(Lists!$D$6,'Form responses'!$A$1:$P$1,0))&amp;""),""))</f>
        <v/>
      </c>
      <c r="D143" s="28">
        <f>IF(B143="","",IFERROR(VALUE(IFERROR(TRIM(INDEX('Form responses'!$A139:$P139,MATCH(Lists!$D$3,'Form responses'!$A$1:$P$1,0))&amp;""),"")),""))</f>
        <v/>
      </c>
      <c r="E143" s="28">
        <f>IF(B143="","",IFERROR(TRIM(INDEX('Form responses'!$A139:$P139,MATCH(Lists!$D$4,'Form responses'!$A$1:$P$1,0))&amp;""),""))</f>
        <v/>
      </c>
      <c r="F143" s="28">
        <f>IF(B143="","",IFERROR(TRIM(INDEX('Form responses'!$A139:$P139,MATCH(Lists!$D$5,'Form responses'!$A$1:$P$1,0))&amp;""),""))</f>
        <v/>
      </c>
      <c r="G143" s="28">
        <f>IF(B143="","",IF(ISNUMBER(SEARCH("With my name",F143)),B143&amp;IF(C143="","",", "&amp;C143),IF(ISNUMBER(SEARCH("First name",F143)),LEFT(B143,FIND(" ",B143&amp;" ")-1)&amp;IF(C143="","",", "&amp;C143),IF(F143="","Ask how to credit them","No name: credit a role only"))))</f>
        <v/>
      </c>
      <c r="H143" s="28">
        <f>IF(B143="","",IF(IFERROR(TRIM(INDEX('Form responses'!$A139:$P139,MATCH(Lists!$D$8,'Form responses'!$A$1:$P$1,0))&amp;""),"")="","No","Yes"))</f>
        <v/>
      </c>
      <c r="I143" s="28">
        <f>IF(B143="","",IF(E143="","No quote",IF(AND(ISNUMBER(D143),D143&gt;=4),"Yes","Read the feedback first")))</f>
        <v/>
      </c>
      <c r="J143" s="28">
        <f>IF(B143="","",IFERROR(TRIM(INDEX('Form responses'!$A139:$P139,MATCH(Lists!$D$7,'Form responses'!$A$1:$P$1,0))&amp;""),""))</f>
        <v/>
      </c>
      <c r="K143" s="28">
        <f>IF(B143="","",IFERROR(TRIM(INDEX('Form responses'!$A139:$P139,MATCH(Lists!$D$9,'Form responses'!$A$1:$P$1,0))&amp;""),""))</f>
        <v/>
      </c>
    </row>
    <row r="144">
      <c r="A144" s="27">
        <f>IF(B144="","",IFERROR(IF(ISNUMBER(INDEX('Form responses'!$A140:$P140,MATCH(Lists!$D$10,'Form responses'!$A$1:$P$1,0))),INDEX('Form responses'!$A140:$P140,MATCH(Lists!$D$10,'Form responses'!$A$1:$P$1,0)),DATE(VALUE(LEFT(IFERROR(TRIM(INDEX('Form responses'!$A140:$P140,MATCH(Lists!$D$10,'Form responses'!$A$1:$P$1,0))&amp;""),""),4)),VALUE(MID(IFERROR(TRIM(INDEX('Form responses'!$A140:$P140,MATCH(Lists!$D$10,'Form responses'!$A$1:$P$1,0))&amp;""),""),6,2)),VALUE(MID(IFERROR(TRIM(INDEX('Form responses'!$A140:$P140,MATCH(Lists!$D$10,'Form responses'!$A$1:$P$1,0))&amp;""),""),9,2)))+TIME(VALUE(MID(IFERROR(TRIM(INDEX('Form responses'!$A140:$P140,MATCH(Lists!$D$10,'Form responses'!$A$1:$P$1,0))&amp;""),""),12,2)),VALUE(MID(IFERROR(TRIM(INDEX('Form responses'!$A140:$P140,MATCH(Lists!$D$10,'Form responses'!$A$1:$P$1,0))&amp;""),""),15,2)),VALUE(MID(IFERROR(TRIM(INDEX('Form responses'!$A140:$P140,MATCH(Lists!$D$10,'Form responses'!$A$1:$P$1,0))&amp;""),""),18,2)))),""))</f>
        <v/>
      </c>
      <c r="B144" s="28">
        <f>IFERROR(TRIM(INDEX('Form responses'!$A140:$P140,MATCH(Lists!$D$2,'Form responses'!$A$1:$P$1,0))&amp;""),"")</f>
        <v/>
      </c>
      <c r="C144" s="28">
        <f>IF(B144="","",IFERROR(TRIM(INDEX('Form responses'!$A140:$P140,MATCH(Lists!$D$6,'Form responses'!$A$1:$P$1,0))&amp;""),""))</f>
        <v/>
      </c>
      <c r="D144" s="28">
        <f>IF(B144="","",IFERROR(VALUE(IFERROR(TRIM(INDEX('Form responses'!$A140:$P140,MATCH(Lists!$D$3,'Form responses'!$A$1:$P$1,0))&amp;""),"")),""))</f>
        <v/>
      </c>
      <c r="E144" s="28">
        <f>IF(B144="","",IFERROR(TRIM(INDEX('Form responses'!$A140:$P140,MATCH(Lists!$D$4,'Form responses'!$A$1:$P$1,0))&amp;""),""))</f>
        <v/>
      </c>
      <c r="F144" s="28">
        <f>IF(B144="","",IFERROR(TRIM(INDEX('Form responses'!$A140:$P140,MATCH(Lists!$D$5,'Form responses'!$A$1:$P$1,0))&amp;""),""))</f>
        <v/>
      </c>
      <c r="G144" s="28">
        <f>IF(B144="","",IF(ISNUMBER(SEARCH("With my name",F144)),B144&amp;IF(C144="","",", "&amp;C144),IF(ISNUMBER(SEARCH("First name",F144)),LEFT(B144,FIND(" ",B144&amp;" ")-1)&amp;IF(C144="","",", "&amp;C144),IF(F144="","Ask how to credit them","No name: credit a role only"))))</f>
        <v/>
      </c>
      <c r="H144" s="28">
        <f>IF(B144="","",IF(IFERROR(TRIM(INDEX('Form responses'!$A140:$P140,MATCH(Lists!$D$8,'Form responses'!$A$1:$P$1,0))&amp;""),"")="","No","Yes"))</f>
        <v/>
      </c>
      <c r="I144" s="28">
        <f>IF(B144="","",IF(E144="","No quote",IF(AND(ISNUMBER(D144),D144&gt;=4),"Yes","Read the feedback first")))</f>
        <v/>
      </c>
      <c r="J144" s="28">
        <f>IF(B144="","",IFERROR(TRIM(INDEX('Form responses'!$A140:$P140,MATCH(Lists!$D$7,'Form responses'!$A$1:$P$1,0))&amp;""),""))</f>
        <v/>
      </c>
      <c r="K144" s="28">
        <f>IF(B144="","",IFERROR(TRIM(INDEX('Form responses'!$A140:$P140,MATCH(Lists!$D$9,'Form responses'!$A$1:$P$1,0))&amp;""),""))</f>
        <v/>
      </c>
    </row>
    <row r="145">
      <c r="A145" s="27">
        <f>IF(B145="","",IFERROR(IF(ISNUMBER(INDEX('Form responses'!$A141:$P141,MATCH(Lists!$D$10,'Form responses'!$A$1:$P$1,0))),INDEX('Form responses'!$A141:$P141,MATCH(Lists!$D$10,'Form responses'!$A$1:$P$1,0)),DATE(VALUE(LEFT(IFERROR(TRIM(INDEX('Form responses'!$A141:$P141,MATCH(Lists!$D$10,'Form responses'!$A$1:$P$1,0))&amp;""),""),4)),VALUE(MID(IFERROR(TRIM(INDEX('Form responses'!$A141:$P141,MATCH(Lists!$D$10,'Form responses'!$A$1:$P$1,0))&amp;""),""),6,2)),VALUE(MID(IFERROR(TRIM(INDEX('Form responses'!$A141:$P141,MATCH(Lists!$D$10,'Form responses'!$A$1:$P$1,0))&amp;""),""),9,2)))+TIME(VALUE(MID(IFERROR(TRIM(INDEX('Form responses'!$A141:$P141,MATCH(Lists!$D$10,'Form responses'!$A$1:$P$1,0))&amp;""),""),12,2)),VALUE(MID(IFERROR(TRIM(INDEX('Form responses'!$A141:$P141,MATCH(Lists!$D$10,'Form responses'!$A$1:$P$1,0))&amp;""),""),15,2)),VALUE(MID(IFERROR(TRIM(INDEX('Form responses'!$A141:$P141,MATCH(Lists!$D$10,'Form responses'!$A$1:$P$1,0))&amp;""),""),18,2)))),""))</f>
        <v/>
      </c>
      <c r="B145" s="28">
        <f>IFERROR(TRIM(INDEX('Form responses'!$A141:$P141,MATCH(Lists!$D$2,'Form responses'!$A$1:$P$1,0))&amp;""),"")</f>
        <v/>
      </c>
      <c r="C145" s="28">
        <f>IF(B145="","",IFERROR(TRIM(INDEX('Form responses'!$A141:$P141,MATCH(Lists!$D$6,'Form responses'!$A$1:$P$1,0))&amp;""),""))</f>
        <v/>
      </c>
      <c r="D145" s="28">
        <f>IF(B145="","",IFERROR(VALUE(IFERROR(TRIM(INDEX('Form responses'!$A141:$P141,MATCH(Lists!$D$3,'Form responses'!$A$1:$P$1,0))&amp;""),"")),""))</f>
        <v/>
      </c>
      <c r="E145" s="28">
        <f>IF(B145="","",IFERROR(TRIM(INDEX('Form responses'!$A141:$P141,MATCH(Lists!$D$4,'Form responses'!$A$1:$P$1,0))&amp;""),""))</f>
        <v/>
      </c>
      <c r="F145" s="28">
        <f>IF(B145="","",IFERROR(TRIM(INDEX('Form responses'!$A141:$P141,MATCH(Lists!$D$5,'Form responses'!$A$1:$P$1,0))&amp;""),""))</f>
        <v/>
      </c>
      <c r="G145" s="28">
        <f>IF(B145="","",IF(ISNUMBER(SEARCH("With my name",F145)),B145&amp;IF(C145="","",", "&amp;C145),IF(ISNUMBER(SEARCH("First name",F145)),LEFT(B145,FIND(" ",B145&amp;" ")-1)&amp;IF(C145="","",", "&amp;C145),IF(F145="","Ask how to credit them","No name: credit a role only"))))</f>
        <v/>
      </c>
      <c r="H145" s="28">
        <f>IF(B145="","",IF(IFERROR(TRIM(INDEX('Form responses'!$A141:$P141,MATCH(Lists!$D$8,'Form responses'!$A$1:$P$1,0))&amp;""),"")="","No","Yes"))</f>
        <v/>
      </c>
      <c r="I145" s="28">
        <f>IF(B145="","",IF(E145="","No quote",IF(AND(ISNUMBER(D145),D145&gt;=4),"Yes","Read the feedback first")))</f>
        <v/>
      </c>
      <c r="J145" s="28">
        <f>IF(B145="","",IFERROR(TRIM(INDEX('Form responses'!$A141:$P141,MATCH(Lists!$D$7,'Form responses'!$A$1:$P$1,0))&amp;""),""))</f>
        <v/>
      </c>
      <c r="K145" s="28">
        <f>IF(B145="","",IFERROR(TRIM(INDEX('Form responses'!$A141:$P141,MATCH(Lists!$D$9,'Form responses'!$A$1:$P$1,0))&amp;""),""))</f>
        <v/>
      </c>
    </row>
    <row r="146">
      <c r="A146" s="27">
        <f>IF(B146="","",IFERROR(IF(ISNUMBER(INDEX('Form responses'!$A142:$P142,MATCH(Lists!$D$10,'Form responses'!$A$1:$P$1,0))),INDEX('Form responses'!$A142:$P142,MATCH(Lists!$D$10,'Form responses'!$A$1:$P$1,0)),DATE(VALUE(LEFT(IFERROR(TRIM(INDEX('Form responses'!$A142:$P142,MATCH(Lists!$D$10,'Form responses'!$A$1:$P$1,0))&amp;""),""),4)),VALUE(MID(IFERROR(TRIM(INDEX('Form responses'!$A142:$P142,MATCH(Lists!$D$10,'Form responses'!$A$1:$P$1,0))&amp;""),""),6,2)),VALUE(MID(IFERROR(TRIM(INDEX('Form responses'!$A142:$P142,MATCH(Lists!$D$10,'Form responses'!$A$1:$P$1,0))&amp;""),""),9,2)))+TIME(VALUE(MID(IFERROR(TRIM(INDEX('Form responses'!$A142:$P142,MATCH(Lists!$D$10,'Form responses'!$A$1:$P$1,0))&amp;""),""),12,2)),VALUE(MID(IFERROR(TRIM(INDEX('Form responses'!$A142:$P142,MATCH(Lists!$D$10,'Form responses'!$A$1:$P$1,0))&amp;""),""),15,2)),VALUE(MID(IFERROR(TRIM(INDEX('Form responses'!$A142:$P142,MATCH(Lists!$D$10,'Form responses'!$A$1:$P$1,0))&amp;""),""),18,2)))),""))</f>
        <v/>
      </c>
      <c r="B146" s="28">
        <f>IFERROR(TRIM(INDEX('Form responses'!$A142:$P142,MATCH(Lists!$D$2,'Form responses'!$A$1:$P$1,0))&amp;""),"")</f>
        <v/>
      </c>
      <c r="C146" s="28">
        <f>IF(B146="","",IFERROR(TRIM(INDEX('Form responses'!$A142:$P142,MATCH(Lists!$D$6,'Form responses'!$A$1:$P$1,0))&amp;""),""))</f>
        <v/>
      </c>
      <c r="D146" s="28">
        <f>IF(B146="","",IFERROR(VALUE(IFERROR(TRIM(INDEX('Form responses'!$A142:$P142,MATCH(Lists!$D$3,'Form responses'!$A$1:$P$1,0))&amp;""),"")),""))</f>
        <v/>
      </c>
      <c r="E146" s="28">
        <f>IF(B146="","",IFERROR(TRIM(INDEX('Form responses'!$A142:$P142,MATCH(Lists!$D$4,'Form responses'!$A$1:$P$1,0))&amp;""),""))</f>
        <v/>
      </c>
      <c r="F146" s="28">
        <f>IF(B146="","",IFERROR(TRIM(INDEX('Form responses'!$A142:$P142,MATCH(Lists!$D$5,'Form responses'!$A$1:$P$1,0))&amp;""),""))</f>
        <v/>
      </c>
      <c r="G146" s="28">
        <f>IF(B146="","",IF(ISNUMBER(SEARCH("With my name",F146)),B146&amp;IF(C146="","",", "&amp;C146),IF(ISNUMBER(SEARCH("First name",F146)),LEFT(B146,FIND(" ",B146&amp;" ")-1)&amp;IF(C146="","",", "&amp;C146),IF(F146="","Ask how to credit them","No name: credit a role only"))))</f>
        <v/>
      </c>
      <c r="H146" s="28">
        <f>IF(B146="","",IF(IFERROR(TRIM(INDEX('Form responses'!$A142:$P142,MATCH(Lists!$D$8,'Form responses'!$A$1:$P$1,0))&amp;""),"")="","No","Yes"))</f>
        <v/>
      </c>
      <c r="I146" s="28">
        <f>IF(B146="","",IF(E146="","No quote",IF(AND(ISNUMBER(D146),D146&gt;=4),"Yes","Read the feedback first")))</f>
        <v/>
      </c>
      <c r="J146" s="28">
        <f>IF(B146="","",IFERROR(TRIM(INDEX('Form responses'!$A142:$P142,MATCH(Lists!$D$7,'Form responses'!$A$1:$P$1,0))&amp;""),""))</f>
        <v/>
      </c>
      <c r="K146" s="28">
        <f>IF(B146="","",IFERROR(TRIM(INDEX('Form responses'!$A142:$P142,MATCH(Lists!$D$9,'Form responses'!$A$1:$P$1,0))&amp;""),""))</f>
        <v/>
      </c>
    </row>
    <row r="147">
      <c r="A147" s="27">
        <f>IF(B147="","",IFERROR(IF(ISNUMBER(INDEX('Form responses'!$A143:$P143,MATCH(Lists!$D$10,'Form responses'!$A$1:$P$1,0))),INDEX('Form responses'!$A143:$P143,MATCH(Lists!$D$10,'Form responses'!$A$1:$P$1,0)),DATE(VALUE(LEFT(IFERROR(TRIM(INDEX('Form responses'!$A143:$P143,MATCH(Lists!$D$10,'Form responses'!$A$1:$P$1,0))&amp;""),""),4)),VALUE(MID(IFERROR(TRIM(INDEX('Form responses'!$A143:$P143,MATCH(Lists!$D$10,'Form responses'!$A$1:$P$1,0))&amp;""),""),6,2)),VALUE(MID(IFERROR(TRIM(INDEX('Form responses'!$A143:$P143,MATCH(Lists!$D$10,'Form responses'!$A$1:$P$1,0))&amp;""),""),9,2)))+TIME(VALUE(MID(IFERROR(TRIM(INDEX('Form responses'!$A143:$P143,MATCH(Lists!$D$10,'Form responses'!$A$1:$P$1,0))&amp;""),""),12,2)),VALUE(MID(IFERROR(TRIM(INDEX('Form responses'!$A143:$P143,MATCH(Lists!$D$10,'Form responses'!$A$1:$P$1,0))&amp;""),""),15,2)),VALUE(MID(IFERROR(TRIM(INDEX('Form responses'!$A143:$P143,MATCH(Lists!$D$10,'Form responses'!$A$1:$P$1,0))&amp;""),""),18,2)))),""))</f>
        <v/>
      </c>
      <c r="B147" s="28">
        <f>IFERROR(TRIM(INDEX('Form responses'!$A143:$P143,MATCH(Lists!$D$2,'Form responses'!$A$1:$P$1,0))&amp;""),"")</f>
        <v/>
      </c>
      <c r="C147" s="28">
        <f>IF(B147="","",IFERROR(TRIM(INDEX('Form responses'!$A143:$P143,MATCH(Lists!$D$6,'Form responses'!$A$1:$P$1,0))&amp;""),""))</f>
        <v/>
      </c>
      <c r="D147" s="28">
        <f>IF(B147="","",IFERROR(VALUE(IFERROR(TRIM(INDEX('Form responses'!$A143:$P143,MATCH(Lists!$D$3,'Form responses'!$A$1:$P$1,0))&amp;""),"")),""))</f>
        <v/>
      </c>
      <c r="E147" s="28">
        <f>IF(B147="","",IFERROR(TRIM(INDEX('Form responses'!$A143:$P143,MATCH(Lists!$D$4,'Form responses'!$A$1:$P$1,0))&amp;""),""))</f>
        <v/>
      </c>
      <c r="F147" s="28">
        <f>IF(B147="","",IFERROR(TRIM(INDEX('Form responses'!$A143:$P143,MATCH(Lists!$D$5,'Form responses'!$A$1:$P$1,0))&amp;""),""))</f>
        <v/>
      </c>
      <c r="G147" s="28">
        <f>IF(B147="","",IF(ISNUMBER(SEARCH("With my name",F147)),B147&amp;IF(C147="","",", "&amp;C147),IF(ISNUMBER(SEARCH("First name",F147)),LEFT(B147,FIND(" ",B147&amp;" ")-1)&amp;IF(C147="","",", "&amp;C147),IF(F147="","Ask how to credit them","No name: credit a role only"))))</f>
        <v/>
      </c>
      <c r="H147" s="28">
        <f>IF(B147="","",IF(IFERROR(TRIM(INDEX('Form responses'!$A143:$P143,MATCH(Lists!$D$8,'Form responses'!$A$1:$P$1,0))&amp;""),"")="","No","Yes"))</f>
        <v/>
      </c>
      <c r="I147" s="28">
        <f>IF(B147="","",IF(E147="","No quote",IF(AND(ISNUMBER(D147),D147&gt;=4),"Yes","Read the feedback first")))</f>
        <v/>
      </c>
      <c r="J147" s="28">
        <f>IF(B147="","",IFERROR(TRIM(INDEX('Form responses'!$A143:$P143,MATCH(Lists!$D$7,'Form responses'!$A$1:$P$1,0))&amp;""),""))</f>
        <v/>
      </c>
      <c r="K147" s="28">
        <f>IF(B147="","",IFERROR(TRIM(INDEX('Form responses'!$A143:$P143,MATCH(Lists!$D$9,'Form responses'!$A$1:$P$1,0))&amp;""),""))</f>
        <v/>
      </c>
    </row>
    <row r="148">
      <c r="A148" s="27">
        <f>IF(B148="","",IFERROR(IF(ISNUMBER(INDEX('Form responses'!$A144:$P144,MATCH(Lists!$D$10,'Form responses'!$A$1:$P$1,0))),INDEX('Form responses'!$A144:$P144,MATCH(Lists!$D$10,'Form responses'!$A$1:$P$1,0)),DATE(VALUE(LEFT(IFERROR(TRIM(INDEX('Form responses'!$A144:$P144,MATCH(Lists!$D$10,'Form responses'!$A$1:$P$1,0))&amp;""),""),4)),VALUE(MID(IFERROR(TRIM(INDEX('Form responses'!$A144:$P144,MATCH(Lists!$D$10,'Form responses'!$A$1:$P$1,0))&amp;""),""),6,2)),VALUE(MID(IFERROR(TRIM(INDEX('Form responses'!$A144:$P144,MATCH(Lists!$D$10,'Form responses'!$A$1:$P$1,0))&amp;""),""),9,2)))+TIME(VALUE(MID(IFERROR(TRIM(INDEX('Form responses'!$A144:$P144,MATCH(Lists!$D$10,'Form responses'!$A$1:$P$1,0))&amp;""),""),12,2)),VALUE(MID(IFERROR(TRIM(INDEX('Form responses'!$A144:$P144,MATCH(Lists!$D$10,'Form responses'!$A$1:$P$1,0))&amp;""),""),15,2)),VALUE(MID(IFERROR(TRIM(INDEX('Form responses'!$A144:$P144,MATCH(Lists!$D$10,'Form responses'!$A$1:$P$1,0))&amp;""),""),18,2)))),""))</f>
        <v/>
      </c>
      <c r="B148" s="28">
        <f>IFERROR(TRIM(INDEX('Form responses'!$A144:$P144,MATCH(Lists!$D$2,'Form responses'!$A$1:$P$1,0))&amp;""),"")</f>
        <v/>
      </c>
      <c r="C148" s="28">
        <f>IF(B148="","",IFERROR(TRIM(INDEX('Form responses'!$A144:$P144,MATCH(Lists!$D$6,'Form responses'!$A$1:$P$1,0))&amp;""),""))</f>
        <v/>
      </c>
      <c r="D148" s="28">
        <f>IF(B148="","",IFERROR(VALUE(IFERROR(TRIM(INDEX('Form responses'!$A144:$P144,MATCH(Lists!$D$3,'Form responses'!$A$1:$P$1,0))&amp;""),"")),""))</f>
        <v/>
      </c>
      <c r="E148" s="28">
        <f>IF(B148="","",IFERROR(TRIM(INDEX('Form responses'!$A144:$P144,MATCH(Lists!$D$4,'Form responses'!$A$1:$P$1,0))&amp;""),""))</f>
        <v/>
      </c>
      <c r="F148" s="28">
        <f>IF(B148="","",IFERROR(TRIM(INDEX('Form responses'!$A144:$P144,MATCH(Lists!$D$5,'Form responses'!$A$1:$P$1,0))&amp;""),""))</f>
        <v/>
      </c>
      <c r="G148" s="28">
        <f>IF(B148="","",IF(ISNUMBER(SEARCH("With my name",F148)),B148&amp;IF(C148="","",", "&amp;C148),IF(ISNUMBER(SEARCH("First name",F148)),LEFT(B148,FIND(" ",B148&amp;" ")-1)&amp;IF(C148="","",", "&amp;C148),IF(F148="","Ask how to credit them","No name: credit a role only"))))</f>
        <v/>
      </c>
      <c r="H148" s="28">
        <f>IF(B148="","",IF(IFERROR(TRIM(INDEX('Form responses'!$A144:$P144,MATCH(Lists!$D$8,'Form responses'!$A$1:$P$1,0))&amp;""),"")="","No","Yes"))</f>
        <v/>
      </c>
      <c r="I148" s="28">
        <f>IF(B148="","",IF(E148="","No quote",IF(AND(ISNUMBER(D148),D148&gt;=4),"Yes","Read the feedback first")))</f>
        <v/>
      </c>
      <c r="J148" s="28">
        <f>IF(B148="","",IFERROR(TRIM(INDEX('Form responses'!$A144:$P144,MATCH(Lists!$D$7,'Form responses'!$A$1:$P$1,0))&amp;""),""))</f>
        <v/>
      </c>
      <c r="K148" s="28">
        <f>IF(B148="","",IFERROR(TRIM(INDEX('Form responses'!$A144:$P144,MATCH(Lists!$D$9,'Form responses'!$A$1:$P$1,0))&amp;""),""))</f>
        <v/>
      </c>
    </row>
    <row r="149">
      <c r="A149" s="27">
        <f>IF(B149="","",IFERROR(IF(ISNUMBER(INDEX('Form responses'!$A145:$P145,MATCH(Lists!$D$10,'Form responses'!$A$1:$P$1,0))),INDEX('Form responses'!$A145:$P145,MATCH(Lists!$D$10,'Form responses'!$A$1:$P$1,0)),DATE(VALUE(LEFT(IFERROR(TRIM(INDEX('Form responses'!$A145:$P145,MATCH(Lists!$D$10,'Form responses'!$A$1:$P$1,0))&amp;""),""),4)),VALUE(MID(IFERROR(TRIM(INDEX('Form responses'!$A145:$P145,MATCH(Lists!$D$10,'Form responses'!$A$1:$P$1,0))&amp;""),""),6,2)),VALUE(MID(IFERROR(TRIM(INDEX('Form responses'!$A145:$P145,MATCH(Lists!$D$10,'Form responses'!$A$1:$P$1,0))&amp;""),""),9,2)))+TIME(VALUE(MID(IFERROR(TRIM(INDEX('Form responses'!$A145:$P145,MATCH(Lists!$D$10,'Form responses'!$A$1:$P$1,0))&amp;""),""),12,2)),VALUE(MID(IFERROR(TRIM(INDEX('Form responses'!$A145:$P145,MATCH(Lists!$D$10,'Form responses'!$A$1:$P$1,0))&amp;""),""),15,2)),VALUE(MID(IFERROR(TRIM(INDEX('Form responses'!$A145:$P145,MATCH(Lists!$D$10,'Form responses'!$A$1:$P$1,0))&amp;""),""),18,2)))),""))</f>
        <v/>
      </c>
      <c r="B149" s="28">
        <f>IFERROR(TRIM(INDEX('Form responses'!$A145:$P145,MATCH(Lists!$D$2,'Form responses'!$A$1:$P$1,0))&amp;""),"")</f>
        <v/>
      </c>
      <c r="C149" s="28">
        <f>IF(B149="","",IFERROR(TRIM(INDEX('Form responses'!$A145:$P145,MATCH(Lists!$D$6,'Form responses'!$A$1:$P$1,0))&amp;""),""))</f>
        <v/>
      </c>
      <c r="D149" s="28">
        <f>IF(B149="","",IFERROR(VALUE(IFERROR(TRIM(INDEX('Form responses'!$A145:$P145,MATCH(Lists!$D$3,'Form responses'!$A$1:$P$1,0))&amp;""),"")),""))</f>
        <v/>
      </c>
      <c r="E149" s="28">
        <f>IF(B149="","",IFERROR(TRIM(INDEX('Form responses'!$A145:$P145,MATCH(Lists!$D$4,'Form responses'!$A$1:$P$1,0))&amp;""),""))</f>
        <v/>
      </c>
      <c r="F149" s="28">
        <f>IF(B149="","",IFERROR(TRIM(INDEX('Form responses'!$A145:$P145,MATCH(Lists!$D$5,'Form responses'!$A$1:$P$1,0))&amp;""),""))</f>
        <v/>
      </c>
      <c r="G149" s="28">
        <f>IF(B149="","",IF(ISNUMBER(SEARCH("With my name",F149)),B149&amp;IF(C149="","",", "&amp;C149),IF(ISNUMBER(SEARCH("First name",F149)),LEFT(B149,FIND(" ",B149&amp;" ")-1)&amp;IF(C149="","",", "&amp;C149),IF(F149="","Ask how to credit them","No name: credit a role only"))))</f>
        <v/>
      </c>
      <c r="H149" s="28">
        <f>IF(B149="","",IF(IFERROR(TRIM(INDEX('Form responses'!$A145:$P145,MATCH(Lists!$D$8,'Form responses'!$A$1:$P$1,0))&amp;""),"")="","No","Yes"))</f>
        <v/>
      </c>
      <c r="I149" s="28">
        <f>IF(B149="","",IF(E149="","No quote",IF(AND(ISNUMBER(D149),D149&gt;=4),"Yes","Read the feedback first")))</f>
        <v/>
      </c>
      <c r="J149" s="28">
        <f>IF(B149="","",IFERROR(TRIM(INDEX('Form responses'!$A145:$P145,MATCH(Lists!$D$7,'Form responses'!$A$1:$P$1,0))&amp;""),""))</f>
        <v/>
      </c>
      <c r="K149" s="28">
        <f>IF(B149="","",IFERROR(TRIM(INDEX('Form responses'!$A145:$P145,MATCH(Lists!$D$9,'Form responses'!$A$1:$P$1,0))&amp;""),""))</f>
        <v/>
      </c>
    </row>
    <row r="150">
      <c r="A150" s="27">
        <f>IF(B150="","",IFERROR(IF(ISNUMBER(INDEX('Form responses'!$A146:$P146,MATCH(Lists!$D$10,'Form responses'!$A$1:$P$1,0))),INDEX('Form responses'!$A146:$P146,MATCH(Lists!$D$10,'Form responses'!$A$1:$P$1,0)),DATE(VALUE(LEFT(IFERROR(TRIM(INDEX('Form responses'!$A146:$P146,MATCH(Lists!$D$10,'Form responses'!$A$1:$P$1,0))&amp;""),""),4)),VALUE(MID(IFERROR(TRIM(INDEX('Form responses'!$A146:$P146,MATCH(Lists!$D$10,'Form responses'!$A$1:$P$1,0))&amp;""),""),6,2)),VALUE(MID(IFERROR(TRIM(INDEX('Form responses'!$A146:$P146,MATCH(Lists!$D$10,'Form responses'!$A$1:$P$1,0))&amp;""),""),9,2)))+TIME(VALUE(MID(IFERROR(TRIM(INDEX('Form responses'!$A146:$P146,MATCH(Lists!$D$10,'Form responses'!$A$1:$P$1,0))&amp;""),""),12,2)),VALUE(MID(IFERROR(TRIM(INDEX('Form responses'!$A146:$P146,MATCH(Lists!$D$10,'Form responses'!$A$1:$P$1,0))&amp;""),""),15,2)),VALUE(MID(IFERROR(TRIM(INDEX('Form responses'!$A146:$P146,MATCH(Lists!$D$10,'Form responses'!$A$1:$P$1,0))&amp;""),""),18,2)))),""))</f>
        <v/>
      </c>
      <c r="B150" s="28">
        <f>IFERROR(TRIM(INDEX('Form responses'!$A146:$P146,MATCH(Lists!$D$2,'Form responses'!$A$1:$P$1,0))&amp;""),"")</f>
        <v/>
      </c>
      <c r="C150" s="28">
        <f>IF(B150="","",IFERROR(TRIM(INDEX('Form responses'!$A146:$P146,MATCH(Lists!$D$6,'Form responses'!$A$1:$P$1,0))&amp;""),""))</f>
        <v/>
      </c>
      <c r="D150" s="28">
        <f>IF(B150="","",IFERROR(VALUE(IFERROR(TRIM(INDEX('Form responses'!$A146:$P146,MATCH(Lists!$D$3,'Form responses'!$A$1:$P$1,0))&amp;""),"")),""))</f>
        <v/>
      </c>
      <c r="E150" s="28">
        <f>IF(B150="","",IFERROR(TRIM(INDEX('Form responses'!$A146:$P146,MATCH(Lists!$D$4,'Form responses'!$A$1:$P$1,0))&amp;""),""))</f>
        <v/>
      </c>
      <c r="F150" s="28">
        <f>IF(B150="","",IFERROR(TRIM(INDEX('Form responses'!$A146:$P146,MATCH(Lists!$D$5,'Form responses'!$A$1:$P$1,0))&amp;""),""))</f>
        <v/>
      </c>
      <c r="G150" s="28">
        <f>IF(B150="","",IF(ISNUMBER(SEARCH("With my name",F150)),B150&amp;IF(C150="","",", "&amp;C150),IF(ISNUMBER(SEARCH("First name",F150)),LEFT(B150,FIND(" ",B150&amp;" ")-1)&amp;IF(C150="","",", "&amp;C150),IF(F150="","Ask how to credit them","No name: credit a role only"))))</f>
        <v/>
      </c>
      <c r="H150" s="28">
        <f>IF(B150="","",IF(IFERROR(TRIM(INDEX('Form responses'!$A146:$P146,MATCH(Lists!$D$8,'Form responses'!$A$1:$P$1,0))&amp;""),"")="","No","Yes"))</f>
        <v/>
      </c>
      <c r="I150" s="28">
        <f>IF(B150="","",IF(E150="","No quote",IF(AND(ISNUMBER(D150),D150&gt;=4),"Yes","Read the feedback first")))</f>
        <v/>
      </c>
      <c r="J150" s="28">
        <f>IF(B150="","",IFERROR(TRIM(INDEX('Form responses'!$A146:$P146,MATCH(Lists!$D$7,'Form responses'!$A$1:$P$1,0))&amp;""),""))</f>
        <v/>
      </c>
      <c r="K150" s="28">
        <f>IF(B150="","",IFERROR(TRIM(INDEX('Form responses'!$A146:$P146,MATCH(Lists!$D$9,'Form responses'!$A$1:$P$1,0))&amp;""),""))</f>
        <v/>
      </c>
    </row>
    <row r="151">
      <c r="A151" s="27">
        <f>IF(B151="","",IFERROR(IF(ISNUMBER(INDEX('Form responses'!$A147:$P147,MATCH(Lists!$D$10,'Form responses'!$A$1:$P$1,0))),INDEX('Form responses'!$A147:$P147,MATCH(Lists!$D$10,'Form responses'!$A$1:$P$1,0)),DATE(VALUE(LEFT(IFERROR(TRIM(INDEX('Form responses'!$A147:$P147,MATCH(Lists!$D$10,'Form responses'!$A$1:$P$1,0))&amp;""),""),4)),VALUE(MID(IFERROR(TRIM(INDEX('Form responses'!$A147:$P147,MATCH(Lists!$D$10,'Form responses'!$A$1:$P$1,0))&amp;""),""),6,2)),VALUE(MID(IFERROR(TRIM(INDEX('Form responses'!$A147:$P147,MATCH(Lists!$D$10,'Form responses'!$A$1:$P$1,0))&amp;""),""),9,2)))+TIME(VALUE(MID(IFERROR(TRIM(INDEX('Form responses'!$A147:$P147,MATCH(Lists!$D$10,'Form responses'!$A$1:$P$1,0))&amp;""),""),12,2)),VALUE(MID(IFERROR(TRIM(INDEX('Form responses'!$A147:$P147,MATCH(Lists!$D$10,'Form responses'!$A$1:$P$1,0))&amp;""),""),15,2)),VALUE(MID(IFERROR(TRIM(INDEX('Form responses'!$A147:$P147,MATCH(Lists!$D$10,'Form responses'!$A$1:$P$1,0))&amp;""),""),18,2)))),""))</f>
        <v/>
      </c>
      <c r="B151" s="28">
        <f>IFERROR(TRIM(INDEX('Form responses'!$A147:$P147,MATCH(Lists!$D$2,'Form responses'!$A$1:$P$1,0))&amp;""),"")</f>
        <v/>
      </c>
      <c r="C151" s="28">
        <f>IF(B151="","",IFERROR(TRIM(INDEX('Form responses'!$A147:$P147,MATCH(Lists!$D$6,'Form responses'!$A$1:$P$1,0))&amp;""),""))</f>
        <v/>
      </c>
      <c r="D151" s="28">
        <f>IF(B151="","",IFERROR(VALUE(IFERROR(TRIM(INDEX('Form responses'!$A147:$P147,MATCH(Lists!$D$3,'Form responses'!$A$1:$P$1,0))&amp;""),"")),""))</f>
        <v/>
      </c>
      <c r="E151" s="28">
        <f>IF(B151="","",IFERROR(TRIM(INDEX('Form responses'!$A147:$P147,MATCH(Lists!$D$4,'Form responses'!$A$1:$P$1,0))&amp;""),""))</f>
        <v/>
      </c>
      <c r="F151" s="28">
        <f>IF(B151="","",IFERROR(TRIM(INDEX('Form responses'!$A147:$P147,MATCH(Lists!$D$5,'Form responses'!$A$1:$P$1,0))&amp;""),""))</f>
        <v/>
      </c>
      <c r="G151" s="28">
        <f>IF(B151="","",IF(ISNUMBER(SEARCH("With my name",F151)),B151&amp;IF(C151="","",", "&amp;C151),IF(ISNUMBER(SEARCH("First name",F151)),LEFT(B151,FIND(" ",B151&amp;" ")-1)&amp;IF(C151="","",", "&amp;C151),IF(F151="","Ask how to credit them","No name: credit a role only"))))</f>
        <v/>
      </c>
      <c r="H151" s="28">
        <f>IF(B151="","",IF(IFERROR(TRIM(INDEX('Form responses'!$A147:$P147,MATCH(Lists!$D$8,'Form responses'!$A$1:$P$1,0))&amp;""),"")="","No","Yes"))</f>
        <v/>
      </c>
      <c r="I151" s="28">
        <f>IF(B151="","",IF(E151="","No quote",IF(AND(ISNUMBER(D151),D151&gt;=4),"Yes","Read the feedback first")))</f>
        <v/>
      </c>
      <c r="J151" s="28">
        <f>IF(B151="","",IFERROR(TRIM(INDEX('Form responses'!$A147:$P147,MATCH(Lists!$D$7,'Form responses'!$A$1:$P$1,0))&amp;""),""))</f>
        <v/>
      </c>
      <c r="K151" s="28">
        <f>IF(B151="","",IFERROR(TRIM(INDEX('Form responses'!$A147:$P147,MATCH(Lists!$D$9,'Form responses'!$A$1:$P$1,0))&amp;""),""))</f>
        <v/>
      </c>
    </row>
    <row r="152">
      <c r="A152" s="27">
        <f>IF(B152="","",IFERROR(IF(ISNUMBER(INDEX('Form responses'!$A148:$P148,MATCH(Lists!$D$10,'Form responses'!$A$1:$P$1,0))),INDEX('Form responses'!$A148:$P148,MATCH(Lists!$D$10,'Form responses'!$A$1:$P$1,0)),DATE(VALUE(LEFT(IFERROR(TRIM(INDEX('Form responses'!$A148:$P148,MATCH(Lists!$D$10,'Form responses'!$A$1:$P$1,0))&amp;""),""),4)),VALUE(MID(IFERROR(TRIM(INDEX('Form responses'!$A148:$P148,MATCH(Lists!$D$10,'Form responses'!$A$1:$P$1,0))&amp;""),""),6,2)),VALUE(MID(IFERROR(TRIM(INDEX('Form responses'!$A148:$P148,MATCH(Lists!$D$10,'Form responses'!$A$1:$P$1,0))&amp;""),""),9,2)))+TIME(VALUE(MID(IFERROR(TRIM(INDEX('Form responses'!$A148:$P148,MATCH(Lists!$D$10,'Form responses'!$A$1:$P$1,0))&amp;""),""),12,2)),VALUE(MID(IFERROR(TRIM(INDEX('Form responses'!$A148:$P148,MATCH(Lists!$D$10,'Form responses'!$A$1:$P$1,0))&amp;""),""),15,2)),VALUE(MID(IFERROR(TRIM(INDEX('Form responses'!$A148:$P148,MATCH(Lists!$D$10,'Form responses'!$A$1:$P$1,0))&amp;""),""),18,2)))),""))</f>
        <v/>
      </c>
      <c r="B152" s="28">
        <f>IFERROR(TRIM(INDEX('Form responses'!$A148:$P148,MATCH(Lists!$D$2,'Form responses'!$A$1:$P$1,0))&amp;""),"")</f>
        <v/>
      </c>
      <c r="C152" s="28">
        <f>IF(B152="","",IFERROR(TRIM(INDEX('Form responses'!$A148:$P148,MATCH(Lists!$D$6,'Form responses'!$A$1:$P$1,0))&amp;""),""))</f>
        <v/>
      </c>
      <c r="D152" s="28">
        <f>IF(B152="","",IFERROR(VALUE(IFERROR(TRIM(INDEX('Form responses'!$A148:$P148,MATCH(Lists!$D$3,'Form responses'!$A$1:$P$1,0))&amp;""),"")),""))</f>
        <v/>
      </c>
      <c r="E152" s="28">
        <f>IF(B152="","",IFERROR(TRIM(INDEX('Form responses'!$A148:$P148,MATCH(Lists!$D$4,'Form responses'!$A$1:$P$1,0))&amp;""),""))</f>
        <v/>
      </c>
      <c r="F152" s="28">
        <f>IF(B152="","",IFERROR(TRIM(INDEX('Form responses'!$A148:$P148,MATCH(Lists!$D$5,'Form responses'!$A$1:$P$1,0))&amp;""),""))</f>
        <v/>
      </c>
      <c r="G152" s="28">
        <f>IF(B152="","",IF(ISNUMBER(SEARCH("With my name",F152)),B152&amp;IF(C152="","",", "&amp;C152),IF(ISNUMBER(SEARCH("First name",F152)),LEFT(B152,FIND(" ",B152&amp;" ")-1)&amp;IF(C152="","",", "&amp;C152),IF(F152="","Ask how to credit them","No name: credit a role only"))))</f>
        <v/>
      </c>
      <c r="H152" s="28">
        <f>IF(B152="","",IF(IFERROR(TRIM(INDEX('Form responses'!$A148:$P148,MATCH(Lists!$D$8,'Form responses'!$A$1:$P$1,0))&amp;""),"")="","No","Yes"))</f>
        <v/>
      </c>
      <c r="I152" s="28">
        <f>IF(B152="","",IF(E152="","No quote",IF(AND(ISNUMBER(D152),D152&gt;=4),"Yes","Read the feedback first")))</f>
        <v/>
      </c>
      <c r="J152" s="28">
        <f>IF(B152="","",IFERROR(TRIM(INDEX('Form responses'!$A148:$P148,MATCH(Lists!$D$7,'Form responses'!$A$1:$P$1,0))&amp;""),""))</f>
        <v/>
      </c>
      <c r="K152" s="28">
        <f>IF(B152="","",IFERROR(TRIM(INDEX('Form responses'!$A148:$P148,MATCH(Lists!$D$9,'Form responses'!$A$1:$P$1,0))&amp;""),""))</f>
        <v/>
      </c>
    </row>
    <row r="153">
      <c r="A153" s="27">
        <f>IF(B153="","",IFERROR(IF(ISNUMBER(INDEX('Form responses'!$A149:$P149,MATCH(Lists!$D$10,'Form responses'!$A$1:$P$1,0))),INDEX('Form responses'!$A149:$P149,MATCH(Lists!$D$10,'Form responses'!$A$1:$P$1,0)),DATE(VALUE(LEFT(IFERROR(TRIM(INDEX('Form responses'!$A149:$P149,MATCH(Lists!$D$10,'Form responses'!$A$1:$P$1,0))&amp;""),""),4)),VALUE(MID(IFERROR(TRIM(INDEX('Form responses'!$A149:$P149,MATCH(Lists!$D$10,'Form responses'!$A$1:$P$1,0))&amp;""),""),6,2)),VALUE(MID(IFERROR(TRIM(INDEX('Form responses'!$A149:$P149,MATCH(Lists!$D$10,'Form responses'!$A$1:$P$1,0))&amp;""),""),9,2)))+TIME(VALUE(MID(IFERROR(TRIM(INDEX('Form responses'!$A149:$P149,MATCH(Lists!$D$10,'Form responses'!$A$1:$P$1,0))&amp;""),""),12,2)),VALUE(MID(IFERROR(TRIM(INDEX('Form responses'!$A149:$P149,MATCH(Lists!$D$10,'Form responses'!$A$1:$P$1,0))&amp;""),""),15,2)),VALUE(MID(IFERROR(TRIM(INDEX('Form responses'!$A149:$P149,MATCH(Lists!$D$10,'Form responses'!$A$1:$P$1,0))&amp;""),""),18,2)))),""))</f>
        <v/>
      </c>
      <c r="B153" s="28">
        <f>IFERROR(TRIM(INDEX('Form responses'!$A149:$P149,MATCH(Lists!$D$2,'Form responses'!$A$1:$P$1,0))&amp;""),"")</f>
        <v/>
      </c>
      <c r="C153" s="28">
        <f>IF(B153="","",IFERROR(TRIM(INDEX('Form responses'!$A149:$P149,MATCH(Lists!$D$6,'Form responses'!$A$1:$P$1,0))&amp;""),""))</f>
        <v/>
      </c>
      <c r="D153" s="28">
        <f>IF(B153="","",IFERROR(VALUE(IFERROR(TRIM(INDEX('Form responses'!$A149:$P149,MATCH(Lists!$D$3,'Form responses'!$A$1:$P$1,0))&amp;""),"")),""))</f>
        <v/>
      </c>
      <c r="E153" s="28">
        <f>IF(B153="","",IFERROR(TRIM(INDEX('Form responses'!$A149:$P149,MATCH(Lists!$D$4,'Form responses'!$A$1:$P$1,0))&amp;""),""))</f>
        <v/>
      </c>
      <c r="F153" s="28">
        <f>IF(B153="","",IFERROR(TRIM(INDEX('Form responses'!$A149:$P149,MATCH(Lists!$D$5,'Form responses'!$A$1:$P$1,0))&amp;""),""))</f>
        <v/>
      </c>
      <c r="G153" s="28">
        <f>IF(B153="","",IF(ISNUMBER(SEARCH("With my name",F153)),B153&amp;IF(C153="","",", "&amp;C153),IF(ISNUMBER(SEARCH("First name",F153)),LEFT(B153,FIND(" ",B153&amp;" ")-1)&amp;IF(C153="","",", "&amp;C153),IF(F153="","Ask how to credit them","No name: credit a role only"))))</f>
        <v/>
      </c>
      <c r="H153" s="28">
        <f>IF(B153="","",IF(IFERROR(TRIM(INDEX('Form responses'!$A149:$P149,MATCH(Lists!$D$8,'Form responses'!$A$1:$P$1,0))&amp;""),"")="","No","Yes"))</f>
        <v/>
      </c>
      <c r="I153" s="28">
        <f>IF(B153="","",IF(E153="","No quote",IF(AND(ISNUMBER(D153),D153&gt;=4),"Yes","Read the feedback first")))</f>
        <v/>
      </c>
      <c r="J153" s="28">
        <f>IF(B153="","",IFERROR(TRIM(INDEX('Form responses'!$A149:$P149,MATCH(Lists!$D$7,'Form responses'!$A$1:$P$1,0))&amp;""),""))</f>
        <v/>
      </c>
      <c r="K153" s="28">
        <f>IF(B153="","",IFERROR(TRIM(INDEX('Form responses'!$A149:$P149,MATCH(Lists!$D$9,'Form responses'!$A$1:$P$1,0))&amp;""),""))</f>
        <v/>
      </c>
    </row>
    <row r="154">
      <c r="A154" s="27">
        <f>IF(B154="","",IFERROR(IF(ISNUMBER(INDEX('Form responses'!$A150:$P150,MATCH(Lists!$D$10,'Form responses'!$A$1:$P$1,0))),INDEX('Form responses'!$A150:$P150,MATCH(Lists!$D$10,'Form responses'!$A$1:$P$1,0)),DATE(VALUE(LEFT(IFERROR(TRIM(INDEX('Form responses'!$A150:$P150,MATCH(Lists!$D$10,'Form responses'!$A$1:$P$1,0))&amp;""),""),4)),VALUE(MID(IFERROR(TRIM(INDEX('Form responses'!$A150:$P150,MATCH(Lists!$D$10,'Form responses'!$A$1:$P$1,0))&amp;""),""),6,2)),VALUE(MID(IFERROR(TRIM(INDEX('Form responses'!$A150:$P150,MATCH(Lists!$D$10,'Form responses'!$A$1:$P$1,0))&amp;""),""),9,2)))+TIME(VALUE(MID(IFERROR(TRIM(INDEX('Form responses'!$A150:$P150,MATCH(Lists!$D$10,'Form responses'!$A$1:$P$1,0))&amp;""),""),12,2)),VALUE(MID(IFERROR(TRIM(INDEX('Form responses'!$A150:$P150,MATCH(Lists!$D$10,'Form responses'!$A$1:$P$1,0))&amp;""),""),15,2)),VALUE(MID(IFERROR(TRIM(INDEX('Form responses'!$A150:$P150,MATCH(Lists!$D$10,'Form responses'!$A$1:$P$1,0))&amp;""),""),18,2)))),""))</f>
        <v/>
      </c>
      <c r="B154" s="28">
        <f>IFERROR(TRIM(INDEX('Form responses'!$A150:$P150,MATCH(Lists!$D$2,'Form responses'!$A$1:$P$1,0))&amp;""),"")</f>
        <v/>
      </c>
      <c r="C154" s="28">
        <f>IF(B154="","",IFERROR(TRIM(INDEX('Form responses'!$A150:$P150,MATCH(Lists!$D$6,'Form responses'!$A$1:$P$1,0))&amp;""),""))</f>
        <v/>
      </c>
      <c r="D154" s="28">
        <f>IF(B154="","",IFERROR(VALUE(IFERROR(TRIM(INDEX('Form responses'!$A150:$P150,MATCH(Lists!$D$3,'Form responses'!$A$1:$P$1,0))&amp;""),"")),""))</f>
        <v/>
      </c>
      <c r="E154" s="28">
        <f>IF(B154="","",IFERROR(TRIM(INDEX('Form responses'!$A150:$P150,MATCH(Lists!$D$4,'Form responses'!$A$1:$P$1,0))&amp;""),""))</f>
        <v/>
      </c>
      <c r="F154" s="28">
        <f>IF(B154="","",IFERROR(TRIM(INDEX('Form responses'!$A150:$P150,MATCH(Lists!$D$5,'Form responses'!$A$1:$P$1,0))&amp;""),""))</f>
        <v/>
      </c>
      <c r="G154" s="28">
        <f>IF(B154="","",IF(ISNUMBER(SEARCH("With my name",F154)),B154&amp;IF(C154="","",", "&amp;C154),IF(ISNUMBER(SEARCH("First name",F154)),LEFT(B154,FIND(" ",B154&amp;" ")-1)&amp;IF(C154="","",", "&amp;C154),IF(F154="","Ask how to credit them","No name: credit a role only"))))</f>
        <v/>
      </c>
      <c r="H154" s="28">
        <f>IF(B154="","",IF(IFERROR(TRIM(INDEX('Form responses'!$A150:$P150,MATCH(Lists!$D$8,'Form responses'!$A$1:$P$1,0))&amp;""),"")="","No","Yes"))</f>
        <v/>
      </c>
      <c r="I154" s="28">
        <f>IF(B154="","",IF(E154="","No quote",IF(AND(ISNUMBER(D154),D154&gt;=4),"Yes","Read the feedback first")))</f>
        <v/>
      </c>
      <c r="J154" s="28">
        <f>IF(B154="","",IFERROR(TRIM(INDEX('Form responses'!$A150:$P150,MATCH(Lists!$D$7,'Form responses'!$A$1:$P$1,0))&amp;""),""))</f>
        <v/>
      </c>
      <c r="K154" s="28">
        <f>IF(B154="","",IFERROR(TRIM(INDEX('Form responses'!$A150:$P150,MATCH(Lists!$D$9,'Form responses'!$A$1:$P$1,0))&amp;""),""))</f>
        <v/>
      </c>
    </row>
    <row r="155">
      <c r="A155" s="27">
        <f>IF(B155="","",IFERROR(IF(ISNUMBER(INDEX('Form responses'!$A151:$P151,MATCH(Lists!$D$10,'Form responses'!$A$1:$P$1,0))),INDEX('Form responses'!$A151:$P151,MATCH(Lists!$D$10,'Form responses'!$A$1:$P$1,0)),DATE(VALUE(LEFT(IFERROR(TRIM(INDEX('Form responses'!$A151:$P151,MATCH(Lists!$D$10,'Form responses'!$A$1:$P$1,0))&amp;""),""),4)),VALUE(MID(IFERROR(TRIM(INDEX('Form responses'!$A151:$P151,MATCH(Lists!$D$10,'Form responses'!$A$1:$P$1,0))&amp;""),""),6,2)),VALUE(MID(IFERROR(TRIM(INDEX('Form responses'!$A151:$P151,MATCH(Lists!$D$10,'Form responses'!$A$1:$P$1,0))&amp;""),""),9,2)))+TIME(VALUE(MID(IFERROR(TRIM(INDEX('Form responses'!$A151:$P151,MATCH(Lists!$D$10,'Form responses'!$A$1:$P$1,0))&amp;""),""),12,2)),VALUE(MID(IFERROR(TRIM(INDEX('Form responses'!$A151:$P151,MATCH(Lists!$D$10,'Form responses'!$A$1:$P$1,0))&amp;""),""),15,2)),VALUE(MID(IFERROR(TRIM(INDEX('Form responses'!$A151:$P151,MATCH(Lists!$D$10,'Form responses'!$A$1:$P$1,0))&amp;""),""),18,2)))),""))</f>
        <v/>
      </c>
      <c r="B155" s="28">
        <f>IFERROR(TRIM(INDEX('Form responses'!$A151:$P151,MATCH(Lists!$D$2,'Form responses'!$A$1:$P$1,0))&amp;""),"")</f>
        <v/>
      </c>
      <c r="C155" s="28">
        <f>IF(B155="","",IFERROR(TRIM(INDEX('Form responses'!$A151:$P151,MATCH(Lists!$D$6,'Form responses'!$A$1:$P$1,0))&amp;""),""))</f>
        <v/>
      </c>
      <c r="D155" s="28">
        <f>IF(B155="","",IFERROR(VALUE(IFERROR(TRIM(INDEX('Form responses'!$A151:$P151,MATCH(Lists!$D$3,'Form responses'!$A$1:$P$1,0))&amp;""),"")),""))</f>
        <v/>
      </c>
      <c r="E155" s="28">
        <f>IF(B155="","",IFERROR(TRIM(INDEX('Form responses'!$A151:$P151,MATCH(Lists!$D$4,'Form responses'!$A$1:$P$1,0))&amp;""),""))</f>
        <v/>
      </c>
      <c r="F155" s="28">
        <f>IF(B155="","",IFERROR(TRIM(INDEX('Form responses'!$A151:$P151,MATCH(Lists!$D$5,'Form responses'!$A$1:$P$1,0))&amp;""),""))</f>
        <v/>
      </c>
      <c r="G155" s="28">
        <f>IF(B155="","",IF(ISNUMBER(SEARCH("With my name",F155)),B155&amp;IF(C155="","",", "&amp;C155),IF(ISNUMBER(SEARCH("First name",F155)),LEFT(B155,FIND(" ",B155&amp;" ")-1)&amp;IF(C155="","",", "&amp;C155),IF(F155="","Ask how to credit them","No name: credit a role only"))))</f>
        <v/>
      </c>
      <c r="H155" s="28">
        <f>IF(B155="","",IF(IFERROR(TRIM(INDEX('Form responses'!$A151:$P151,MATCH(Lists!$D$8,'Form responses'!$A$1:$P$1,0))&amp;""),"")="","No","Yes"))</f>
        <v/>
      </c>
      <c r="I155" s="28">
        <f>IF(B155="","",IF(E155="","No quote",IF(AND(ISNUMBER(D155),D155&gt;=4),"Yes","Read the feedback first")))</f>
        <v/>
      </c>
      <c r="J155" s="28">
        <f>IF(B155="","",IFERROR(TRIM(INDEX('Form responses'!$A151:$P151,MATCH(Lists!$D$7,'Form responses'!$A$1:$P$1,0))&amp;""),""))</f>
        <v/>
      </c>
      <c r="K155" s="28">
        <f>IF(B155="","",IFERROR(TRIM(INDEX('Form responses'!$A151:$P151,MATCH(Lists!$D$9,'Form responses'!$A$1:$P$1,0))&amp;""),""))</f>
        <v/>
      </c>
    </row>
    <row r="156">
      <c r="A156" s="27">
        <f>IF(B156="","",IFERROR(IF(ISNUMBER(INDEX('Form responses'!$A152:$P152,MATCH(Lists!$D$10,'Form responses'!$A$1:$P$1,0))),INDEX('Form responses'!$A152:$P152,MATCH(Lists!$D$10,'Form responses'!$A$1:$P$1,0)),DATE(VALUE(LEFT(IFERROR(TRIM(INDEX('Form responses'!$A152:$P152,MATCH(Lists!$D$10,'Form responses'!$A$1:$P$1,0))&amp;""),""),4)),VALUE(MID(IFERROR(TRIM(INDEX('Form responses'!$A152:$P152,MATCH(Lists!$D$10,'Form responses'!$A$1:$P$1,0))&amp;""),""),6,2)),VALUE(MID(IFERROR(TRIM(INDEX('Form responses'!$A152:$P152,MATCH(Lists!$D$10,'Form responses'!$A$1:$P$1,0))&amp;""),""),9,2)))+TIME(VALUE(MID(IFERROR(TRIM(INDEX('Form responses'!$A152:$P152,MATCH(Lists!$D$10,'Form responses'!$A$1:$P$1,0))&amp;""),""),12,2)),VALUE(MID(IFERROR(TRIM(INDEX('Form responses'!$A152:$P152,MATCH(Lists!$D$10,'Form responses'!$A$1:$P$1,0))&amp;""),""),15,2)),VALUE(MID(IFERROR(TRIM(INDEX('Form responses'!$A152:$P152,MATCH(Lists!$D$10,'Form responses'!$A$1:$P$1,0))&amp;""),""),18,2)))),""))</f>
        <v/>
      </c>
      <c r="B156" s="28">
        <f>IFERROR(TRIM(INDEX('Form responses'!$A152:$P152,MATCH(Lists!$D$2,'Form responses'!$A$1:$P$1,0))&amp;""),"")</f>
        <v/>
      </c>
      <c r="C156" s="28">
        <f>IF(B156="","",IFERROR(TRIM(INDEX('Form responses'!$A152:$P152,MATCH(Lists!$D$6,'Form responses'!$A$1:$P$1,0))&amp;""),""))</f>
        <v/>
      </c>
      <c r="D156" s="28">
        <f>IF(B156="","",IFERROR(VALUE(IFERROR(TRIM(INDEX('Form responses'!$A152:$P152,MATCH(Lists!$D$3,'Form responses'!$A$1:$P$1,0))&amp;""),"")),""))</f>
        <v/>
      </c>
      <c r="E156" s="28">
        <f>IF(B156="","",IFERROR(TRIM(INDEX('Form responses'!$A152:$P152,MATCH(Lists!$D$4,'Form responses'!$A$1:$P$1,0))&amp;""),""))</f>
        <v/>
      </c>
      <c r="F156" s="28">
        <f>IF(B156="","",IFERROR(TRIM(INDEX('Form responses'!$A152:$P152,MATCH(Lists!$D$5,'Form responses'!$A$1:$P$1,0))&amp;""),""))</f>
        <v/>
      </c>
      <c r="G156" s="28">
        <f>IF(B156="","",IF(ISNUMBER(SEARCH("With my name",F156)),B156&amp;IF(C156="","",", "&amp;C156),IF(ISNUMBER(SEARCH("First name",F156)),LEFT(B156,FIND(" ",B156&amp;" ")-1)&amp;IF(C156="","",", "&amp;C156),IF(F156="","Ask how to credit them","No name: credit a role only"))))</f>
        <v/>
      </c>
      <c r="H156" s="28">
        <f>IF(B156="","",IF(IFERROR(TRIM(INDEX('Form responses'!$A152:$P152,MATCH(Lists!$D$8,'Form responses'!$A$1:$P$1,0))&amp;""),"")="","No","Yes"))</f>
        <v/>
      </c>
      <c r="I156" s="28">
        <f>IF(B156="","",IF(E156="","No quote",IF(AND(ISNUMBER(D156),D156&gt;=4),"Yes","Read the feedback first")))</f>
        <v/>
      </c>
      <c r="J156" s="28">
        <f>IF(B156="","",IFERROR(TRIM(INDEX('Form responses'!$A152:$P152,MATCH(Lists!$D$7,'Form responses'!$A$1:$P$1,0))&amp;""),""))</f>
        <v/>
      </c>
      <c r="K156" s="28">
        <f>IF(B156="","",IFERROR(TRIM(INDEX('Form responses'!$A152:$P152,MATCH(Lists!$D$9,'Form responses'!$A$1:$P$1,0))&amp;""),""))</f>
        <v/>
      </c>
    </row>
    <row r="157">
      <c r="A157" s="27">
        <f>IF(B157="","",IFERROR(IF(ISNUMBER(INDEX('Form responses'!$A153:$P153,MATCH(Lists!$D$10,'Form responses'!$A$1:$P$1,0))),INDEX('Form responses'!$A153:$P153,MATCH(Lists!$D$10,'Form responses'!$A$1:$P$1,0)),DATE(VALUE(LEFT(IFERROR(TRIM(INDEX('Form responses'!$A153:$P153,MATCH(Lists!$D$10,'Form responses'!$A$1:$P$1,0))&amp;""),""),4)),VALUE(MID(IFERROR(TRIM(INDEX('Form responses'!$A153:$P153,MATCH(Lists!$D$10,'Form responses'!$A$1:$P$1,0))&amp;""),""),6,2)),VALUE(MID(IFERROR(TRIM(INDEX('Form responses'!$A153:$P153,MATCH(Lists!$D$10,'Form responses'!$A$1:$P$1,0))&amp;""),""),9,2)))+TIME(VALUE(MID(IFERROR(TRIM(INDEX('Form responses'!$A153:$P153,MATCH(Lists!$D$10,'Form responses'!$A$1:$P$1,0))&amp;""),""),12,2)),VALUE(MID(IFERROR(TRIM(INDEX('Form responses'!$A153:$P153,MATCH(Lists!$D$10,'Form responses'!$A$1:$P$1,0))&amp;""),""),15,2)),VALUE(MID(IFERROR(TRIM(INDEX('Form responses'!$A153:$P153,MATCH(Lists!$D$10,'Form responses'!$A$1:$P$1,0))&amp;""),""),18,2)))),""))</f>
        <v/>
      </c>
      <c r="B157" s="28">
        <f>IFERROR(TRIM(INDEX('Form responses'!$A153:$P153,MATCH(Lists!$D$2,'Form responses'!$A$1:$P$1,0))&amp;""),"")</f>
        <v/>
      </c>
      <c r="C157" s="28">
        <f>IF(B157="","",IFERROR(TRIM(INDEX('Form responses'!$A153:$P153,MATCH(Lists!$D$6,'Form responses'!$A$1:$P$1,0))&amp;""),""))</f>
        <v/>
      </c>
      <c r="D157" s="28">
        <f>IF(B157="","",IFERROR(VALUE(IFERROR(TRIM(INDEX('Form responses'!$A153:$P153,MATCH(Lists!$D$3,'Form responses'!$A$1:$P$1,0))&amp;""),"")),""))</f>
        <v/>
      </c>
      <c r="E157" s="28">
        <f>IF(B157="","",IFERROR(TRIM(INDEX('Form responses'!$A153:$P153,MATCH(Lists!$D$4,'Form responses'!$A$1:$P$1,0))&amp;""),""))</f>
        <v/>
      </c>
      <c r="F157" s="28">
        <f>IF(B157="","",IFERROR(TRIM(INDEX('Form responses'!$A153:$P153,MATCH(Lists!$D$5,'Form responses'!$A$1:$P$1,0))&amp;""),""))</f>
        <v/>
      </c>
      <c r="G157" s="28">
        <f>IF(B157="","",IF(ISNUMBER(SEARCH("With my name",F157)),B157&amp;IF(C157="","",", "&amp;C157),IF(ISNUMBER(SEARCH("First name",F157)),LEFT(B157,FIND(" ",B157&amp;" ")-1)&amp;IF(C157="","",", "&amp;C157),IF(F157="","Ask how to credit them","No name: credit a role only"))))</f>
        <v/>
      </c>
      <c r="H157" s="28">
        <f>IF(B157="","",IF(IFERROR(TRIM(INDEX('Form responses'!$A153:$P153,MATCH(Lists!$D$8,'Form responses'!$A$1:$P$1,0))&amp;""),"")="","No","Yes"))</f>
        <v/>
      </c>
      <c r="I157" s="28">
        <f>IF(B157="","",IF(E157="","No quote",IF(AND(ISNUMBER(D157),D157&gt;=4),"Yes","Read the feedback first")))</f>
        <v/>
      </c>
      <c r="J157" s="28">
        <f>IF(B157="","",IFERROR(TRIM(INDEX('Form responses'!$A153:$P153,MATCH(Lists!$D$7,'Form responses'!$A$1:$P$1,0))&amp;""),""))</f>
        <v/>
      </c>
      <c r="K157" s="28">
        <f>IF(B157="","",IFERROR(TRIM(INDEX('Form responses'!$A153:$P153,MATCH(Lists!$D$9,'Form responses'!$A$1:$P$1,0))&amp;""),""))</f>
        <v/>
      </c>
    </row>
    <row r="158">
      <c r="A158" s="27">
        <f>IF(B158="","",IFERROR(IF(ISNUMBER(INDEX('Form responses'!$A154:$P154,MATCH(Lists!$D$10,'Form responses'!$A$1:$P$1,0))),INDEX('Form responses'!$A154:$P154,MATCH(Lists!$D$10,'Form responses'!$A$1:$P$1,0)),DATE(VALUE(LEFT(IFERROR(TRIM(INDEX('Form responses'!$A154:$P154,MATCH(Lists!$D$10,'Form responses'!$A$1:$P$1,0))&amp;""),""),4)),VALUE(MID(IFERROR(TRIM(INDEX('Form responses'!$A154:$P154,MATCH(Lists!$D$10,'Form responses'!$A$1:$P$1,0))&amp;""),""),6,2)),VALUE(MID(IFERROR(TRIM(INDEX('Form responses'!$A154:$P154,MATCH(Lists!$D$10,'Form responses'!$A$1:$P$1,0))&amp;""),""),9,2)))+TIME(VALUE(MID(IFERROR(TRIM(INDEX('Form responses'!$A154:$P154,MATCH(Lists!$D$10,'Form responses'!$A$1:$P$1,0))&amp;""),""),12,2)),VALUE(MID(IFERROR(TRIM(INDEX('Form responses'!$A154:$P154,MATCH(Lists!$D$10,'Form responses'!$A$1:$P$1,0))&amp;""),""),15,2)),VALUE(MID(IFERROR(TRIM(INDEX('Form responses'!$A154:$P154,MATCH(Lists!$D$10,'Form responses'!$A$1:$P$1,0))&amp;""),""),18,2)))),""))</f>
        <v/>
      </c>
      <c r="B158" s="28">
        <f>IFERROR(TRIM(INDEX('Form responses'!$A154:$P154,MATCH(Lists!$D$2,'Form responses'!$A$1:$P$1,0))&amp;""),"")</f>
        <v/>
      </c>
      <c r="C158" s="28">
        <f>IF(B158="","",IFERROR(TRIM(INDEX('Form responses'!$A154:$P154,MATCH(Lists!$D$6,'Form responses'!$A$1:$P$1,0))&amp;""),""))</f>
        <v/>
      </c>
      <c r="D158" s="28">
        <f>IF(B158="","",IFERROR(VALUE(IFERROR(TRIM(INDEX('Form responses'!$A154:$P154,MATCH(Lists!$D$3,'Form responses'!$A$1:$P$1,0))&amp;""),"")),""))</f>
        <v/>
      </c>
      <c r="E158" s="28">
        <f>IF(B158="","",IFERROR(TRIM(INDEX('Form responses'!$A154:$P154,MATCH(Lists!$D$4,'Form responses'!$A$1:$P$1,0))&amp;""),""))</f>
        <v/>
      </c>
      <c r="F158" s="28">
        <f>IF(B158="","",IFERROR(TRIM(INDEX('Form responses'!$A154:$P154,MATCH(Lists!$D$5,'Form responses'!$A$1:$P$1,0))&amp;""),""))</f>
        <v/>
      </c>
      <c r="G158" s="28">
        <f>IF(B158="","",IF(ISNUMBER(SEARCH("With my name",F158)),B158&amp;IF(C158="","",", "&amp;C158),IF(ISNUMBER(SEARCH("First name",F158)),LEFT(B158,FIND(" ",B158&amp;" ")-1)&amp;IF(C158="","",", "&amp;C158),IF(F158="","Ask how to credit them","No name: credit a role only"))))</f>
        <v/>
      </c>
      <c r="H158" s="28">
        <f>IF(B158="","",IF(IFERROR(TRIM(INDEX('Form responses'!$A154:$P154,MATCH(Lists!$D$8,'Form responses'!$A$1:$P$1,0))&amp;""),"")="","No","Yes"))</f>
        <v/>
      </c>
      <c r="I158" s="28">
        <f>IF(B158="","",IF(E158="","No quote",IF(AND(ISNUMBER(D158),D158&gt;=4),"Yes","Read the feedback first")))</f>
        <v/>
      </c>
      <c r="J158" s="28">
        <f>IF(B158="","",IFERROR(TRIM(INDEX('Form responses'!$A154:$P154,MATCH(Lists!$D$7,'Form responses'!$A$1:$P$1,0))&amp;""),""))</f>
        <v/>
      </c>
      <c r="K158" s="28">
        <f>IF(B158="","",IFERROR(TRIM(INDEX('Form responses'!$A154:$P154,MATCH(Lists!$D$9,'Form responses'!$A$1:$P$1,0))&amp;""),""))</f>
        <v/>
      </c>
    </row>
    <row r="159">
      <c r="A159" s="27">
        <f>IF(B159="","",IFERROR(IF(ISNUMBER(INDEX('Form responses'!$A155:$P155,MATCH(Lists!$D$10,'Form responses'!$A$1:$P$1,0))),INDEX('Form responses'!$A155:$P155,MATCH(Lists!$D$10,'Form responses'!$A$1:$P$1,0)),DATE(VALUE(LEFT(IFERROR(TRIM(INDEX('Form responses'!$A155:$P155,MATCH(Lists!$D$10,'Form responses'!$A$1:$P$1,0))&amp;""),""),4)),VALUE(MID(IFERROR(TRIM(INDEX('Form responses'!$A155:$P155,MATCH(Lists!$D$10,'Form responses'!$A$1:$P$1,0))&amp;""),""),6,2)),VALUE(MID(IFERROR(TRIM(INDEX('Form responses'!$A155:$P155,MATCH(Lists!$D$10,'Form responses'!$A$1:$P$1,0))&amp;""),""),9,2)))+TIME(VALUE(MID(IFERROR(TRIM(INDEX('Form responses'!$A155:$P155,MATCH(Lists!$D$10,'Form responses'!$A$1:$P$1,0))&amp;""),""),12,2)),VALUE(MID(IFERROR(TRIM(INDEX('Form responses'!$A155:$P155,MATCH(Lists!$D$10,'Form responses'!$A$1:$P$1,0))&amp;""),""),15,2)),VALUE(MID(IFERROR(TRIM(INDEX('Form responses'!$A155:$P155,MATCH(Lists!$D$10,'Form responses'!$A$1:$P$1,0))&amp;""),""),18,2)))),""))</f>
        <v/>
      </c>
      <c r="B159" s="28">
        <f>IFERROR(TRIM(INDEX('Form responses'!$A155:$P155,MATCH(Lists!$D$2,'Form responses'!$A$1:$P$1,0))&amp;""),"")</f>
        <v/>
      </c>
      <c r="C159" s="28">
        <f>IF(B159="","",IFERROR(TRIM(INDEX('Form responses'!$A155:$P155,MATCH(Lists!$D$6,'Form responses'!$A$1:$P$1,0))&amp;""),""))</f>
        <v/>
      </c>
      <c r="D159" s="28">
        <f>IF(B159="","",IFERROR(VALUE(IFERROR(TRIM(INDEX('Form responses'!$A155:$P155,MATCH(Lists!$D$3,'Form responses'!$A$1:$P$1,0))&amp;""),"")),""))</f>
        <v/>
      </c>
      <c r="E159" s="28">
        <f>IF(B159="","",IFERROR(TRIM(INDEX('Form responses'!$A155:$P155,MATCH(Lists!$D$4,'Form responses'!$A$1:$P$1,0))&amp;""),""))</f>
        <v/>
      </c>
      <c r="F159" s="28">
        <f>IF(B159="","",IFERROR(TRIM(INDEX('Form responses'!$A155:$P155,MATCH(Lists!$D$5,'Form responses'!$A$1:$P$1,0))&amp;""),""))</f>
        <v/>
      </c>
      <c r="G159" s="28">
        <f>IF(B159="","",IF(ISNUMBER(SEARCH("With my name",F159)),B159&amp;IF(C159="","",", "&amp;C159),IF(ISNUMBER(SEARCH("First name",F159)),LEFT(B159,FIND(" ",B159&amp;" ")-1)&amp;IF(C159="","",", "&amp;C159),IF(F159="","Ask how to credit them","No name: credit a role only"))))</f>
        <v/>
      </c>
      <c r="H159" s="28">
        <f>IF(B159="","",IF(IFERROR(TRIM(INDEX('Form responses'!$A155:$P155,MATCH(Lists!$D$8,'Form responses'!$A$1:$P$1,0))&amp;""),"")="","No","Yes"))</f>
        <v/>
      </c>
      <c r="I159" s="28">
        <f>IF(B159="","",IF(E159="","No quote",IF(AND(ISNUMBER(D159),D159&gt;=4),"Yes","Read the feedback first")))</f>
        <v/>
      </c>
      <c r="J159" s="28">
        <f>IF(B159="","",IFERROR(TRIM(INDEX('Form responses'!$A155:$P155,MATCH(Lists!$D$7,'Form responses'!$A$1:$P$1,0))&amp;""),""))</f>
        <v/>
      </c>
      <c r="K159" s="28">
        <f>IF(B159="","",IFERROR(TRIM(INDEX('Form responses'!$A155:$P155,MATCH(Lists!$D$9,'Form responses'!$A$1:$P$1,0))&amp;""),""))</f>
        <v/>
      </c>
    </row>
    <row r="160">
      <c r="A160" s="27">
        <f>IF(B160="","",IFERROR(IF(ISNUMBER(INDEX('Form responses'!$A156:$P156,MATCH(Lists!$D$10,'Form responses'!$A$1:$P$1,0))),INDEX('Form responses'!$A156:$P156,MATCH(Lists!$D$10,'Form responses'!$A$1:$P$1,0)),DATE(VALUE(LEFT(IFERROR(TRIM(INDEX('Form responses'!$A156:$P156,MATCH(Lists!$D$10,'Form responses'!$A$1:$P$1,0))&amp;""),""),4)),VALUE(MID(IFERROR(TRIM(INDEX('Form responses'!$A156:$P156,MATCH(Lists!$D$10,'Form responses'!$A$1:$P$1,0))&amp;""),""),6,2)),VALUE(MID(IFERROR(TRIM(INDEX('Form responses'!$A156:$P156,MATCH(Lists!$D$10,'Form responses'!$A$1:$P$1,0))&amp;""),""),9,2)))+TIME(VALUE(MID(IFERROR(TRIM(INDEX('Form responses'!$A156:$P156,MATCH(Lists!$D$10,'Form responses'!$A$1:$P$1,0))&amp;""),""),12,2)),VALUE(MID(IFERROR(TRIM(INDEX('Form responses'!$A156:$P156,MATCH(Lists!$D$10,'Form responses'!$A$1:$P$1,0))&amp;""),""),15,2)),VALUE(MID(IFERROR(TRIM(INDEX('Form responses'!$A156:$P156,MATCH(Lists!$D$10,'Form responses'!$A$1:$P$1,0))&amp;""),""),18,2)))),""))</f>
        <v/>
      </c>
      <c r="B160" s="28">
        <f>IFERROR(TRIM(INDEX('Form responses'!$A156:$P156,MATCH(Lists!$D$2,'Form responses'!$A$1:$P$1,0))&amp;""),"")</f>
        <v/>
      </c>
      <c r="C160" s="28">
        <f>IF(B160="","",IFERROR(TRIM(INDEX('Form responses'!$A156:$P156,MATCH(Lists!$D$6,'Form responses'!$A$1:$P$1,0))&amp;""),""))</f>
        <v/>
      </c>
      <c r="D160" s="28">
        <f>IF(B160="","",IFERROR(VALUE(IFERROR(TRIM(INDEX('Form responses'!$A156:$P156,MATCH(Lists!$D$3,'Form responses'!$A$1:$P$1,0))&amp;""),"")),""))</f>
        <v/>
      </c>
      <c r="E160" s="28">
        <f>IF(B160="","",IFERROR(TRIM(INDEX('Form responses'!$A156:$P156,MATCH(Lists!$D$4,'Form responses'!$A$1:$P$1,0))&amp;""),""))</f>
        <v/>
      </c>
      <c r="F160" s="28">
        <f>IF(B160="","",IFERROR(TRIM(INDEX('Form responses'!$A156:$P156,MATCH(Lists!$D$5,'Form responses'!$A$1:$P$1,0))&amp;""),""))</f>
        <v/>
      </c>
      <c r="G160" s="28">
        <f>IF(B160="","",IF(ISNUMBER(SEARCH("With my name",F160)),B160&amp;IF(C160="","",", "&amp;C160),IF(ISNUMBER(SEARCH("First name",F160)),LEFT(B160,FIND(" ",B160&amp;" ")-1)&amp;IF(C160="","",", "&amp;C160),IF(F160="","Ask how to credit them","No name: credit a role only"))))</f>
        <v/>
      </c>
      <c r="H160" s="28">
        <f>IF(B160="","",IF(IFERROR(TRIM(INDEX('Form responses'!$A156:$P156,MATCH(Lists!$D$8,'Form responses'!$A$1:$P$1,0))&amp;""),"")="","No","Yes"))</f>
        <v/>
      </c>
      <c r="I160" s="28">
        <f>IF(B160="","",IF(E160="","No quote",IF(AND(ISNUMBER(D160),D160&gt;=4),"Yes","Read the feedback first")))</f>
        <v/>
      </c>
      <c r="J160" s="28">
        <f>IF(B160="","",IFERROR(TRIM(INDEX('Form responses'!$A156:$P156,MATCH(Lists!$D$7,'Form responses'!$A$1:$P$1,0))&amp;""),""))</f>
        <v/>
      </c>
      <c r="K160" s="28">
        <f>IF(B160="","",IFERROR(TRIM(INDEX('Form responses'!$A156:$P156,MATCH(Lists!$D$9,'Form responses'!$A$1:$P$1,0))&amp;""),""))</f>
        <v/>
      </c>
    </row>
    <row r="161">
      <c r="A161" s="27">
        <f>IF(B161="","",IFERROR(IF(ISNUMBER(INDEX('Form responses'!$A157:$P157,MATCH(Lists!$D$10,'Form responses'!$A$1:$P$1,0))),INDEX('Form responses'!$A157:$P157,MATCH(Lists!$D$10,'Form responses'!$A$1:$P$1,0)),DATE(VALUE(LEFT(IFERROR(TRIM(INDEX('Form responses'!$A157:$P157,MATCH(Lists!$D$10,'Form responses'!$A$1:$P$1,0))&amp;""),""),4)),VALUE(MID(IFERROR(TRIM(INDEX('Form responses'!$A157:$P157,MATCH(Lists!$D$10,'Form responses'!$A$1:$P$1,0))&amp;""),""),6,2)),VALUE(MID(IFERROR(TRIM(INDEX('Form responses'!$A157:$P157,MATCH(Lists!$D$10,'Form responses'!$A$1:$P$1,0))&amp;""),""),9,2)))+TIME(VALUE(MID(IFERROR(TRIM(INDEX('Form responses'!$A157:$P157,MATCH(Lists!$D$10,'Form responses'!$A$1:$P$1,0))&amp;""),""),12,2)),VALUE(MID(IFERROR(TRIM(INDEX('Form responses'!$A157:$P157,MATCH(Lists!$D$10,'Form responses'!$A$1:$P$1,0))&amp;""),""),15,2)),VALUE(MID(IFERROR(TRIM(INDEX('Form responses'!$A157:$P157,MATCH(Lists!$D$10,'Form responses'!$A$1:$P$1,0))&amp;""),""),18,2)))),""))</f>
        <v/>
      </c>
      <c r="B161" s="28">
        <f>IFERROR(TRIM(INDEX('Form responses'!$A157:$P157,MATCH(Lists!$D$2,'Form responses'!$A$1:$P$1,0))&amp;""),"")</f>
        <v/>
      </c>
      <c r="C161" s="28">
        <f>IF(B161="","",IFERROR(TRIM(INDEX('Form responses'!$A157:$P157,MATCH(Lists!$D$6,'Form responses'!$A$1:$P$1,0))&amp;""),""))</f>
        <v/>
      </c>
      <c r="D161" s="28">
        <f>IF(B161="","",IFERROR(VALUE(IFERROR(TRIM(INDEX('Form responses'!$A157:$P157,MATCH(Lists!$D$3,'Form responses'!$A$1:$P$1,0))&amp;""),"")),""))</f>
        <v/>
      </c>
      <c r="E161" s="28">
        <f>IF(B161="","",IFERROR(TRIM(INDEX('Form responses'!$A157:$P157,MATCH(Lists!$D$4,'Form responses'!$A$1:$P$1,0))&amp;""),""))</f>
        <v/>
      </c>
      <c r="F161" s="28">
        <f>IF(B161="","",IFERROR(TRIM(INDEX('Form responses'!$A157:$P157,MATCH(Lists!$D$5,'Form responses'!$A$1:$P$1,0))&amp;""),""))</f>
        <v/>
      </c>
      <c r="G161" s="28">
        <f>IF(B161="","",IF(ISNUMBER(SEARCH("With my name",F161)),B161&amp;IF(C161="","",", "&amp;C161),IF(ISNUMBER(SEARCH("First name",F161)),LEFT(B161,FIND(" ",B161&amp;" ")-1)&amp;IF(C161="","",", "&amp;C161),IF(F161="","Ask how to credit them","No name: credit a role only"))))</f>
        <v/>
      </c>
      <c r="H161" s="28">
        <f>IF(B161="","",IF(IFERROR(TRIM(INDEX('Form responses'!$A157:$P157,MATCH(Lists!$D$8,'Form responses'!$A$1:$P$1,0))&amp;""),"")="","No","Yes"))</f>
        <v/>
      </c>
      <c r="I161" s="28">
        <f>IF(B161="","",IF(E161="","No quote",IF(AND(ISNUMBER(D161),D161&gt;=4),"Yes","Read the feedback first")))</f>
        <v/>
      </c>
      <c r="J161" s="28">
        <f>IF(B161="","",IFERROR(TRIM(INDEX('Form responses'!$A157:$P157,MATCH(Lists!$D$7,'Form responses'!$A$1:$P$1,0))&amp;""),""))</f>
        <v/>
      </c>
      <c r="K161" s="28">
        <f>IF(B161="","",IFERROR(TRIM(INDEX('Form responses'!$A157:$P157,MATCH(Lists!$D$9,'Form responses'!$A$1:$P$1,0))&amp;""),""))</f>
        <v/>
      </c>
    </row>
    <row r="162">
      <c r="A162" s="27">
        <f>IF(B162="","",IFERROR(IF(ISNUMBER(INDEX('Form responses'!$A158:$P158,MATCH(Lists!$D$10,'Form responses'!$A$1:$P$1,0))),INDEX('Form responses'!$A158:$P158,MATCH(Lists!$D$10,'Form responses'!$A$1:$P$1,0)),DATE(VALUE(LEFT(IFERROR(TRIM(INDEX('Form responses'!$A158:$P158,MATCH(Lists!$D$10,'Form responses'!$A$1:$P$1,0))&amp;""),""),4)),VALUE(MID(IFERROR(TRIM(INDEX('Form responses'!$A158:$P158,MATCH(Lists!$D$10,'Form responses'!$A$1:$P$1,0))&amp;""),""),6,2)),VALUE(MID(IFERROR(TRIM(INDEX('Form responses'!$A158:$P158,MATCH(Lists!$D$10,'Form responses'!$A$1:$P$1,0))&amp;""),""),9,2)))+TIME(VALUE(MID(IFERROR(TRIM(INDEX('Form responses'!$A158:$P158,MATCH(Lists!$D$10,'Form responses'!$A$1:$P$1,0))&amp;""),""),12,2)),VALUE(MID(IFERROR(TRIM(INDEX('Form responses'!$A158:$P158,MATCH(Lists!$D$10,'Form responses'!$A$1:$P$1,0))&amp;""),""),15,2)),VALUE(MID(IFERROR(TRIM(INDEX('Form responses'!$A158:$P158,MATCH(Lists!$D$10,'Form responses'!$A$1:$P$1,0))&amp;""),""),18,2)))),""))</f>
        <v/>
      </c>
      <c r="B162" s="28">
        <f>IFERROR(TRIM(INDEX('Form responses'!$A158:$P158,MATCH(Lists!$D$2,'Form responses'!$A$1:$P$1,0))&amp;""),"")</f>
        <v/>
      </c>
      <c r="C162" s="28">
        <f>IF(B162="","",IFERROR(TRIM(INDEX('Form responses'!$A158:$P158,MATCH(Lists!$D$6,'Form responses'!$A$1:$P$1,0))&amp;""),""))</f>
        <v/>
      </c>
      <c r="D162" s="28">
        <f>IF(B162="","",IFERROR(VALUE(IFERROR(TRIM(INDEX('Form responses'!$A158:$P158,MATCH(Lists!$D$3,'Form responses'!$A$1:$P$1,0))&amp;""),"")),""))</f>
        <v/>
      </c>
      <c r="E162" s="28">
        <f>IF(B162="","",IFERROR(TRIM(INDEX('Form responses'!$A158:$P158,MATCH(Lists!$D$4,'Form responses'!$A$1:$P$1,0))&amp;""),""))</f>
        <v/>
      </c>
      <c r="F162" s="28">
        <f>IF(B162="","",IFERROR(TRIM(INDEX('Form responses'!$A158:$P158,MATCH(Lists!$D$5,'Form responses'!$A$1:$P$1,0))&amp;""),""))</f>
        <v/>
      </c>
      <c r="G162" s="28">
        <f>IF(B162="","",IF(ISNUMBER(SEARCH("With my name",F162)),B162&amp;IF(C162="","",", "&amp;C162),IF(ISNUMBER(SEARCH("First name",F162)),LEFT(B162,FIND(" ",B162&amp;" ")-1)&amp;IF(C162="","",", "&amp;C162),IF(F162="","Ask how to credit them","No name: credit a role only"))))</f>
        <v/>
      </c>
      <c r="H162" s="28">
        <f>IF(B162="","",IF(IFERROR(TRIM(INDEX('Form responses'!$A158:$P158,MATCH(Lists!$D$8,'Form responses'!$A$1:$P$1,0))&amp;""),"")="","No","Yes"))</f>
        <v/>
      </c>
      <c r="I162" s="28">
        <f>IF(B162="","",IF(E162="","No quote",IF(AND(ISNUMBER(D162),D162&gt;=4),"Yes","Read the feedback first")))</f>
        <v/>
      </c>
      <c r="J162" s="28">
        <f>IF(B162="","",IFERROR(TRIM(INDEX('Form responses'!$A158:$P158,MATCH(Lists!$D$7,'Form responses'!$A$1:$P$1,0))&amp;""),""))</f>
        <v/>
      </c>
      <c r="K162" s="28">
        <f>IF(B162="","",IFERROR(TRIM(INDEX('Form responses'!$A158:$P158,MATCH(Lists!$D$9,'Form responses'!$A$1:$P$1,0))&amp;""),""))</f>
        <v/>
      </c>
    </row>
    <row r="163">
      <c r="A163" s="27">
        <f>IF(B163="","",IFERROR(IF(ISNUMBER(INDEX('Form responses'!$A159:$P159,MATCH(Lists!$D$10,'Form responses'!$A$1:$P$1,0))),INDEX('Form responses'!$A159:$P159,MATCH(Lists!$D$10,'Form responses'!$A$1:$P$1,0)),DATE(VALUE(LEFT(IFERROR(TRIM(INDEX('Form responses'!$A159:$P159,MATCH(Lists!$D$10,'Form responses'!$A$1:$P$1,0))&amp;""),""),4)),VALUE(MID(IFERROR(TRIM(INDEX('Form responses'!$A159:$P159,MATCH(Lists!$D$10,'Form responses'!$A$1:$P$1,0))&amp;""),""),6,2)),VALUE(MID(IFERROR(TRIM(INDEX('Form responses'!$A159:$P159,MATCH(Lists!$D$10,'Form responses'!$A$1:$P$1,0))&amp;""),""),9,2)))+TIME(VALUE(MID(IFERROR(TRIM(INDEX('Form responses'!$A159:$P159,MATCH(Lists!$D$10,'Form responses'!$A$1:$P$1,0))&amp;""),""),12,2)),VALUE(MID(IFERROR(TRIM(INDEX('Form responses'!$A159:$P159,MATCH(Lists!$D$10,'Form responses'!$A$1:$P$1,0))&amp;""),""),15,2)),VALUE(MID(IFERROR(TRIM(INDEX('Form responses'!$A159:$P159,MATCH(Lists!$D$10,'Form responses'!$A$1:$P$1,0))&amp;""),""),18,2)))),""))</f>
        <v/>
      </c>
      <c r="B163" s="28">
        <f>IFERROR(TRIM(INDEX('Form responses'!$A159:$P159,MATCH(Lists!$D$2,'Form responses'!$A$1:$P$1,0))&amp;""),"")</f>
        <v/>
      </c>
      <c r="C163" s="28">
        <f>IF(B163="","",IFERROR(TRIM(INDEX('Form responses'!$A159:$P159,MATCH(Lists!$D$6,'Form responses'!$A$1:$P$1,0))&amp;""),""))</f>
        <v/>
      </c>
      <c r="D163" s="28">
        <f>IF(B163="","",IFERROR(VALUE(IFERROR(TRIM(INDEX('Form responses'!$A159:$P159,MATCH(Lists!$D$3,'Form responses'!$A$1:$P$1,0))&amp;""),"")),""))</f>
        <v/>
      </c>
      <c r="E163" s="28">
        <f>IF(B163="","",IFERROR(TRIM(INDEX('Form responses'!$A159:$P159,MATCH(Lists!$D$4,'Form responses'!$A$1:$P$1,0))&amp;""),""))</f>
        <v/>
      </c>
      <c r="F163" s="28">
        <f>IF(B163="","",IFERROR(TRIM(INDEX('Form responses'!$A159:$P159,MATCH(Lists!$D$5,'Form responses'!$A$1:$P$1,0))&amp;""),""))</f>
        <v/>
      </c>
      <c r="G163" s="28">
        <f>IF(B163="","",IF(ISNUMBER(SEARCH("With my name",F163)),B163&amp;IF(C163="","",", "&amp;C163),IF(ISNUMBER(SEARCH("First name",F163)),LEFT(B163,FIND(" ",B163&amp;" ")-1)&amp;IF(C163="","",", "&amp;C163),IF(F163="","Ask how to credit them","No name: credit a role only"))))</f>
        <v/>
      </c>
      <c r="H163" s="28">
        <f>IF(B163="","",IF(IFERROR(TRIM(INDEX('Form responses'!$A159:$P159,MATCH(Lists!$D$8,'Form responses'!$A$1:$P$1,0))&amp;""),"")="","No","Yes"))</f>
        <v/>
      </c>
      <c r="I163" s="28">
        <f>IF(B163="","",IF(E163="","No quote",IF(AND(ISNUMBER(D163),D163&gt;=4),"Yes","Read the feedback first")))</f>
        <v/>
      </c>
      <c r="J163" s="28">
        <f>IF(B163="","",IFERROR(TRIM(INDEX('Form responses'!$A159:$P159,MATCH(Lists!$D$7,'Form responses'!$A$1:$P$1,0))&amp;""),""))</f>
        <v/>
      </c>
      <c r="K163" s="28">
        <f>IF(B163="","",IFERROR(TRIM(INDEX('Form responses'!$A159:$P159,MATCH(Lists!$D$9,'Form responses'!$A$1:$P$1,0))&amp;""),""))</f>
        <v/>
      </c>
    </row>
    <row r="164">
      <c r="A164" s="27">
        <f>IF(B164="","",IFERROR(IF(ISNUMBER(INDEX('Form responses'!$A160:$P160,MATCH(Lists!$D$10,'Form responses'!$A$1:$P$1,0))),INDEX('Form responses'!$A160:$P160,MATCH(Lists!$D$10,'Form responses'!$A$1:$P$1,0)),DATE(VALUE(LEFT(IFERROR(TRIM(INDEX('Form responses'!$A160:$P160,MATCH(Lists!$D$10,'Form responses'!$A$1:$P$1,0))&amp;""),""),4)),VALUE(MID(IFERROR(TRIM(INDEX('Form responses'!$A160:$P160,MATCH(Lists!$D$10,'Form responses'!$A$1:$P$1,0))&amp;""),""),6,2)),VALUE(MID(IFERROR(TRIM(INDEX('Form responses'!$A160:$P160,MATCH(Lists!$D$10,'Form responses'!$A$1:$P$1,0))&amp;""),""),9,2)))+TIME(VALUE(MID(IFERROR(TRIM(INDEX('Form responses'!$A160:$P160,MATCH(Lists!$D$10,'Form responses'!$A$1:$P$1,0))&amp;""),""),12,2)),VALUE(MID(IFERROR(TRIM(INDEX('Form responses'!$A160:$P160,MATCH(Lists!$D$10,'Form responses'!$A$1:$P$1,0))&amp;""),""),15,2)),VALUE(MID(IFERROR(TRIM(INDEX('Form responses'!$A160:$P160,MATCH(Lists!$D$10,'Form responses'!$A$1:$P$1,0))&amp;""),""),18,2)))),""))</f>
        <v/>
      </c>
      <c r="B164" s="28">
        <f>IFERROR(TRIM(INDEX('Form responses'!$A160:$P160,MATCH(Lists!$D$2,'Form responses'!$A$1:$P$1,0))&amp;""),"")</f>
        <v/>
      </c>
      <c r="C164" s="28">
        <f>IF(B164="","",IFERROR(TRIM(INDEX('Form responses'!$A160:$P160,MATCH(Lists!$D$6,'Form responses'!$A$1:$P$1,0))&amp;""),""))</f>
        <v/>
      </c>
      <c r="D164" s="28">
        <f>IF(B164="","",IFERROR(VALUE(IFERROR(TRIM(INDEX('Form responses'!$A160:$P160,MATCH(Lists!$D$3,'Form responses'!$A$1:$P$1,0))&amp;""),"")),""))</f>
        <v/>
      </c>
      <c r="E164" s="28">
        <f>IF(B164="","",IFERROR(TRIM(INDEX('Form responses'!$A160:$P160,MATCH(Lists!$D$4,'Form responses'!$A$1:$P$1,0))&amp;""),""))</f>
        <v/>
      </c>
      <c r="F164" s="28">
        <f>IF(B164="","",IFERROR(TRIM(INDEX('Form responses'!$A160:$P160,MATCH(Lists!$D$5,'Form responses'!$A$1:$P$1,0))&amp;""),""))</f>
        <v/>
      </c>
      <c r="G164" s="28">
        <f>IF(B164="","",IF(ISNUMBER(SEARCH("With my name",F164)),B164&amp;IF(C164="","",", "&amp;C164),IF(ISNUMBER(SEARCH("First name",F164)),LEFT(B164,FIND(" ",B164&amp;" ")-1)&amp;IF(C164="","",", "&amp;C164),IF(F164="","Ask how to credit them","No name: credit a role only"))))</f>
        <v/>
      </c>
      <c r="H164" s="28">
        <f>IF(B164="","",IF(IFERROR(TRIM(INDEX('Form responses'!$A160:$P160,MATCH(Lists!$D$8,'Form responses'!$A$1:$P$1,0))&amp;""),"")="","No","Yes"))</f>
        <v/>
      </c>
      <c r="I164" s="28">
        <f>IF(B164="","",IF(E164="","No quote",IF(AND(ISNUMBER(D164),D164&gt;=4),"Yes","Read the feedback first")))</f>
        <v/>
      </c>
      <c r="J164" s="28">
        <f>IF(B164="","",IFERROR(TRIM(INDEX('Form responses'!$A160:$P160,MATCH(Lists!$D$7,'Form responses'!$A$1:$P$1,0))&amp;""),""))</f>
        <v/>
      </c>
      <c r="K164" s="28">
        <f>IF(B164="","",IFERROR(TRIM(INDEX('Form responses'!$A160:$P160,MATCH(Lists!$D$9,'Form responses'!$A$1:$P$1,0))&amp;""),""))</f>
        <v/>
      </c>
    </row>
    <row r="165">
      <c r="A165" s="27">
        <f>IF(B165="","",IFERROR(IF(ISNUMBER(INDEX('Form responses'!$A161:$P161,MATCH(Lists!$D$10,'Form responses'!$A$1:$P$1,0))),INDEX('Form responses'!$A161:$P161,MATCH(Lists!$D$10,'Form responses'!$A$1:$P$1,0)),DATE(VALUE(LEFT(IFERROR(TRIM(INDEX('Form responses'!$A161:$P161,MATCH(Lists!$D$10,'Form responses'!$A$1:$P$1,0))&amp;""),""),4)),VALUE(MID(IFERROR(TRIM(INDEX('Form responses'!$A161:$P161,MATCH(Lists!$D$10,'Form responses'!$A$1:$P$1,0))&amp;""),""),6,2)),VALUE(MID(IFERROR(TRIM(INDEX('Form responses'!$A161:$P161,MATCH(Lists!$D$10,'Form responses'!$A$1:$P$1,0))&amp;""),""),9,2)))+TIME(VALUE(MID(IFERROR(TRIM(INDEX('Form responses'!$A161:$P161,MATCH(Lists!$D$10,'Form responses'!$A$1:$P$1,0))&amp;""),""),12,2)),VALUE(MID(IFERROR(TRIM(INDEX('Form responses'!$A161:$P161,MATCH(Lists!$D$10,'Form responses'!$A$1:$P$1,0))&amp;""),""),15,2)),VALUE(MID(IFERROR(TRIM(INDEX('Form responses'!$A161:$P161,MATCH(Lists!$D$10,'Form responses'!$A$1:$P$1,0))&amp;""),""),18,2)))),""))</f>
        <v/>
      </c>
      <c r="B165" s="28">
        <f>IFERROR(TRIM(INDEX('Form responses'!$A161:$P161,MATCH(Lists!$D$2,'Form responses'!$A$1:$P$1,0))&amp;""),"")</f>
        <v/>
      </c>
      <c r="C165" s="28">
        <f>IF(B165="","",IFERROR(TRIM(INDEX('Form responses'!$A161:$P161,MATCH(Lists!$D$6,'Form responses'!$A$1:$P$1,0))&amp;""),""))</f>
        <v/>
      </c>
      <c r="D165" s="28">
        <f>IF(B165="","",IFERROR(VALUE(IFERROR(TRIM(INDEX('Form responses'!$A161:$P161,MATCH(Lists!$D$3,'Form responses'!$A$1:$P$1,0))&amp;""),"")),""))</f>
        <v/>
      </c>
      <c r="E165" s="28">
        <f>IF(B165="","",IFERROR(TRIM(INDEX('Form responses'!$A161:$P161,MATCH(Lists!$D$4,'Form responses'!$A$1:$P$1,0))&amp;""),""))</f>
        <v/>
      </c>
      <c r="F165" s="28">
        <f>IF(B165="","",IFERROR(TRIM(INDEX('Form responses'!$A161:$P161,MATCH(Lists!$D$5,'Form responses'!$A$1:$P$1,0))&amp;""),""))</f>
        <v/>
      </c>
      <c r="G165" s="28">
        <f>IF(B165="","",IF(ISNUMBER(SEARCH("With my name",F165)),B165&amp;IF(C165="","",", "&amp;C165),IF(ISNUMBER(SEARCH("First name",F165)),LEFT(B165,FIND(" ",B165&amp;" ")-1)&amp;IF(C165="","",", "&amp;C165),IF(F165="","Ask how to credit them","No name: credit a role only"))))</f>
        <v/>
      </c>
      <c r="H165" s="28">
        <f>IF(B165="","",IF(IFERROR(TRIM(INDEX('Form responses'!$A161:$P161,MATCH(Lists!$D$8,'Form responses'!$A$1:$P$1,0))&amp;""),"")="","No","Yes"))</f>
        <v/>
      </c>
      <c r="I165" s="28">
        <f>IF(B165="","",IF(E165="","No quote",IF(AND(ISNUMBER(D165),D165&gt;=4),"Yes","Read the feedback first")))</f>
        <v/>
      </c>
      <c r="J165" s="28">
        <f>IF(B165="","",IFERROR(TRIM(INDEX('Form responses'!$A161:$P161,MATCH(Lists!$D$7,'Form responses'!$A$1:$P$1,0))&amp;""),""))</f>
        <v/>
      </c>
      <c r="K165" s="28">
        <f>IF(B165="","",IFERROR(TRIM(INDEX('Form responses'!$A161:$P161,MATCH(Lists!$D$9,'Form responses'!$A$1:$P$1,0))&amp;""),""))</f>
        <v/>
      </c>
    </row>
    <row r="166">
      <c r="A166" s="27">
        <f>IF(B166="","",IFERROR(IF(ISNUMBER(INDEX('Form responses'!$A162:$P162,MATCH(Lists!$D$10,'Form responses'!$A$1:$P$1,0))),INDEX('Form responses'!$A162:$P162,MATCH(Lists!$D$10,'Form responses'!$A$1:$P$1,0)),DATE(VALUE(LEFT(IFERROR(TRIM(INDEX('Form responses'!$A162:$P162,MATCH(Lists!$D$10,'Form responses'!$A$1:$P$1,0))&amp;""),""),4)),VALUE(MID(IFERROR(TRIM(INDEX('Form responses'!$A162:$P162,MATCH(Lists!$D$10,'Form responses'!$A$1:$P$1,0))&amp;""),""),6,2)),VALUE(MID(IFERROR(TRIM(INDEX('Form responses'!$A162:$P162,MATCH(Lists!$D$10,'Form responses'!$A$1:$P$1,0))&amp;""),""),9,2)))+TIME(VALUE(MID(IFERROR(TRIM(INDEX('Form responses'!$A162:$P162,MATCH(Lists!$D$10,'Form responses'!$A$1:$P$1,0))&amp;""),""),12,2)),VALUE(MID(IFERROR(TRIM(INDEX('Form responses'!$A162:$P162,MATCH(Lists!$D$10,'Form responses'!$A$1:$P$1,0))&amp;""),""),15,2)),VALUE(MID(IFERROR(TRIM(INDEX('Form responses'!$A162:$P162,MATCH(Lists!$D$10,'Form responses'!$A$1:$P$1,0))&amp;""),""),18,2)))),""))</f>
        <v/>
      </c>
      <c r="B166" s="28">
        <f>IFERROR(TRIM(INDEX('Form responses'!$A162:$P162,MATCH(Lists!$D$2,'Form responses'!$A$1:$P$1,0))&amp;""),"")</f>
        <v/>
      </c>
      <c r="C166" s="28">
        <f>IF(B166="","",IFERROR(TRIM(INDEX('Form responses'!$A162:$P162,MATCH(Lists!$D$6,'Form responses'!$A$1:$P$1,0))&amp;""),""))</f>
        <v/>
      </c>
      <c r="D166" s="28">
        <f>IF(B166="","",IFERROR(VALUE(IFERROR(TRIM(INDEX('Form responses'!$A162:$P162,MATCH(Lists!$D$3,'Form responses'!$A$1:$P$1,0))&amp;""),"")),""))</f>
        <v/>
      </c>
      <c r="E166" s="28">
        <f>IF(B166="","",IFERROR(TRIM(INDEX('Form responses'!$A162:$P162,MATCH(Lists!$D$4,'Form responses'!$A$1:$P$1,0))&amp;""),""))</f>
        <v/>
      </c>
      <c r="F166" s="28">
        <f>IF(B166="","",IFERROR(TRIM(INDEX('Form responses'!$A162:$P162,MATCH(Lists!$D$5,'Form responses'!$A$1:$P$1,0))&amp;""),""))</f>
        <v/>
      </c>
      <c r="G166" s="28">
        <f>IF(B166="","",IF(ISNUMBER(SEARCH("With my name",F166)),B166&amp;IF(C166="","",", "&amp;C166),IF(ISNUMBER(SEARCH("First name",F166)),LEFT(B166,FIND(" ",B166&amp;" ")-1)&amp;IF(C166="","",", "&amp;C166),IF(F166="","Ask how to credit them","No name: credit a role only"))))</f>
        <v/>
      </c>
      <c r="H166" s="28">
        <f>IF(B166="","",IF(IFERROR(TRIM(INDEX('Form responses'!$A162:$P162,MATCH(Lists!$D$8,'Form responses'!$A$1:$P$1,0))&amp;""),"")="","No","Yes"))</f>
        <v/>
      </c>
      <c r="I166" s="28">
        <f>IF(B166="","",IF(E166="","No quote",IF(AND(ISNUMBER(D166),D166&gt;=4),"Yes","Read the feedback first")))</f>
        <v/>
      </c>
      <c r="J166" s="28">
        <f>IF(B166="","",IFERROR(TRIM(INDEX('Form responses'!$A162:$P162,MATCH(Lists!$D$7,'Form responses'!$A$1:$P$1,0))&amp;""),""))</f>
        <v/>
      </c>
      <c r="K166" s="28">
        <f>IF(B166="","",IFERROR(TRIM(INDEX('Form responses'!$A162:$P162,MATCH(Lists!$D$9,'Form responses'!$A$1:$P$1,0))&amp;""),""))</f>
        <v/>
      </c>
    </row>
    <row r="167">
      <c r="A167" s="27">
        <f>IF(B167="","",IFERROR(IF(ISNUMBER(INDEX('Form responses'!$A163:$P163,MATCH(Lists!$D$10,'Form responses'!$A$1:$P$1,0))),INDEX('Form responses'!$A163:$P163,MATCH(Lists!$D$10,'Form responses'!$A$1:$P$1,0)),DATE(VALUE(LEFT(IFERROR(TRIM(INDEX('Form responses'!$A163:$P163,MATCH(Lists!$D$10,'Form responses'!$A$1:$P$1,0))&amp;""),""),4)),VALUE(MID(IFERROR(TRIM(INDEX('Form responses'!$A163:$P163,MATCH(Lists!$D$10,'Form responses'!$A$1:$P$1,0))&amp;""),""),6,2)),VALUE(MID(IFERROR(TRIM(INDEX('Form responses'!$A163:$P163,MATCH(Lists!$D$10,'Form responses'!$A$1:$P$1,0))&amp;""),""),9,2)))+TIME(VALUE(MID(IFERROR(TRIM(INDEX('Form responses'!$A163:$P163,MATCH(Lists!$D$10,'Form responses'!$A$1:$P$1,0))&amp;""),""),12,2)),VALUE(MID(IFERROR(TRIM(INDEX('Form responses'!$A163:$P163,MATCH(Lists!$D$10,'Form responses'!$A$1:$P$1,0))&amp;""),""),15,2)),VALUE(MID(IFERROR(TRIM(INDEX('Form responses'!$A163:$P163,MATCH(Lists!$D$10,'Form responses'!$A$1:$P$1,0))&amp;""),""),18,2)))),""))</f>
        <v/>
      </c>
      <c r="B167" s="28">
        <f>IFERROR(TRIM(INDEX('Form responses'!$A163:$P163,MATCH(Lists!$D$2,'Form responses'!$A$1:$P$1,0))&amp;""),"")</f>
        <v/>
      </c>
      <c r="C167" s="28">
        <f>IF(B167="","",IFERROR(TRIM(INDEX('Form responses'!$A163:$P163,MATCH(Lists!$D$6,'Form responses'!$A$1:$P$1,0))&amp;""),""))</f>
        <v/>
      </c>
      <c r="D167" s="28">
        <f>IF(B167="","",IFERROR(VALUE(IFERROR(TRIM(INDEX('Form responses'!$A163:$P163,MATCH(Lists!$D$3,'Form responses'!$A$1:$P$1,0))&amp;""),"")),""))</f>
        <v/>
      </c>
      <c r="E167" s="28">
        <f>IF(B167="","",IFERROR(TRIM(INDEX('Form responses'!$A163:$P163,MATCH(Lists!$D$4,'Form responses'!$A$1:$P$1,0))&amp;""),""))</f>
        <v/>
      </c>
      <c r="F167" s="28">
        <f>IF(B167="","",IFERROR(TRIM(INDEX('Form responses'!$A163:$P163,MATCH(Lists!$D$5,'Form responses'!$A$1:$P$1,0))&amp;""),""))</f>
        <v/>
      </c>
      <c r="G167" s="28">
        <f>IF(B167="","",IF(ISNUMBER(SEARCH("With my name",F167)),B167&amp;IF(C167="","",", "&amp;C167),IF(ISNUMBER(SEARCH("First name",F167)),LEFT(B167,FIND(" ",B167&amp;" ")-1)&amp;IF(C167="","",", "&amp;C167),IF(F167="","Ask how to credit them","No name: credit a role only"))))</f>
        <v/>
      </c>
      <c r="H167" s="28">
        <f>IF(B167="","",IF(IFERROR(TRIM(INDEX('Form responses'!$A163:$P163,MATCH(Lists!$D$8,'Form responses'!$A$1:$P$1,0))&amp;""),"")="","No","Yes"))</f>
        <v/>
      </c>
      <c r="I167" s="28">
        <f>IF(B167="","",IF(E167="","No quote",IF(AND(ISNUMBER(D167),D167&gt;=4),"Yes","Read the feedback first")))</f>
        <v/>
      </c>
      <c r="J167" s="28">
        <f>IF(B167="","",IFERROR(TRIM(INDEX('Form responses'!$A163:$P163,MATCH(Lists!$D$7,'Form responses'!$A$1:$P$1,0))&amp;""),""))</f>
        <v/>
      </c>
      <c r="K167" s="28">
        <f>IF(B167="","",IFERROR(TRIM(INDEX('Form responses'!$A163:$P163,MATCH(Lists!$D$9,'Form responses'!$A$1:$P$1,0))&amp;""),""))</f>
        <v/>
      </c>
    </row>
    <row r="168">
      <c r="A168" s="27">
        <f>IF(B168="","",IFERROR(IF(ISNUMBER(INDEX('Form responses'!$A164:$P164,MATCH(Lists!$D$10,'Form responses'!$A$1:$P$1,0))),INDEX('Form responses'!$A164:$P164,MATCH(Lists!$D$10,'Form responses'!$A$1:$P$1,0)),DATE(VALUE(LEFT(IFERROR(TRIM(INDEX('Form responses'!$A164:$P164,MATCH(Lists!$D$10,'Form responses'!$A$1:$P$1,0))&amp;""),""),4)),VALUE(MID(IFERROR(TRIM(INDEX('Form responses'!$A164:$P164,MATCH(Lists!$D$10,'Form responses'!$A$1:$P$1,0))&amp;""),""),6,2)),VALUE(MID(IFERROR(TRIM(INDEX('Form responses'!$A164:$P164,MATCH(Lists!$D$10,'Form responses'!$A$1:$P$1,0))&amp;""),""),9,2)))+TIME(VALUE(MID(IFERROR(TRIM(INDEX('Form responses'!$A164:$P164,MATCH(Lists!$D$10,'Form responses'!$A$1:$P$1,0))&amp;""),""),12,2)),VALUE(MID(IFERROR(TRIM(INDEX('Form responses'!$A164:$P164,MATCH(Lists!$D$10,'Form responses'!$A$1:$P$1,0))&amp;""),""),15,2)),VALUE(MID(IFERROR(TRIM(INDEX('Form responses'!$A164:$P164,MATCH(Lists!$D$10,'Form responses'!$A$1:$P$1,0))&amp;""),""),18,2)))),""))</f>
        <v/>
      </c>
      <c r="B168" s="28">
        <f>IFERROR(TRIM(INDEX('Form responses'!$A164:$P164,MATCH(Lists!$D$2,'Form responses'!$A$1:$P$1,0))&amp;""),"")</f>
        <v/>
      </c>
      <c r="C168" s="28">
        <f>IF(B168="","",IFERROR(TRIM(INDEX('Form responses'!$A164:$P164,MATCH(Lists!$D$6,'Form responses'!$A$1:$P$1,0))&amp;""),""))</f>
        <v/>
      </c>
      <c r="D168" s="28">
        <f>IF(B168="","",IFERROR(VALUE(IFERROR(TRIM(INDEX('Form responses'!$A164:$P164,MATCH(Lists!$D$3,'Form responses'!$A$1:$P$1,0))&amp;""),"")),""))</f>
        <v/>
      </c>
      <c r="E168" s="28">
        <f>IF(B168="","",IFERROR(TRIM(INDEX('Form responses'!$A164:$P164,MATCH(Lists!$D$4,'Form responses'!$A$1:$P$1,0))&amp;""),""))</f>
        <v/>
      </c>
      <c r="F168" s="28">
        <f>IF(B168="","",IFERROR(TRIM(INDEX('Form responses'!$A164:$P164,MATCH(Lists!$D$5,'Form responses'!$A$1:$P$1,0))&amp;""),""))</f>
        <v/>
      </c>
      <c r="G168" s="28">
        <f>IF(B168="","",IF(ISNUMBER(SEARCH("With my name",F168)),B168&amp;IF(C168="","",", "&amp;C168),IF(ISNUMBER(SEARCH("First name",F168)),LEFT(B168,FIND(" ",B168&amp;" ")-1)&amp;IF(C168="","",", "&amp;C168),IF(F168="","Ask how to credit them","No name: credit a role only"))))</f>
        <v/>
      </c>
      <c r="H168" s="28">
        <f>IF(B168="","",IF(IFERROR(TRIM(INDEX('Form responses'!$A164:$P164,MATCH(Lists!$D$8,'Form responses'!$A$1:$P$1,0))&amp;""),"")="","No","Yes"))</f>
        <v/>
      </c>
      <c r="I168" s="28">
        <f>IF(B168="","",IF(E168="","No quote",IF(AND(ISNUMBER(D168),D168&gt;=4),"Yes","Read the feedback first")))</f>
        <v/>
      </c>
      <c r="J168" s="28">
        <f>IF(B168="","",IFERROR(TRIM(INDEX('Form responses'!$A164:$P164,MATCH(Lists!$D$7,'Form responses'!$A$1:$P$1,0))&amp;""),""))</f>
        <v/>
      </c>
      <c r="K168" s="28">
        <f>IF(B168="","",IFERROR(TRIM(INDEX('Form responses'!$A164:$P164,MATCH(Lists!$D$9,'Form responses'!$A$1:$P$1,0))&amp;""),""))</f>
        <v/>
      </c>
    </row>
    <row r="169">
      <c r="A169" s="27">
        <f>IF(B169="","",IFERROR(IF(ISNUMBER(INDEX('Form responses'!$A165:$P165,MATCH(Lists!$D$10,'Form responses'!$A$1:$P$1,0))),INDEX('Form responses'!$A165:$P165,MATCH(Lists!$D$10,'Form responses'!$A$1:$P$1,0)),DATE(VALUE(LEFT(IFERROR(TRIM(INDEX('Form responses'!$A165:$P165,MATCH(Lists!$D$10,'Form responses'!$A$1:$P$1,0))&amp;""),""),4)),VALUE(MID(IFERROR(TRIM(INDEX('Form responses'!$A165:$P165,MATCH(Lists!$D$10,'Form responses'!$A$1:$P$1,0))&amp;""),""),6,2)),VALUE(MID(IFERROR(TRIM(INDEX('Form responses'!$A165:$P165,MATCH(Lists!$D$10,'Form responses'!$A$1:$P$1,0))&amp;""),""),9,2)))+TIME(VALUE(MID(IFERROR(TRIM(INDEX('Form responses'!$A165:$P165,MATCH(Lists!$D$10,'Form responses'!$A$1:$P$1,0))&amp;""),""),12,2)),VALUE(MID(IFERROR(TRIM(INDEX('Form responses'!$A165:$P165,MATCH(Lists!$D$10,'Form responses'!$A$1:$P$1,0))&amp;""),""),15,2)),VALUE(MID(IFERROR(TRIM(INDEX('Form responses'!$A165:$P165,MATCH(Lists!$D$10,'Form responses'!$A$1:$P$1,0))&amp;""),""),18,2)))),""))</f>
        <v/>
      </c>
      <c r="B169" s="28">
        <f>IFERROR(TRIM(INDEX('Form responses'!$A165:$P165,MATCH(Lists!$D$2,'Form responses'!$A$1:$P$1,0))&amp;""),"")</f>
        <v/>
      </c>
      <c r="C169" s="28">
        <f>IF(B169="","",IFERROR(TRIM(INDEX('Form responses'!$A165:$P165,MATCH(Lists!$D$6,'Form responses'!$A$1:$P$1,0))&amp;""),""))</f>
        <v/>
      </c>
      <c r="D169" s="28">
        <f>IF(B169="","",IFERROR(VALUE(IFERROR(TRIM(INDEX('Form responses'!$A165:$P165,MATCH(Lists!$D$3,'Form responses'!$A$1:$P$1,0))&amp;""),"")),""))</f>
        <v/>
      </c>
      <c r="E169" s="28">
        <f>IF(B169="","",IFERROR(TRIM(INDEX('Form responses'!$A165:$P165,MATCH(Lists!$D$4,'Form responses'!$A$1:$P$1,0))&amp;""),""))</f>
        <v/>
      </c>
      <c r="F169" s="28">
        <f>IF(B169="","",IFERROR(TRIM(INDEX('Form responses'!$A165:$P165,MATCH(Lists!$D$5,'Form responses'!$A$1:$P$1,0))&amp;""),""))</f>
        <v/>
      </c>
      <c r="G169" s="28">
        <f>IF(B169="","",IF(ISNUMBER(SEARCH("With my name",F169)),B169&amp;IF(C169="","",", "&amp;C169),IF(ISNUMBER(SEARCH("First name",F169)),LEFT(B169,FIND(" ",B169&amp;" ")-1)&amp;IF(C169="","",", "&amp;C169),IF(F169="","Ask how to credit them","No name: credit a role only"))))</f>
        <v/>
      </c>
      <c r="H169" s="28">
        <f>IF(B169="","",IF(IFERROR(TRIM(INDEX('Form responses'!$A165:$P165,MATCH(Lists!$D$8,'Form responses'!$A$1:$P$1,0))&amp;""),"")="","No","Yes"))</f>
        <v/>
      </c>
      <c r="I169" s="28">
        <f>IF(B169="","",IF(E169="","No quote",IF(AND(ISNUMBER(D169),D169&gt;=4),"Yes","Read the feedback first")))</f>
        <v/>
      </c>
      <c r="J169" s="28">
        <f>IF(B169="","",IFERROR(TRIM(INDEX('Form responses'!$A165:$P165,MATCH(Lists!$D$7,'Form responses'!$A$1:$P$1,0))&amp;""),""))</f>
        <v/>
      </c>
      <c r="K169" s="28">
        <f>IF(B169="","",IFERROR(TRIM(INDEX('Form responses'!$A165:$P165,MATCH(Lists!$D$9,'Form responses'!$A$1:$P$1,0))&amp;""),""))</f>
        <v/>
      </c>
    </row>
    <row r="170">
      <c r="A170" s="27">
        <f>IF(B170="","",IFERROR(IF(ISNUMBER(INDEX('Form responses'!$A166:$P166,MATCH(Lists!$D$10,'Form responses'!$A$1:$P$1,0))),INDEX('Form responses'!$A166:$P166,MATCH(Lists!$D$10,'Form responses'!$A$1:$P$1,0)),DATE(VALUE(LEFT(IFERROR(TRIM(INDEX('Form responses'!$A166:$P166,MATCH(Lists!$D$10,'Form responses'!$A$1:$P$1,0))&amp;""),""),4)),VALUE(MID(IFERROR(TRIM(INDEX('Form responses'!$A166:$P166,MATCH(Lists!$D$10,'Form responses'!$A$1:$P$1,0))&amp;""),""),6,2)),VALUE(MID(IFERROR(TRIM(INDEX('Form responses'!$A166:$P166,MATCH(Lists!$D$10,'Form responses'!$A$1:$P$1,0))&amp;""),""),9,2)))+TIME(VALUE(MID(IFERROR(TRIM(INDEX('Form responses'!$A166:$P166,MATCH(Lists!$D$10,'Form responses'!$A$1:$P$1,0))&amp;""),""),12,2)),VALUE(MID(IFERROR(TRIM(INDEX('Form responses'!$A166:$P166,MATCH(Lists!$D$10,'Form responses'!$A$1:$P$1,0))&amp;""),""),15,2)),VALUE(MID(IFERROR(TRIM(INDEX('Form responses'!$A166:$P166,MATCH(Lists!$D$10,'Form responses'!$A$1:$P$1,0))&amp;""),""),18,2)))),""))</f>
        <v/>
      </c>
      <c r="B170" s="28">
        <f>IFERROR(TRIM(INDEX('Form responses'!$A166:$P166,MATCH(Lists!$D$2,'Form responses'!$A$1:$P$1,0))&amp;""),"")</f>
        <v/>
      </c>
      <c r="C170" s="28">
        <f>IF(B170="","",IFERROR(TRIM(INDEX('Form responses'!$A166:$P166,MATCH(Lists!$D$6,'Form responses'!$A$1:$P$1,0))&amp;""),""))</f>
        <v/>
      </c>
      <c r="D170" s="28">
        <f>IF(B170="","",IFERROR(VALUE(IFERROR(TRIM(INDEX('Form responses'!$A166:$P166,MATCH(Lists!$D$3,'Form responses'!$A$1:$P$1,0))&amp;""),"")),""))</f>
        <v/>
      </c>
      <c r="E170" s="28">
        <f>IF(B170="","",IFERROR(TRIM(INDEX('Form responses'!$A166:$P166,MATCH(Lists!$D$4,'Form responses'!$A$1:$P$1,0))&amp;""),""))</f>
        <v/>
      </c>
      <c r="F170" s="28">
        <f>IF(B170="","",IFERROR(TRIM(INDEX('Form responses'!$A166:$P166,MATCH(Lists!$D$5,'Form responses'!$A$1:$P$1,0))&amp;""),""))</f>
        <v/>
      </c>
      <c r="G170" s="28">
        <f>IF(B170="","",IF(ISNUMBER(SEARCH("With my name",F170)),B170&amp;IF(C170="","",", "&amp;C170),IF(ISNUMBER(SEARCH("First name",F170)),LEFT(B170,FIND(" ",B170&amp;" ")-1)&amp;IF(C170="","",", "&amp;C170),IF(F170="","Ask how to credit them","No name: credit a role only"))))</f>
        <v/>
      </c>
      <c r="H170" s="28">
        <f>IF(B170="","",IF(IFERROR(TRIM(INDEX('Form responses'!$A166:$P166,MATCH(Lists!$D$8,'Form responses'!$A$1:$P$1,0))&amp;""),"")="","No","Yes"))</f>
        <v/>
      </c>
      <c r="I170" s="28">
        <f>IF(B170="","",IF(E170="","No quote",IF(AND(ISNUMBER(D170),D170&gt;=4),"Yes","Read the feedback first")))</f>
        <v/>
      </c>
      <c r="J170" s="28">
        <f>IF(B170="","",IFERROR(TRIM(INDEX('Form responses'!$A166:$P166,MATCH(Lists!$D$7,'Form responses'!$A$1:$P$1,0))&amp;""),""))</f>
        <v/>
      </c>
      <c r="K170" s="28">
        <f>IF(B170="","",IFERROR(TRIM(INDEX('Form responses'!$A166:$P166,MATCH(Lists!$D$9,'Form responses'!$A$1:$P$1,0))&amp;""),""))</f>
        <v/>
      </c>
    </row>
    <row r="171">
      <c r="A171" s="27">
        <f>IF(B171="","",IFERROR(IF(ISNUMBER(INDEX('Form responses'!$A167:$P167,MATCH(Lists!$D$10,'Form responses'!$A$1:$P$1,0))),INDEX('Form responses'!$A167:$P167,MATCH(Lists!$D$10,'Form responses'!$A$1:$P$1,0)),DATE(VALUE(LEFT(IFERROR(TRIM(INDEX('Form responses'!$A167:$P167,MATCH(Lists!$D$10,'Form responses'!$A$1:$P$1,0))&amp;""),""),4)),VALUE(MID(IFERROR(TRIM(INDEX('Form responses'!$A167:$P167,MATCH(Lists!$D$10,'Form responses'!$A$1:$P$1,0))&amp;""),""),6,2)),VALUE(MID(IFERROR(TRIM(INDEX('Form responses'!$A167:$P167,MATCH(Lists!$D$10,'Form responses'!$A$1:$P$1,0))&amp;""),""),9,2)))+TIME(VALUE(MID(IFERROR(TRIM(INDEX('Form responses'!$A167:$P167,MATCH(Lists!$D$10,'Form responses'!$A$1:$P$1,0))&amp;""),""),12,2)),VALUE(MID(IFERROR(TRIM(INDEX('Form responses'!$A167:$P167,MATCH(Lists!$D$10,'Form responses'!$A$1:$P$1,0))&amp;""),""),15,2)),VALUE(MID(IFERROR(TRIM(INDEX('Form responses'!$A167:$P167,MATCH(Lists!$D$10,'Form responses'!$A$1:$P$1,0))&amp;""),""),18,2)))),""))</f>
        <v/>
      </c>
      <c r="B171" s="28">
        <f>IFERROR(TRIM(INDEX('Form responses'!$A167:$P167,MATCH(Lists!$D$2,'Form responses'!$A$1:$P$1,0))&amp;""),"")</f>
        <v/>
      </c>
      <c r="C171" s="28">
        <f>IF(B171="","",IFERROR(TRIM(INDEX('Form responses'!$A167:$P167,MATCH(Lists!$D$6,'Form responses'!$A$1:$P$1,0))&amp;""),""))</f>
        <v/>
      </c>
      <c r="D171" s="28">
        <f>IF(B171="","",IFERROR(VALUE(IFERROR(TRIM(INDEX('Form responses'!$A167:$P167,MATCH(Lists!$D$3,'Form responses'!$A$1:$P$1,0))&amp;""),"")),""))</f>
        <v/>
      </c>
      <c r="E171" s="28">
        <f>IF(B171="","",IFERROR(TRIM(INDEX('Form responses'!$A167:$P167,MATCH(Lists!$D$4,'Form responses'!$A$1:$P$1,0))&amp;""),""))</f>
        <v/>
      </c>
      <c r="F171" s="28">
        <f>IF(B171="","",IFERROR(TRIM(INDEX('Form responses'!$A167:$P167,MATCH(Lists!$D$5,'Form responses'!$A$1:$P$1,0))&amp;""),""))</f>
        <v/>
      </c>
      <c r="G171" s="28">
        <f>IF(B171="","",IF(ISNUMBER(SEARCH("With my name",F171)),B171&amp;IF(C171="","",", "&amp;C171),IF(ISNUMBER(SEARCH("First name",F171)),LEFT(B171,FIND(" ",B171&amp;" ")-1)&amp;IF(C171="","",", "&amp;C171),IF(F171="","Ask how to credit them","No name: credit a role only"))))</f>
        <v/>
      </c>
      <c r="H171" s="28">
        <f>IF(B171="","",IF(IFERROR(TRIM(INDEX('Form responses'!$A167:$P167,MATCH(Lists!$D$8,'Form responses'!$A$1:$P$1,0))&amp;""),"")="","No","Yes"))</f>
        <v/>
      </c>
      <c r="I171" s="28">
        <f>IF(B171="","",IF(E171="","No quote",IF(AND(ISNUMBER(D171),D171&gt;=4),"Yes","Read the feedback first")))</f>
        <v/>
      </c>
      <c r="J171" s="28">
        <f>IF(B171="","",IFERROR(TRIM(INDEX('Form responses'!$A167:$P167,MATCH(Lists!$D$7,'Form responses'!$A$1:$P$1,0))&amp;""),""))</f>
        <v/>
      </c>
      <c r="K171" s="28">
        <f>IF(B171="","",IFERROR(TRIM(INDEX('Form responses'!$A167:$P167,MATCH(Lists!$D$9,'Form responses'!$A$1:$P$1,0))&amp;""),""))</f>
        <v/>
      </c>
    </row>
    <row r="172">
      <c r="A172" s="27">
        <f>IF(B172="","",IFERROR(IF(ISNUMBER(INDEX('Form responses'!$A168:$P168,MATCH(Lists!$D$10,'Form responses'!$A$1:$P$1,0))),INDEX('Form responses'!$A168:$P168,MATCH(Lists!$D$10,'Form responses'!$A$1:$P$1,0)),DATE(VALUE(LEFT(IFERROR(TRIM(INDEX('Form responses'!$A168:$P168,MATCH(Lists!$D$10,'Form responses'!$A$1:$P$1,0))&amp;""),""),4)),VALUE(MID(IFERROR(TRIM(INDEX('Form responses'!$A168:$P168,MATCH(Lists!$D$10,'Form responses'!$A$1:$P$1,0))&amp;""),""),6,2)),VALUE(MID(IFERROR(TRIM(INDEX('Form responses'!$A168:$P168,MATCH(Lists!$D$10,'Form responses'!$A$1:$P$1,0))&amp;""),""),9,2)))+TIME(VALUE(MID(IFERROR(TRIM(INDEX('Form responses'!$A168:$P168,MATCH(Lists!$D$10,'Form responses'!$A$1:$P$1,0))&amp;""),""),12,2)),VALUE(MID(IFERROR(TRIM(INDEX('Form responses'!$A168:$P168,MATCH(Lists!$D$10,'Form responses'!$A$1:$P$1,0))&amp;""),""),15,2)),VALUE(MID(IFERROR(TRIM(INDEX('Form responses'!$A168:$P168,MATCH(Lists!$D$10,'Form responses'!$A$1:$P$1,0))&amp;""),""),18,2)))),""))</f>
        <v/>
      </c>
      <c r="B172" s="28">
        <f>IFERROR(TRIM(INDEX('Form responses'!$A168:$P168,MATCH(Lists!$D$2,'Form responses'!$A$1:$P$1,0))&amp;""),"")</f>
        <v/>
      </c>
      <c r="C172" s="28">
        <f>IF(B172="","",IFERROR(TRIM(INDEX('Form responses'!$A168:$P168,MATCH(Lists!$D$6,'Form responses'!$A$1:$P$1,0))&amp;""),""))</f>
        <v/>
      </c>
      <c r="D172" s="28">
        <f>IF(B172="","",IFERROR(VALUE(IFERROR(TRIM(INDEX('Form responses'!$A168:$P168,MATCH(Lists!$D$3,'Form responses'!$A$1:$P$1,0))&amp;""),"")),""))</f>
        <v/>
      </c>
      <c r="E172" s="28">
        <f>IF(B172="","",IFERROR(TRIM(INDEX('Form responses'!$A168:$P168,MATCH(Lists!$D$4,'Form responses'!$A$1:$P$1,0))&amp;""),""))</f>
        <v/>
      </c>
      <c r="F172" s="28">
        <f>IF(B172="","",IFERROR(TRIM(INDEX('Form responses'!$A168:$P168,MATCH(Lists!$D$5,'Form responses'!$A$1:$P$1,0))&amp;""),""))</f>
        <v/>
      </c>
      <c r="G172" s="28">
        <f>IF(B172="","",IF(ISNUMBER(SEARCH("With my name",F172)),B172&amp;IF(C172="","",", "&amp;C172),IF(ISNUMBER(SEARCH("First name",F172)),LEFT(B172,FIND(" ",B172&amp;" ")-1)&amp;IF(C172="","",", "&amp;C172),IF(F172="","Ask how to credit them","No name: credit a role only"))))</f>
        <v/>
      </c>
      <c r="H172" s="28">
        <f>IF(B172="","",IF(IFERROR(TRIM(INDEX('Form responses'!$A168:$P168,MATCH(Lists!$D$8,'Form responses'!$A$1:$P$1,0))&amp;""),"")="","No","Yes"))</f>
        <v/>
      </c>
      <c r="I172" s="28">
        <f>IF(B172="","",IF(E172="","No quote",IF(AND(ISNUMBER(D172),D172&gt;=4),"Yes","Read the feedback first")))</f>
        <v/>
      </c>
      <c r="J172" s="28">
        <f>IF(B172="","",IFERROR(TRIM(INDEX('Form responses'!$A168:$P168,MATCH(Lists!$D$7,'Form responses'!$A$1:$P$1,0))&amp;""),""))</f>
        <v/>
      </c>
      <c r="K172" s="28">
        <f>IF(B172="","",IFERROR(TRIM(INDEX('Form responses'!$A168:$P168,MATCH(Lists!$D$9,'Form responses'!$A$1:$P$1,0))&amp;""),""))</f>
        <v/>
      </c>
    </row>
    <row r="173">
      <c r="A173" s="27">
        <f>IF(B173="","",IFERROR(IF(ISNUMBER(INDEX('Form responses'!$A169:$P169,MATCH(Lists!$D$10,'Form responses'!$A$1:$P$1,0))),INDEX('Form responses'!$A169:$P169,MATCH(Lists!$D$10,'Form responses'!$A$1:$P$1,0)),DATE(VALUE(LEFT(IFERROR(TRIM(INDEX('Form responses'!$A169:$P169,MATCH(Lists!$D$10,'Form responses'!$A$1:$P$1,0))&amp;""),""),4)),VALUE(MID(IFERROR(TRIM(INDEX('Form responses'!$A169:$P169,MATCH(Lists!$D$10,'Form responses'!$A$1:$P$1,0))&amp;""),""),6,2)),VALUE(MID(IFERROR(TRIM(INDEX('Form responses'!$A169:$P169,MATCH(Lists!$D$10,'Form responses'!$A$1:$P$1,0))&amp;""),""),9,2)))+TIME(VALUE(MID(IFERROR(TRIM(INDEX('Form responses'!$A169:$P169,MATCH(Lists!$D$10,'Form responses'!$A$1:$P$1,0))&amp;""),""),12,2)),VALUE(MID(IFERROR(TRIM(INDEX('Form responses'!$A169:$P169,MATCH(Lists!$D$10,'Form responses'!$A$1:$P$1,0))&amp;""),""),15,2)),VALUE(MID(IFERROR(TRIM(INDEX('Form responses'!$A169:$P169,MATCH(Lists!$D$10,'Form responses'!$A$1:$P$1,0))&amp;""),""),18,2)))),""))</f>
        <v/>
      </c>
      <c r="B173" s="28">
        <f>IFERROR(TRIM(INDEX('Form responses'!$A169:$P169,MATCH(Lists!$D$2,'Form responses'!$A$1:$P$1,0))&amp;""),"")</f>
        <v/>
      </c>
      <c r="C173" s="28">
        <f>IF(B173="","",IFERROR(TRIM(INDEX('Form responses'!$A169:$P169,MATCH(Lists!$D$6,'Form responses'!$A$1:$P$1,0))&amp;""),""))</f>
        <v/>
      </c>
      <c r="D173" s="28">
        <f>IF(B173="","",IFERROR(VALUE(IFERROR(TRIM(INDEX('Form responses'!$A169:$P169,MATCH(Lists!$D$3,'Form responses'!$A$1:$P$1,0))&amp;""),"")),""))</f>
        <v/>
      </c>
      <c r="E173" s="28">
        <f>IF(B173="","",IFERROR(TRIM(INDEX('Form responses'!$A169:$P169,MATCH(Lists!$D$4,'Form responses'!$A$1:$P$1,0))&amp;""),""))</f>
        <v/>
      </c>
      <c r="F173" s="28">
        <f>IF(B173="","",IFERROR(TRIM(INDEX('Form responses'!$A169:$P169,MATCH(Lists!$D$5,'Form responses'!$A$1:$P$1,0))&amp;""),""))</f>
        <v/>
      </c>
      <c r="G173" s="28">
        <f>IF(B173="","",IF(ISNUMBER(SEARCH("With my name",F173)),B173&amp;IF(C173="","",", "&amp;C173),IF(ISNUMBER(SEARCH("First name",F173)),LEFT(B173,FIND(" ",B173&amp;" ")-1)&amp;IF(C173="","",", "&amp;C173),IF(F173="","Ask how to credit them","No name: credit a role only"))))</f>
        <v/>
      </c>
      <c r="H173" s="28">
        <f>IF(B173="","",IF(IFERROR(TRIM(INDEX('Form responses'!$A169:$P169,MATCH(Lists!$D$8,'Form responses'!$A$1:$P$1,0))&amp;""),"")="","No","Yes"))</f>
        <v/>
      </c>
      <c r="I173" s="28">
        <f>IF(B173="","",IF(E173="","No quote",IF(AND(ISNUMBER(D173),D173&gt;=4),"Yes","Read the feedback first")))</f>
        <v/>
      </c>
      <c r="J173" s="28">
        <f>IF(B173="","",IFERROR(TRIM(INDEX('Form responses'!$A169:$P169,MATCH(Lists!$D$7,'Form responses'!$A$1:$P$1,0))&amp;""),""))</f>
        <v/>
      </c>
      <c r="K173" s="28">
        <f>IF(B173="","",IFERROR(TRIM(INDEX('Form responses'!$A169:$P169,MATCH(Lists!$D$9,'Form responses'!$A$1:$P$1,0))&amp;""),""))</f>
        <v/>
      </c>
    </row>
    <row r="174">
      <c r="A174" s="27">
        <f>IF(B174="","",IFERROR(IF(ISNUMBER(INDEX('Form responses'!$A170:$P170,MATCH(Lists!$D$10,'Form responses'!$A$1:$P$1,0))),INDEX('Form responses'!$A170:$P170,MATCH(Lists!$D$10,'Form responses'!$A$1:$P$1,0)),DATE(VALUE(LEFT(IFERROR(TRIM(INDEX('Form responses'!$A170:$P170,MATCH(Lists!$D$10,'Form responses'!$A$1:$P$1,0))&amp;""),""),4)),VALUE(MID(IFERROR(TRIM(INDEX('Form responses'!$A170:$P170,MATCH(Lists!$D$10,'Form responses'!$A$1:$P$1,0))&amp;""),""),6,2)),VALUE(MID(IFERROR(TRIM(INDEX('Form responses'!$A170:$P170,MATCH(Lists!$D$10,'Form responses'!$A$1:$P$1,0))&amp;""),""),9,2)))+TIME(VALUE(MID(IFERROR(TRIM(INDEX('Form responses'!$A170:$P170,MATCH(Lists!$D$10,'Form responses'!$A$1:$P$1,0))&amp;""),""),12,2)),VALUE(MID(IFERROR(TRIM(INDEX('Form responses'!$A170:$P170,MATCH(Lists!$D$10,'Form responses'!$A$1:$P$1,0))&amp;""),""),15,2)),VALUE(MID(IFERROR(TRIM(INDEX('Form responses'!$A170:$P170,MATCH(Lists!$D$10,'Form responses'!$A$1:$P$1,0))&amp;""),""),18,2)))),""))</f>
        <v/>
      </c>
      <c r="B174" s="28">
        <f>IFERROR(TRIM(INDEX('Form responses'!$A170:$P170,MATCH(Lists!$D$2,'Form responses'!$A$1:$P$1,0))&amp;""),"")</f>
        <v/>
      </c>
      <c r="C174" s="28">
        <f>IF(B174="","",IFERROR(TRIM(INDEX('Form responses'!$A170:$P170,MATCH(Lists!$D$6,'Form responses'!$A$1:$P$1,0))&amp;""),""))</f>
        <v/>
      </c>
      <c r="D174" s="28">
        <f>IF(B174="","",IFERROR(VALUE(IFERROR(TRIM(INDEX('Form responses'!$A170:$P170,MATCH(Lists!$D$3,'Form responses'!$A$1:$P$1,0))&amp;""),"")),""))</f>
        <v/>
      </c>
      <c r="E174" s="28">
        <f>IF(B174="","",IFERROR(TRIM(INDEX('Form responses'!$A170:$P170,MATCH(Lists!$D$4,'Form responses'!$A$1:$P$1,0))&amp;""),""))</f>
        <v/>
      </c>
      <c r="F174" s="28">
        <f>IF(B174="","",IFERROR(TRIM(INDEX('Form responses'!$A170:$P170,MATCH(Lists!$D$5,'Form responses'!$A$1:$P$1,0))&amp;""),""))</f>
        <v/>
      </c>
      <c r="G174" s="28">
        <f>IF(B174="","",IF(ISNUMBER(SEARCH("With my name",F174)),B174&amp;IF(C174="","",", "&amp;C174),IF(ISNUMBER(SEARCH("First name",F174)),LEFT(B174,FIND(" ",B174&amp;" ")-1)&amp;IF(C174="","",", "&amp;C174),IF(F174="","Ask how to credit them","No name: credit a role only"))))</f>
        <v/>
      </c>
      <c r="H174" s="28">
        <f>IF(B174="","",IF(IFERROR(TRIM(INDEX('Form responses'!$A170:$P170,MATCH(Lists!$D$8,'Form responses'!$A$1:$P$1,0))&amp;""),"")="","No","Yes"))</f>
        <v/>
      </c>
      <c r="I174" s="28">
        <f>IF(B174="","",IF(E174="","No quote",IF(AND(ISNUMBER(D174),D174&gt;=4),"Yes","Read the feedback first")))</f>
        <v/>
      </c>
      <c r="J174" s="28">
        <f>IF(B174="","",IFERROR(TRIM(INDEX('Form responses'!$A170:$P170,MATCH(Lists!$D$7,'Form responses'!$A$1:$P$1,0))&amp;""),""))</f>
        <v/>
      </c>
      <c r="K174" s="28">
        <f>IF(B174="","",IFERROR(TRIM(INDEX('Form responses'!$A170:$P170,MATCH(Lists!$D$9,'Form responses'!$A$1:$P$1,0))&amp;""),""))</f>
        <v/>
      </c>
    </row>
    <row r="175">
      <c r="A175" s="27">
        <f>IF(B175="","",IFERROR(IF(ISNUMBER(INDEX('Form responses'!$A171:$P171,MATCH(Lists!$D$10,'Form responses'!$A$1:$P$1,0))),INDEX('Form responses'!$A171:$P171,MATCH(Lists!$D$10,'Form responses'!$A$1:$P$1,0)),DATE(VALUE(LEFT(IFERROR(TRIM(INDEX('Form responses'!$A171:$P171,MATCH(Lists!$D$10,'Form responses'!$A$1:$P$1,0))&amp;""),""),4)),VALUE(MID(IFERROR(TRIM(INDEX('Form responses'!$A171:$P171,MATCH(Lists!$D$10,'Form responses'!$A$1:$P$1,0))&amp;""),""),6,2)),VALUE(MID(IFERROR(TRIM(INDEX('Form responses'!$A171:$P171,MATCH(Lists!$D$10,'Form responses'!$A$1:$P$1,0))&amp;""),""),9,2)))+TIME(VALUE(MID(IFERROR(TRIM(INDEX('Form responses'!$A171:$P171,MATCH(Lists!$D$10,'Form responses'!$A$1:$P$1,0))&amp;""),""),12,2)),VALUE(MID(IFERROR(TRIM(INDEX('Form responses'!$A171:$P171,MATCH(Lists!$D$10,'Form responses'!$A$1:$P$1,0))&amp;""),""),15,2)),VALUE(MID(IFERROR(TRIM(INDEX('Form responses'!$A171:$P171,MATCH(Lists!$D$10,'Form responses'!$A$1:$P$1,0))&amp;""),""),18,2)))),""))</f>
        <v/>
      </c>
      <c r="B175" s="28">
        <f>IFERROR(TRIM(INDEX('Form responses'!$A171:$P171,MATCH(Lists!$D$2,'Form responses'!$A$1:$P$1,0))&amp;""),"")</f>
        <v/>
      </c>
      <c r="C175" s="28">
        <f>IF(B175="","",IFERROR(TRIM(INDEX('Form responses'!$A171:$P171,MATCH(Lists!$D$6,'Form responses'!$A$1:$P$1,0))&amp;""),""))</f>
        <v/>
      </c>
      <c r="D175" s="28">
        <f>IF(B175="","",IFERROR(VALUE(IFERROR(TRIM(INDEX('Form responses'!$A171:$P171,MATCH(Lists!$D$3,'Form responses'!$A$1:$P$1,0))&amp;""),"")),""))</f>
        <v/>
      </c>
      <c r="E175" s="28">
        <f>IF(B175="","",IFERROR(TRIM(INDEX('Form responses'!$A171:$P171,MATCH(Lists!$D$4,'Form responses'!$A$1:$P$1,0))&amp;""),""))</f>
        <v/>
      </c>
      <c r="F175" s="28">
        <f>IF(B175="","",IFERROR(TRIM(INDEX('Form responses'!$A171:$P171,MATCH(Lists!$D$5,'Form responses'!$A$1:$P$1,0))&amp;""),""))</f>
        <v/>
      </c>
      <c r="G175" s="28">
        <f>IF(B175="","",IF(ISNUMBER(SEARCH("With my name",F175)),B175&amp;IF(C175="","",", "&amp;C175),IF(ISNUMBER(SEARCH("First name",F175)),LEFT(B175,FIND(" ",B175&amp;" ")-1)&amp;IF(C175="","",", "&amp;C175),IF(F175="","Ask how to credit them","No name: credit a role only"))))</f>
        <v/>
      </c>
      <c r="H175" s="28">
        <f>IF(B175="","",IF(IFERROR(TRIM(INDEX('Form responses'!$A171:$P171,MATCH(Lists!$D$8,'Form responses'!$A$1:$P$1,0))&amp;""),"")="","No","Yes"))</f>
        <v/>
      </c>
      <c r="I175" s="28">
        <f>IF(B175="","",IF(E175="","No quote",IF(AND(ISNUMBER(D175),D175&gt;=4),"Yes","Read the feedback first")))</f>
        <v/>
      </c>
      <c r="J175" s="28">
        <f>IF(B175="","",IFERROR(TRIM(INDEX('Form responses'!$A171:$P171,MATCH(Lists!$D$7,'Form responses'!$A$1:$P$1,0))&amp;""),""))</f>
        <v/>
      </c>
      <c r="K175" s="28">
        <f>IF(B175="","",IFERROR(TRIM(INDEX('Form responses'!$A171:$P171,MATCH(Lists!$D$9,'Form responses'!$A$1:$P$1,0))&amp;""),""))</f>
        <v/>
      </c>
    </row>
    <row r="176">
      <c r="A176" s="27">
        <f>IF(B176="","",IFERROR(IF(ISNUMBER(INDEX('Form responses'!$A172:$P172,MATCH(Lists!$D$10,'Form responses'!$A$1:$P$1,0))),INDEX('Form responses'!$A172:$P172,MATCH(Lists!$D$10,'Form responses'!$A$1:$P$1,0)),DATE(VALUE(LEFT(IFERROR(TRIM(INDEX('Form responses'!$A172:$P172,MATCH(Lists!$D$10,'Form responses'!$A$1:$P$1,0))&amp;""),""),4)),VALUE(MID(IFERROR(TRIM(INDEX('Form responses'!$A172:$P172,MATCH(Lists!$D$10,'Form responses'!$A$1:$P$1,0))&amp;""),""),6,2)),VALUE(MID(IFERROR(TRIM(INDEX('Form responses'!$A172:$P172,MATCH(Lists!$D$10,'Form responses'!$A$1:$P$1,0))&amp;""),""),9,2)))+TIME(VALUE(MID(IFERROR(TRIM(INDEX('Form responses'!$A172:$P172,MATCH(Lists!$D$10,'Form responses'!$A$1:$P$1,0))&amp;""),""),12,2)),VALUE(MID(IFERROR(TRIM(INDEX('Form responses'!$A172:$P172,MATCH(Lists!$D$10,'Form responses'!$A$1:$P$1,0))&amp;""),""),15,2)),VALUE(MID(IFERROR(TRIM(INDEX('Form responses'!$A172:$P172,MATCH(Lists!$D$10,'Form responses'!$A$1:$P$1,0))&amp;""),""),18,2)))),""))</f>
        <v/>
      </c>
      <c r="B176" s="28">
        <f>IFERROR(TRIM(INDEX('Form responses'!$A172:$P172,MATCH(Lists!$D$2,'Form responses'!$A$1:$P$1,0))&amp;""),"")</f>
        <v/>
      </c>
      <c r="C176" s="28">
        <f>IF(B176="","",IFERROR(TRIM(INDEX('Form responses'!$A172:$P172,MATCH(Lists!$D$6,'Form responses'!$A$1:$P$1,0))&amp;""),""))</f>
        <v/>
      </c>
      <c r="D176" s="28">
        <f>IF(B176="","",IFERROR(VALUE(IFERROR(TRIM(INDEX('Form responses'!$A172:$P172,MATCH(Lists!$D$3,'Form responses'!$A$1:$P$1,0))&amp;""),"")),""))</f>
        <v/>
      </c>
      <c r="E176" s="28">
        <f>IF(B176="","",IFERROR(TRIM(INDEX('Form responses'!$A172:$P172,MATCH(Lists!$D$4,'Form responses'!$A$1:$P$1,0))&amp;""),""))</f>
        <v/>
      </c>
      <c r="F176" s="28">
        <f>IF(B176="","",IFERROR(TRIM(INDEX('Form responses'!$A172:$P172,MATCH(Lists!$D$5,'Form responses'!$A$1:$P$1,0))&amp;""),""))</f>
        <v/>
      </c>
      <c r="G176" s="28">
        <f>IF(B176="","",IF(ISNUMBER(SEARCH("With my name",F176)),B176&amp;IF(C176="","",", "&amp;C176),IF(ISNUMBER(SEARCH("First name",F176)),LEFT(B176,FIND(" ",B176&amp;" ")-1)&amp;IF(C176="","",", "&amp;C176),IF(F176="","Ask how to credit them","No name: credit a role only"))))</f>
        <v/>
      </c>
      <c r="H176" s="28">
        <f>IF(B176="","",IF(IFERROR(TRIM(INDEX('Form responses'!$A172:$P172,MATCH(Lists!$D$8,'Form responses'!$A$1:$P$1,0))&amp;""),"")="","No","Yes"))</f>
        <v/>
      </c>
      <c r="I176" s="28">
        <f>IF(B176="","",IF(E176="","No quote",IF(AND(ISNUMBER(D176),D176&gt;=4),"Yes","Read the feedback first")))</f>
        <v/>
      </c>
      <c r="J176" s="28">
        <f>IF(B176="","",IFERROR(TRIM(INDEX('Form responses'!$A172:$P172,MATCH(Lists!$D$7,'Form responses'!$A$1:$P$1,0))&amp;""),""))</f>
        <v/>
      </c>
      <c r="K176" s="28">
        <f>IF(B176="","",IFERROR(TRIM(INDEX('Form responses'!$A172:$P172,MATCH(Lists!$D$9,'Form responses'!$A$1:$P$1,0))&amp;""),""))</f>
        <v/>
      </c>
    </row>
    <row r="177">
      <c r="A177" s="27">
        <f>IF(B177="","",IFERROR(IF(ISNUMBER(INDEX('Form responses'!$A173:$P173,MATCH(Lists!$D$10,'Form responses'!$A$1:$P$1,0))),INDEX('Form responses'!$A173:$P173,MATCH(Lists!$D$10,'Form responses'!$A$1:$P$1,0)),DATE(VALUE(LEFT(IFERROR(TRIM(INDEX('Form responses'!$A173:$P173,MATCH(Lists!$D$10,'Form responses'!$A$1:$P$1,0))&amp;""),""),4)),VALUE(MID(IFERROR(TRIM(INDEX('Form responses'!$A173:$P173,MATCH(Lists!$D$10,'Form responses'!$A$1:$P$1,0))&amp;""),""),6,2)),VALUE(MID(IFERROR(TRIM(INDEX('Form responses'!$A173:$P173,MATCH(Lists!$D$10,'Form responses'!$A$1:$P$1,0))&amp;""),""),9,2)))+TIME(VALUE(MID(IFERROR(TRIM(INDEX('Form responses'!$A173:$P173,MATCH(Lists!$D$10,'Form responses'!$A$1:$P$1,0))&amp;""),""),12,2)),VALUE(MID(IFERROR(TRIM(INDEX('Form responses'!$A173:$P173,MATCH(Lists!$D$10,'Form responses'!$A$1:$P$1,0))&amp;""),""),15,2)),VALUE(MID(IFERROR(TRIM(INDEX('Form responses'!$A173:$P173,MATCH(Lists!$D$10,'Form responses'!$A$1:$P$1,0))&amp;""),""),18,2)))),""))</f>
        <v/>
      </c>
      <c r="B177" s="28">
        <f>IFERROR(TRIM(INDEX('Form responses'!$A173:$P173,MATCH(Lists!$D$2,'Form responses'!$A$1:$P$1,0))&amp;""),"")</f>
        <v/>
      </c>
      <c r="C177" s="28">
        <f>IF(B177="","",IFERROR(TRIM(INDEX('Form responses'!$A173:$P173,MATCH(Lists!$D$6,'Form responses'!$A$1:$P$1,0))&amp;""),""))</f>
        <v/>
      </c>
      <c r="D177" s="28">
        <f>IF(B177="","",IFERROR(VALUE(IFERROR(TRIM(INDEX('Form responses'!$A173:$P173,MATCH(Lists!$D$3,'Form responses'!$A$1:$P$1,0))&amp;""),"")),""))</f>
        <v/>
      </c>
      <c r="E177" s="28">
        <f>IF(B177="","",IFERROR(TRIM(INDEX('Form responses'!$A173:$P173,MATCH(Lists!$D$4,'Form responses'!$A$1:$P$1,0))&amp;""),""))</f>
        <v/>
      </c>
      <c r="F177" s="28">
        <f>IF(B177="","",IFERROR(TRIM(INDEX('Form responses'!$A173:$P173,MATCH(Lists!$D$5,'Form responses'!$A$1:$P$1,0))&amp;""),""))</f>
        <v/>
      </c>
      <c r="G177" s="28">
        <f>IF(B177="","",IF(ISNUMBER(SEARCH("With my name",F177)),B177&amp;IF(C177="","",", "&amp;C177),IF(ISNUMBER(SEARCH("First name",F177)),LEFT(B177,FIND(" ",B177&amp;" ")-1)&amp;IF(C177="","",", "&amp;C177),IF(F177="","Ask how to credit them","No name: credit a role only"))))</f>
        <v/>
      </c>
      <c r="H177" s="28">
        <f>IF(B177="","",IF(IFERROR(TRIM(INDEX('Form responses'!$A173:$P173,MATCH(Lists!$D$8,'Form responses'!$A$1:$P$1,0))&amp;""),"")="","No","Yes"))</f>
        <v/>
      </c>
      <c r="I177" s="28">
        <f>IF(B177="","",IF(E177="","No quote",IF(AND(ISNUMBER(D177),D177&gt;=4),"Yes","Read the feedback first")))</f>
        <v/>
      </c>
      <c r="J177" s="28">
        <f>IF(B177="","",IFERROR(TRIM(INDEX('Form responses'!$A173:$P173,MATCH(Lists!$D$7,'Form responses'!$A$1:$P$1,0))&amp;""),""))</f>
        <v/>
      </c>
      <c r="K177" s="28">
        <f>IF(B177="","",IFERROR(TRIM(INDEX('Form responses'!$A173:$P173,MATCH(Lists!$D$9,'Form responses'!$A$1:$P$1,0))&amp;""),""))</f>
        <v/>
      </c>
    </row>
    <row r="178">
      <c r="A178" s="27">
        <f>IF(B178="","",IFERROR(IF(ISNUMBER(INDEX('Form responses'!$A174:$P174,MATCH(Lists!$D$10,'Form responses'!$A$1:$P$1,0))),INDEX('Form responses'!$A174:$P174,MATCH(Lists!$D$10,'Form responses'!$A$1:$P$1,0)),DATE(VALUE(LEFT(IFERROR(TRIM(INDEX('Form responses'!$A174:$P174,MATCH(Lists!$D$10,'Form responses'!$A$1:$P$1,0))&amp;""),""),4)),VALUE(MID(IFERROR(TRIM(INDEX('Form responses'!$A174:$P174,MATCH(Lists!$D$10,'Form responses'!$A$1:$P$1,0))&amp;""),""),6,2)),VALUE(MID(IFERROR(TRIM(INDEX('Form responses'!$A174:$P174,MATCH(Lists!$D$10,'Form responses'!$A$1:$P$1,0))&amp;""),""),9,2)))+TIME(VALUE(MID(IFERROR(TRIM(INDEX('Form responses'!$A174:$P174,MATCH(Lists!$D$10,'Form responses'!$A$1:$P$1,0))&amp;""),""),12,2)),VALUE(MID(IFERROR(TRIM(INDEX('Form responses'!$A174:$P174,MATCH(Lists!$D$10,'Form responses'!$A$1:$P$1,0))&amp;""),""),15,2)),VALUE(MID(IFERROR(TRIM(INDEX('Form responses'!$A174:$P174,MATCH(Lists!$D$10,'Form responses'!$A$1:$P$1,0))&amp;""),""),18,2)))),""))</f>
        <v/>
      </c>
      <c r="B178" s="28">
        <f>IFERROR(TRIM(INDEX('Form responses'!$A174:$P174,MATCH(Lists!$D$2,'Form responses'!$A$1:$P$1,0))&amp;""),"")</f>
        <v/>
      </c>
      <c r="C178" s="28">
        <f>IF(B178="","",IFERROR(TRIM(INDEX('Form responses'!$A174:$P174,MATCH(Lists!$D$6,'Form responses'!$A$1:$P$1,0))&amp;""),""))</f>
        <v/>
      </c>
      <c r="D178" s="28">
        <f>IF(B178="","",IFERROR(VALUE(IFERROR(TRIM(INDEX('Form responses'!$A174:$P174,MATCH(Lists!$D$3,'Form responses'!$A$1:$P$1,0))&amp;""),"")),""))</f>
        <v/>
      </c>
      <c r="E178" s="28">
        <f>IF(B178="","",IFERROR(TRIM(INDEX('Form responses'!$A174:$P174,MATCH(Lists!$D$4,'Form responses'!$A$1:$P$1,0))&amp;""),""))</f>
        <v/>
      </c>
      <c r="F178" s="28">
        <f>IF(B178="","",IFERROR(TRIM(INDEX('Form responses'!$A174:$P174,MATCH(Lists!$D$5,'Form responses'!$A$1:$P$1,0))&amp;""),""))</f>
        <v/>
      </c>
      <c r="G178" s="28">
        <f>IF(B178="","",IF(ISNUMBER(SEARCH("With my name",F178)),B178&amp;IF(C178="","",", "&amp;C178),IF(ISNUMBER(SEARCH("First name",F178)),LEFT(B178,FIND(" ",B178&amp;" ")-1)&amp;IF(C178="","",", "&amp;C178),IF(F178="","Ask how to credit them","No name: credit a role only"))))</f>
        <v/>
      </c>
      <c r="H178" s="28">
        <f>IF(B178="","",IF(IFERROR(TRIM(INDEX('Form responses'!$A174:$P174,MATCH(Lists!$D$8,'Form responses'!$A$1:$P$1,0))&amp;""),"")="","No","Yes"))</f>
        <v/>
      </c>
      <c r="I178" s="28">
        <f>IF(B178="","",IF(E178="","No quote",IF(AND(ISNUMBER(D178),D178&gt;=4),"Yes","Read the feedback first")))</f>
        <v/>
      </c>
      <c r="J178" s="28">
        <f>IF(B178="","",IFERROR(TRIM(INDEX('Form responses'!$A174:$P174,MATCH(Lists!$D$7,'Form responses'!$A$1:$P$1,0))&amp;""),""))</f>
        <v/>
      </c>
      <c r="K178" s="28">
        <f>IF(B178="","",IFERROR(TRIM(INDEX('Form responses'!$A174:$P174,MATCH(Lists!$D$9,'Form responses'!$A$1:$P$1,0))&amp;""),""))</f>
        <v/>
      </c>
    </row>
    <row r="179">
      <c r="A179" s="27">
        <f>IF(B179="","",IFERROR(IF(ISNUMBER(INDEX('Form responses'!$A175:$P175,MATCH(Lists!$D$10,'Form responses'!$A$1:$P$1,0))),INDEX('Form responses'!$A175:$P175,MATCH(Lists!$D$10,'Form responses'!$A$1:$P$1,0)),DATE(VALUE(LEFT(IFERROR(TRIM(INDEX('Form responses'!$A175:$P175,MATCH(Lists!$D$10,'Form responses'!$A$1:$P$1,0))&amp;""),""),4)),VALUE(MID(IFERROR(TRIM(INDEX('Form responses'!$A175:$P175,MATCH(Lists!$D$10,'Form responses'!$A$1:$P$1,0))&amp;""),""),6,2)),VALUE(MID(IFERROR(TRIM(INDEX('Form responses'!$A175:$P175,MATCH(Lists!$D$10,'Form responses'!$A$1:$P$1,0))&amp;""),""),9,2)))+TIME(VALUE(MID(IFERROR(TRIM(INDEX('Form responses'!$A175:$P175,MATCH(Lists!$D$10,'Form responses'!$A$1:$P$1,0))&amp;""),""),12,2)),VALUE(MID(IFERROR(TRIM(INDEX('Form responses'!$A175:$P175,MATCH(Lists!$D$10,'Form responses'!$A$1:$P$1,0))&amp;""),""),15,2)),VALUE(MID(IFERROR(TRIM(INDEX('Form responses'!$A175:$P175,MATCH(Lists!$D$10,'Form responses'!$A$1:$P$1,0))&amp;""),""),18,2)))),""))</f>
        <v/>
      </c>
      <c r="B179" s="28">
        <f>IFERROR(TRIM(INDEX('Form responses'!$A175:$P175,MATCH(Lists!$D$2,'Form responses'!$A$1:$P$1,0))&amp;""),"")</f>
        <v/>
      </c>
      <c r="C179" s="28">
        <f>IF(B179="","",IFERROR(TRIM(INDEX('Form responses'!$A175:$P175,MATCH(Lists!$D$6,'Form responses'!$A$1:$P$1,0))&amp;""),""))</f>
        <v/>
      </c>
      <c r="D179" s="28">
        <f>IF(B179="","",IFERROR(VALUE(IFERROR(TRIM(INDEX('Form responses'!$A175:$P175,MATCH(Lists!$D$3,'Form responses'!$A$1:$P$1,0))&amp;""),"")),""))</f>
        <v/>
      </c>
      <c r="E179" s="28">
        <f>IF(B179="","",IFERROR(TRIM(INDEX('Form responses'!$A175:$P175,MATCH(Lists!$D$4,'Form responses'!$A$1:$P$1,0))&amp;""),""))</f>
        <v/>
      </c>
      <c r="F179" s="28">
        <f>IF(B179="","",IFERROR(TRIM(INDEX('Form responses'!$A175:$P175,MATCH(Lists!$D$5,'Form responses'!$A$1:$P$1,0))&amp;""),""))</f>
        <v/>
      </c>
      <c r="G179" s="28">
        <f>IF(B179="","",IF(ISNUMBER(SEARCH("With my name",F179)),B179&amp;IF(C179="","",", "&amp;C179),IF(ISNUMBER(SEARCH("First name",F179)),LEFT(B179,FIND(" ",B179&amp;" ")-1)&amp;IF(C179="","",", "&amp;C179),IF(F179="","Ask how to credit them","No name: credit a role only"))))</f>
        <v/>
      </c>
      <c r="H179" s="28">
        <f>IF(B179="","",IF(IFERROR(TRIM(INDEX('Form responses'!$A175:$P175,MATCH(Lists!$D$8,'Form responses'!$A$1:$P$1,0))&amp;""),"")="","No","Yes"))</f>
        <v/>
      </c>
      <c r="I179" s="28">
        <f>IF(B179="","",IF(E179="","No quote",IF(AND(ISNUMBER(D179),D179&gt;=4),"Yes","Read the feedback first")))</f>
        <v/>
      </c>
      <c r="J179" s="28">
        <f>IF(B179="","",IFERROR(TRIM(INDEX('Form responses'!$A175:$P175,MATCH(Lists!$D$7,'Form responses'!$A$1:$P$1,0))&amp;""),""))</f>
        <v/>
      </c>
      <c r="K179" s="28">
        <f>IF(B179="","",IFERROR(TRIM(INDEX('Form responses'!$A175:$P175,MATCH(Lists!$D$9,'Form responses'!$A$1:$P$1,0))&amp;""),""))</f>
        <v/>
      </c>
    </row>
    <row r="180">
      <c r="A180" s="27">
        <f>IF(B180="","",IFERROR(IF(ISNUMBER(INDEX('Form responses'!$A176:$P176,MATCH(Lists!$D$10,'Form responses'!$A$1:$P$1,0))),INDEX('Form responses'!$A176:$P176,MATCH(Lists!$D$10,'Form responses'!$A$1:$P$1,0)),DATE(VALUE(LEFT(IFERROR(TRIM(INDEX('Form responses'!$A176:$P176,MATCH(Lists!$D$10,'Form responses'!$A$1:$P$1,0))&amp;""),""),4)),VALUE(MID(IFERROR(TRIM(INDEX('Form responses'!$A176:$P176,MATCH(Lists!$D$10,'Form responses'!$A$1:$P$1,0))&amp;""),""),6,2)),VALUE(MID(IFERROR(TRIM(INDEX('Form responses'!$A176:$P176,MATCH(Lists!$D$10,'Form responses'!$A$1:$P$1,0))&amp;""),""),9,2)))+TIME(VALUE(MID(IFERROR(TRIM(INDEX('Form responses'!$A176:$P176,MATCH(Lists!$D$10,'Form responses'!$A$1:$P$1,0))&amp;""),""),12,2)),VALUE(MID(IFERROR(TRIM(INDEX('Form responses'!$A176:$P176,MATCH(Lists!$D$10,'Form responses'!$A$1:$P$1,0))&amp;""),""),15,2)),VALUE(MID(IFERROR(TRIM(INDEX('Form responses'!$A176:$P176,MATCH(Lists!$D$10,'Form responses'!$A$1:$P$1,0))&amp;""),""),18,2)))),""))</f>
        <v/>
      </c>
      <c r="B180" s="28">
        <f>IFERROR(TRIM(INDEX('Form responses'!$A176:$P176,MATCH(Lists!$D$2,'Form responses'!$A$1:$P$1,0))&amp;""),"")</f>
        <v/>
      </c>
      <c r="C180" s="28">
        <f>IF(B180="","",IFERROR(TRIM(INDEX('Form responses'!$A176:$P176,MATCH(Lists!$D$6,'Form responses'!$A$1:$P$1,0))&amp;""),""))</f>
        <v/>
      </c>
      <c r="D180" s="28">
        <f>IF(B180="","",IFERROR(VALUE(IFERROR(TRIM(INDEX('Form responses'!$A176:$P176,MATCH(Lists!$D$3,'Form responses'!$A$1:$P$1,0))&amp;""),"")),""))</f>
        <v/>
      </c>
      <c r="E180" s="28">
        <f>IF(B180="","",IFERROR(TRIM(INDEX('Form responses'!$A176:$P176,MATCH(Lists!$D$4,'Form responses'!$A$1:$P$1,0))&amp;""),""))</f>
        <v/>
      </c>
      <c r="F180" s="28">
        <f>IF(B180="","",IFERROR(TRIM(INDEX('Form responses'!$A176:$P176,MATCH(Lists!$D$5,'Form responses'!$A$1:$P$1,0))&amp;""),""))</f>
        <v/>
      </c>
      <c r="G180" s="28">
        <f>IF(B180="","",IF(ISNUMBER(SEARCH("With my name",F180)),B180&amp;IF(C180="","",", "&amp;C180),IF(ISNUMBER(SEARCH("First name",F180)),LEFT(B180,FIND(" ",B180&amp;" ")-1)&amp;IF(C180="","",", "&amp;C180),IF(F180="","Ask how to credit them","No name: credit a role only"))))</f>
        <v/>
      </c>
      <c r="H180" s="28">
        <f>IF(B180="","",IF(IFERROR(TRIM(INDEX('Form responses'!$A176:$P176,MATCH(Lists!$D$8,'Form responses'!$A$1:$P$1,0))&amp;""),"")="","No","Yes"))</f>
        <v/>
      </c>
      <c r="I180" s="28">
        <f>IF(B180="","",IF(E180="","No quote",IF(AND(ISNUMBER(D180),D180&gt;=4),"Yes","Read the feedback first")))</f>
        <v/>
      </c>
      <c r="J180" s="28">
        <f>IF(B180="","",IFERROR(TRIM(INDEX('Form responses'!$A176:$P176,MATCH(Lists!$D$7,'Form responses'!$A$1:$P$1,0))&amp;""),""))</f>
        <v/>
      </c>
      <c r="K180" s="28">
        <f>IF(B180="","",IFERROR(TRIM(INDEX('Form responses'!$A176:$P176,MATCH(Lists!$D$9,'Form responses'!$A$1:$P$1,0))&amp;""),""))</f>
        <v/>
      </c>
    </row>
    <row r="181">
      <c r="A181" s="27">
        <f>IF(B181="","",IFERROR(IF(ISNUMBER(INDEX('Form responses'!$A177:$P177,MATCH(Lists!$D$10,'Form responses'!$A$1:$P$1,0))),INDEX('Form responses'!$A177:$P177,MATCH(Lists!$D$10,'Form responses'!$A$1:$P$1,0)),DATE(VALUE(LEFT(IFERROR(TRIM(INDEX('Form responses'!$A177:$P177,MATCH(Lists!$D$10,'Form responses'!$A$1:$P$1,0))&amp;""),""),4)),VALUE(MID(IFERROR(TRIM(INDEX('Form responses'!$A177:$P177,MATCH(Lists!$D$10,'Form responses'!$A$1:$P$1,0))&amp;""),""),6,2)),VALUE(MID(IFERROR(TRIM(INDEX('Form responses'!$A177:$P177,MATCH(Lists!$D$10,'Form responses'!$A$1:$P$1,0))&amp;""),""),9,2)))+TIME(VALUE(MID(IFERROR(TRIM(INDEX('Form responses'!$A177:$P177,MATCH(Lists!$D$10,'Form responses'!$A$1:$P$1,0))&amp;""),""),12,2)),VALUE(MID(IFERROR(TRIM(INDEX('Form responses'!$A177:$P177,MATCH(Lists!$D$10,'Form responses'!$A$1:$P$1,0))&amp;""),""),15,2)),VALUE(MID(IFERROR(TRIM(INDEX('Form responses'!$A177:$P177,MATCH(Lists!$D$10,'Form responses'!$A$1:$P$1,0))&amp;""),""),18,2)))),""))</f>
        <v/>
      </c>
      <c r="B181" s="28">
        <f>IFERROR(TRIM(INDEX('Form responses'!$A177:$P177,MATCH(Lists!$D$2,'Form responses'!$A$1:$P$1,0))&amp;""),"")</f>
        <v/>
      </c>
      <c r="C181" s="28">
        <f>IF(B181="","",IFERROR(TRIM(INDEX('Form responses'!$A177:$P177,MATCH(Lists!$D$6,'Form responses'!$A$1:$P$1,0))&amp;""),""))</f>
        <v/>
      </c>
      <c r="D181" s="28">
        <f>IF(B181="","",IFERROR(VALUE(IFERROR(TRIM(INDEX('Form responses'!$A177:$P177,MATCH(Lists!$D$3,'Form responses'!$A$1:$P$1,0))&amp;""),"")),""))</f>
        <v/>
      </c>
      <c r="E181" s="28">
        <f>IF(B181="","",IFERROR(TRIM(INDEX('Form responses'!$A177:$P177,MATCH(Lists!$D$4,'Form responses'!$A$1:$P$1,0))&amp;""),""))</f>
        <v/>
      </c>
      <c r="F181" s="28">
        <f>IF(B181="","",IFERROR(TRIM(INDEX('Form responses'!$A177:$P177,MATCH(Lists!$D$5,'Form responses'!$A$1:$P$1,0))&amp;""),""))</f>
        <v/>
      </c>
      <c r="G181" s="28">
        <f>IF(B181="","",IF(ISNUMBER(SEARCH("With my name",F181)),B181&amp;IF(C181="","",", "&amp;C181),IF(ISNUMBER(SEARCH("First name",F181)),LEFT(B181,FIND(" ",B181&amp;" ")-1)&amp;IF(C181="","",", "&amp;C181),IF(F181="","Ask how to credit them","No name: credit a role only"))))</f>
        <v/>
      </c>
      <c r="H181" s="28">
        <f>IF(B181="","",IF(IFERROR(TRIM(INDEX('Form responses'!$A177:$P177,MATCH(Lists!$D$8,'Form responses'!$A$1:$P$1,0))&amp;""),"")="","No","Yes"))</f>
        <v/>
      </c>
      <c r="I181" s="28">
        <f>IF(B181="","",IF(E181="","No quote",IF(AND(ISNUMBER(D181),D181&gt;=4),"Yes","Read the feedback first")))</f>
        <v/>
      </c>
      <c r="J181" s="28">
        <f>IF(B181="","",IFERROR(TRIM(INDEX('Form responses'!$A177:$P177,MATCH(Lists!$D$7,'Form responses'!$A$1:$P$1,0))&amp;""),""))</f>
        <v/>
      </c>
      <c r="K181" s="28">
        <f>IF(B181="","",IFERROR(TRIM(INDEX('Form responses'!$A177:$P177,MATCH(Lists!$D$9,'Form responses'!$A$1:$P$1,0))&amp;""),""))</f>
        <v/>
      </c>
    </row>
    <row r="182">
      <c r="A182" s="27">
        <f>IF(B182="","",IFERROR(IF(ISNUMBER(INDEX('Form responses'!$A178:$P178,MATCH(Lists!$D$10,'Form responses'!$A$1:$P$1,0))),INDEX('Form responses'!$A178:$P178,MATCH(Lists!$D$10,'Form responses'!$A$1:$P$1,0)),DATE(VALUE(LEFT(IFERROR(TRIM(INDEX('Form responses'!$A178:$P178,MATCH(Lists!$D$10,'Form responses'!$A$1:$P$1,0))&amp;""),""),4)),VALUE(MID(IFERROR(TRIM(INDEX('Form responses'!$A178:$P178,MATCH(Lists!$D$10,'Form responses'!$A$1:$P$1,0))&amp;""),""),6,2)),VALUE(MID(IFERROR(TRIM(INDEX('Form responses'!$A178:$P178,MATCH(Lists!$D$10,'Form responses'!$A$1:$P$1,0))&amp;""),""),9,2)))+TIME(VALUE(MID(IFERROR(TRIM(INDEX('Form responses'!$A178:$P178,MATCH(Lists!$D$10,'Form responses'!$A$1:$P$1,0))&amp;""),""),12,2)),VALUE(MID(IFERROR(TRIM(INDEX('Form responses'!$A178:$P178,MATCH(Lists!$D$10,'Form responses'!$A$1:$P$1,0))&amp;""),""),15,2)),VALUE(MID(IFERROR(TRIM(INDEX('Form responses'!$A178:$P178,MATCH(Lists!$D$10,'Form responses'!$A$1:$P$1,0))&amp;""),""),18,2)))),""))</f>
        <v/>
      </c>
      <c r="B182" s="28">
        <f>IFERROR(TRIM(INDEX('Form responses'!$A178:$P178,MATCH(Lists!$D$2,'Form responses'!$A$1:$P$1,0))&amp;""),"")</f>
        <v/>
      </c>
      <c r="C182" s="28">
        <f>IF(B182="","",IFERROR(TRIM(INDEX('Form responses'!$A178:$P178,MATCH(Lists!$D$6,'Form responses'!$A$1:$P$1,0))&amp;""),""))</f>
        <v/>
      </c>
      <c r="D182" s="28">
        <f>IF(B182="","",IFERROR(VALUE(IFERROR(TRIM(INDEX('Form responses'!$A178:$P178,MATCH(Lists!$D$3,'Form responses'!$A$1:$P$1,0))&amp;""),"")),""))</f>
        <v/>
      </c>
      <c r="E182" s="28">
        <f>IF(B182="","",IFERROR(TRIM(INDEX('Form responses'!$A178:$P178,MATCH(Lists!$D$4,'Form responses'!$A$1:$P$1,0))&amp;""),""))</f>
        <v/>
      </c>
      <c r="F182" s="28">
        <f>IF(B182="","",IFERROR(TRIM(INDEX('Form responses'!$A178:$P178,MATCH(Lists!$D$5,'Form responses'!$A$1:$P$1,0))&amp;""),""))</f>
        <v/>
      </c>
      <c r="G182" s="28">
        <f>IF(B182="","",IF(ISNUMBER(SEARCH("With my name",F182)),B182&amp;IF(C182="","",", "&amp;C182),IF(ISNUMBER(SEARCH("First name",F182)),LEFT(B182,FIND(" ",B182&amp;" ")-1)&amp;IF(C182="","",", "&amp;C182),IF(F182="","Ask how to credit them","No name: credit a role only"))))</f>
        <v/>
      </c>
      <c r="H182" s="28">
        <f>IF(B182="","",IF(IFERROR(TRIM(INDEX('Form responses'!$A178:$P178,MATCH(Lists!$D$8,'Form responses'!$A$1:$P$1,0))&amp;""),"")="","No","Yes"))</f>
        <v/>
      </c>
      <c r="I182" s="28">
        <f>IF(B182="","",IF(E182="","No quote",IF(AND(ISNUMBER(D182),D182&gt;=4),"Yes","Read the feedback first")))</f>
        <v/>
      </c>
      <c r="J182" s="28">
        <f>IF(B182="","",IFERROR(TRIM(INDEX('Form responses'!$A178:$P178,MATCH(Lists!$D$7,'Form responses'!$A$1:$P$1,0))&amp;""),""))</f>
        <v/>
      </c>
      <c r="K182" s="28">
        <f>IF(B182="","",IFERROR(TRIM(INDEX('Form responses'!$A178:$P178,MATCH(Lists!$D$9,'Form responses'!$A$1:$P$1,0))&amp;""),""))</f>
        <v/>
      </c>
    </row>
    <row r="183">
      <c r="A183" s="27">
        <f>IF(B183="","",IFERROR(IF(ISNUMBER(INDEX('Form responses'!$A179:$P179,MATCH(Lists!$D$10,'Form responses'!$A$1:$P$1,0))),INDEX('Form responses'!$A179:$P179,MATCH(Lists!$D$10,'Form responses'!$A$1:$P$1,0)),DATE(VALUE(LEFT(IFERROR(TRIM(INDEX('Form responses'!$A179:$P179,MATCH(Lists!$D$10,'Form responses'!$A$1:$P$1,0))&amp;""),""),4)),VALUE(MID(IFERROR(TRIM(INDEX('Form responses'!$A179:$P179,MATCH(Lists!$D$10,'Form responses'!$A$1:$P$1,0))&amp;""),""),6,2)),VALUE(MID(IFERROR(TRIM(INDEX('Form responses'!$A179:$P179,MATCH(Lists!$D$10,'Form responses'!$A$1:$P$1,0))&amp;""),""),9,2)))+TIME(VALUE(MID(IFERROR(TRIM(INDEX('Form responses'!$A179:$P179,MATCH(Lists!$D$10,'Form responses'!$A$1:$P$1,0))&amp;""),""),12,2)),VALUE(MID(IFERROR(TRIM(INDEX('Form responses'!$A179:$P179,MATCH(Lists!$D$10,'Form responses'!$A$1:$P$1,0))&amp;""),""),15,2)),VALUE(MID(IFERROR(TRIM(INDEX('Form responses'!$A179:$P179,MATCH(Lists!$D$10,'Form responses'!$A$1:$P$1,0))&amp;""),""),18,2)))),""))</f>
        <v/>
      </c>
      <c r="B183" s="28">
        <f>IFERROR(TRIM(INDEX('Form responses'!$A179:$P179,MATCH(Lists!$D$2,'Form responses'!$A$1:$P$1,0))&amp;""),"")</f>
        <v/>
      </c>
      <c r="C183" s="28">
        <f>IF(B183="","",IFERROR(TRIM(INDEX('Form responses'!$A179:$P179,MATCH(Lists!$D$6,'Form responses'!$A$1:$P$1,0))&amp;""),""))</f>
        <v/>
      </c>
      <c r="D183" s="28">
        <f>IF(B183="","",IFERROR(VALUE(IFERROR(TRIM(INDEX('Form responses'!$A179:$P179,MATCH(Lists!$D$3,'Form responses'!$A$1:$P$1,0))&amp;""),"")),""))</f>
        <v/>
      </c>
      <c r="E183" s="28">
        <f>IF(B183="","",IFERROR(TRIM(INDEX('Form responses'!$A179:$P179,MATCH(Lists!$D$4,'Form responses'!$A$1:$P$1,0))&amp;""),""))</f>
        <v/>
      </c>
      <c r="F183" s="28">
        <f>IF(B183="","",IFERROR(TRIM(INDEX('Form responses'!$A179:$P179,MATCH(Lists!$D$5,'Form responses'!$A$1:$P$1,0))&amp;""),""))</f>
        <v/>
      </c>
      <c r="G183" s="28">
        <f>IF(B183="","",IF(ISNUMBER(SEARCH("With my name",F183)),B183&amp;IF(C183="","",", "&amp;C183),IF(ISNUMBER(SEARCH("First name",F183)),LEFT(B183,FIND(" ",B183&amp;" ")-1)&amp;IF(C183="","",", "&amp;C183),IF(F183="","Ask how to credit them","No name: credit a role only"))))</f>
        <v/>
      </c>
      <c r="H183" s="28">
        <f>IF(B183="","",IF(IFERROR(TRIM(INDEX('Form responses'!$A179:$P179,MATCH(Lists!$D$8,'Form responses'!$A$1:$P$1,0))&amp;""),"")="","No","Yes"))</f>
        <v/>
      </c>
      <c r="I183" s="28">
        <f>IF(B183="","",IF(E183="","No quote",IF(AND(ISNUMBER(D183),D183&gt;=4),"Yes","Read the feedback first")))</f>
        <v/>
      </c>
      <c r="J183" s="28">
        <f>IF(B183="","",IFERROR(TRIM(INDEX('Form responses'!$A179:$P179,MATCH(Lists!$D$7,'Form responses'!$A$1:$P$1,0))&amp;""),""))</f>
        <v/>
      </c>
      <c r="K183" s="28">
        <f>IF(B183="","",IFERROR(TRIM(INDEX('Form responses'!$A179:$P179,MATCH(Lists!$D$9,'Form responses'!$A$1:$P$1,0))&amp;""),""))</f>
        <v/>
      </c>
    </row>
    <row r="184">
      <c r="A184" s="27">
        <f>IF(B184="","",IFERROR(IF(ISNUMBER(INDEX('Form responses'!$A180:$P180,MATCH(Lists!$D$10,'Form responses'!$A$1:$P$1,0))),INDEX('Form responses'!$A180:$P180,MATCH(Lists!$D$10,'Form responses'!$A$1:$P$1,0)),DATE(VALUE(LEFT(IFERROR(TRIM(INDEX('Form responses'!$A180:$P180,MATCH(Lists!$D$10,'Form responses'!$A$1:$P$1,0))&amp;""),""),4)),VALUE(MID(IFERROR(TRIM(INDEX('Form responses'!$A180:$P180,MATCH(Lists!$D$10,'Form responses'!$A$1:$P$1,0))&amp;""),""),6,2)),VALUE(MID(IFERROR(TRIM(INDEX('Form responses'!$A180:$P180,MATCH(Lists!$D$10,'Form responses'!$A$1:$P$1,0))&amp;""),""),9,2)))+TIME(VALUE(MID(IFERROR(TRIM(INDEX('Form responses'!$A180:$P180,MATCH(Lists!$D$10,'Form responses'!$A$1:$P$1,0))&amp;""),""),12,2)),VALUE(MID(IFERROR(TRIM(INDEX('Form responses'!$A180:$P180,MATCH(Lists!$D$10,'Form responses'!$A$1:$P$1,0))&amp;""),""),15,2)),VALUE(MID(IFERROR(TRIM(INDEX('Form responses'!$A180:$P180,MATCH(Lists!$D$10,'Form responses'!$A$1:$P$1,0))&amp;""),""),18,2)))),""))</f>
        <v/>
      </c>
      <c r="B184" s="28">
        <f>IFERROR(TRIM(INDEX('Form responses'!$A180:$P180,MATCH(Lists!$D$2,'Form responses'!$A$1:$P$1,0))&amp;""),"")</f>
        <v/>
      </c>
      <c r="C184" s="28">
        <f>IF(B184="","",IFERROR(TRIM(INDEX('Form responses'!$A180:$P180,MATCH(Lists!$D$6,'Form responses'!$A$1:$P$1,0))&amp;""),""))</f>
        <v/>
      </c>
      <c r="D184" s="28">
        <f>IF(B184="","",IFERROR(VALUE(IFERROR(TRIM(INDEX('Form responses'!$A180:$P180,MATCH(Lists!$D$3,'Form responses'!$A$1:$P$1,0))&amp;""),"")),""))</f>
        <v/>
      </c>
      <c r="E184" s="28">
        <f>IF(B184="","",IFERROR(TRIM(INDEX('Form responses'!$A180:$P180,MATCH(Lists!$D$4,'Form responses'!$A$1:$P$1,0))&amp;""),""))</f>
        <v/>
      </c>
      <c r="F184" s="28">
        <f>IF(B184="","",IFERROR(TRIM(INDEX('Form responses'!$A180:$P180,MATCH(Lists!$D$5,'Form responses'!$A$1:$P$1,0))&amp;""),""))</f>
        <v/>
      </c>
      <c r="G184" s="28">
        <f>IF(B184="","",IF(ISNUMBER(SEARCH("With my name",F184)),B184&amp;IF(C184="","",", "&amp;C184),IF(ISNUMBER(SEARCH("First name",F184)),LEFT(B184,FIND(" ",B184&amp;" ")-1)&amp;IF(C184="","",", "&amp;C184),IF(F184="","Ask how to credit them","No name: credit a role only"))))</f>
        <v/>
      </c>
      <c r="H184" s="28">
        <f>IF(B184="","",IF(IFERROR(TRIM(INDEX('Form responses'!$A180:$P180,MATCH(Lists!$D$8,'Form responses'!$A$1:$P$1,0))&amp;""),"")="","No","Yes"))</f>
        <v/>
      </c>
      <c r="I184" s="28">
        <f>IF(B184="","",IF(E184="","No quote",IF(AND(ISNUMBER(D184),D184&gt;=4),"Yes","Read the feedback first")))</f>
        <v/>
      </c>
      <c r="J184" s="28">
        <f>IF(B184="","",IFERROR(TRIM(INDEX('Form responses'!$A180:$P180,MATCH(Lists!$D$7,'Form responses'!$A$1:$P$1,0))&amp;""),""))</f>
        <v/>
      </c>
      <c r="K184" s="28">
        <f>IF(B184="","",IFERROR(TRIM(INDEX('Form responses'!$A180:$P180,MATCH(Lists!$D$9,'Form responses'!$A$1:$P$1,0))&amp;""),""))</f>
        <v/>
      </c>
    </row>
    <row r="185">
      <c r="A185" s="27">
        <f>IF(B185="","",IFERROR(IF(ISNUMBER(INDEX('Form responses'!$A181:$P181,MATCH(Lists!$D$10,'Form responses'!$A$1:$P$1,0))),INDEX('Form responses'!$A181:$P181,MATCH(Lists!$D$10,'Form responses'!$A$1:$P$1,0)),DATE(VALUE(LEFT(IFERROR(TRIM(INDEX('Form responses'!$A181:$P181,MATCH(Lists!$D$10,'Form responses'!$A$1:$P$1,0))&amp;""),""),4)),VALUE(MID(IFERROR(TRIM(INDEX('Form responses'!$A181:$P181,MATCH(Lists!$D$10,'Form responses'!$A$1:$P$1,0))&amp;""),""),6,2)),VALUE(MID(IFERROR(TRIM(INDEX('Form responses'!$A181:$P181,MATCH(Lists!$D$10,'Form responses'!$A$1:$P$1,0))&amp;""),""),9,2)))+TIME(VALUE(MID(IFERROR(TRIM(INDEX('Form responses'!$A181:$P181,MATCH(Lists!$D$10,'Form responses'!$A$1:$P$1,0))&amp;""),""),12,2)),VALUE(MID(IFERROR(TRIM(INDEX('Form responses'!$A181:$P181,MATCH(Lists!$D$10,'Form responses'!$A$1:$P$1,0))&amp;""),""),15,2)),VALUE(MID(IFERROR(TRIM(INDEX('Form responses'!$A181:$P181,MATCH(Lists!$D$10,'Form responses'!$A$1:$P$1,0))&amp;""),""),18,2)))),""))</f>
        <v/>
      </c>
      <c r="B185" s="28">
        <f>IFERROR(TRIM(INDEX('Form responses'!$A181:$P181,MATCH(Lists!$D$2,'Form responses'!$A$1:$P$1,0))&amp;""),"")</f>
        <v/>
      </c>
      <c r="C185" s="28">
        <f>IF(B185="","",IFERROR(TRIM(INDEX('Form responses'!$A181:$P181,MATCH(Lists!$D$6,'Form responses'!$A$1:$P$1,0))&amp;""),""))</f>
        <v/>
      </c>
      <c r="D185" s="28">
        <f>IF(B185="","",IFERROR(VALUE(IFERROR(TRIM(INDEX('Form responses'!$A181:$P181,MATCH(Lists!$D$3,'Form responses'!$A$1:$P$1,0))&amp;""),"")),""))</f>
        <v/>
      </c>
      <c r="E185" s="28">
        <f>IF(B185="","",IFERROR(TRIM(INDEX('Form responses'!$A181:$P181,MATCH(Lists!$D$4,'Form responses'!$A$1:$P$1,0))&amp;""),""))</f>
        <v/>
      </c>
      <c r="F185" s="28">
        <f>IF(B185="","",IFERROR(TRIM(INDEX('Form responses'!$A181:$P181,MATCH(Lists!$D$5,'Form responses'!$A$1:$P$1,0))&amp;""),""))</f>
        <v/>
      </c>
      <c r="G185" s="28">
        <f>IF(B185="","",IF(ISNUMBER(SEARCH("With my name",F185)),B185&amp;IF(C185="","",", "&amp;C185),IF(ISNUMBER(SEARCH("First name",F185)),LEFT(B185,FIND(" ",B185&amp;" ")-1)&amp;IF(C185="","",", "&amp;C185),IF(F185="","Ask how to credit them","No name: credit a role only"))))</f>
        <v/>
      </c>
      <c r="H185" s="28">
        <f>IF(B185="","",IF(IFERROR(TRIM(INDEX('Form responses'!$A181:$P181,MATCH(Lists!$D$8,'Form responses'!$A$1:$P$1,0))&amp;""),"")="","No","Yes"))</f>
        <v/>
      </c>
      <c r="I185" s="28">
        <f>IF(B185="","",IF(E185="","No quote",IF(AND(ISNUMBER(D185),D185&gt;=4),"Yes","Read the feedback first")))</f>
        <v/>
      </c>
      <c r="J185" s="28">
        <f>IF(B185="","",IFERROR(TRIM(INDEX('Form responses'!$A181:$P181,MATCH(Lists!$D$7,'Form responses'!$A$1:$P$1,0))&amp;""),""))</f>
        <v/>
      </c>
      <c r="K185" s="28">
        <f>IF(B185="","",IFERROR(TRIM(INDEX('Form responses'!$A181:$P181,MATCH(Lists!$D$9,'Form responses'!$A$1:$P$1,0))&amp;""),""))</f>
        <v/>
      </c>
    </row>
    <row r="186">
      <c r="A186" s="27">
        <f>IF(B186="","",IFERROR(IF(ISNUMBER(INDEX('Form responses'!$A182:$P182,MATCH(Lists!$D$10,'Form responses'!$A$1:$P$1,0))),INDEX('Form responses'!$A182:$P182,MATCH(Lists!$D$10,'Form responses'!$A$1:$P$1,0)),DATE(VALUE(LEFT(IFERROR(TRIM(INDEX('Form responses'!$A182:$P182,MATCH(Lists!$D$10,'Form responses'!$A$1:$P$1,0))&amp;""),""),4)),VALUE(MID(IFERROR(TRIM(INDEX('Form responses'!$A182:$P182,MATCH(Lists!$D$10,'Form responses'!$A$1:$P$1,0))&amp;""),""),6,2)),VALUE(MID(IFERROR(TRIM(INDEX('Form responses'!$A182:$P182,MATCH(Lists!$D$10,'Form responses'!$A$1:$P$1,0))&amp;""),""),9,2)))+TIME(VALUE(MID(IFERROR(TRIM(INDEX('Form responses'!$A182:$P182,MATCH(Lists!$D$10,'Form responses'!$A$1:$P$1,0))&amp;""),""),12,2)),VALUE(MID(IFERROR(TRIM(INDEX('Form responses'!$A182:$P182,MATCH(Lists!$D$10,'Form responses'!$A$1:$P$1,0))&amp;""),""),15,2)),VALUE(MID(IFERROR(TRIM(INDEX('Form responses'!$A182:$P182,MATCH(Lists!$D$10,'Form responses'!$A$1:$P$1,0))&amp;""),""),18,2)))),""))</f>
        <v/>
      </c>
      <c r="B186" s="28">
        <f>IFERROR(TRIM(INDEX('Form responses'!$A182:$P182,MATCH(Lists!$D$2,'Form responses'!$A$1:$P$1,0))&amp;""),"")</f>
        <v/>
      </c>
      <c r="C186" s="28">
        <f>IF(B186="","",IFERROR(TRIM(INDEX('Form responses'!$A182:$P182,MATCH(Lists!$D$6,'Form responses'!$A$1:$P$1,0))&amp;""),""))</f>
        <v/>
      </c>
      <c r="D186" s="28">
        <f>IF(B186="","",IFERROR(VALUE(IFERROR(TRIM(INDEX('Form responses'!$A182:$P182,MATCH(Lists!$D$3,'Form responses'!$A$1:$P$1,0))&amp;""),"")),""))</f>
        <v/>
      </c>
      <c r="E186" s="28">
        <f>IF(B186="","",IFERROR(TRIM(INDEX('Form responses'!$A182:$P182,MATCH(Lists!$D$4,'Form responses'!$A$1:$P$1,0))&amp;""),""))</f>
        <v/>
      </c>
      <c r="F186" s="28">
        <f>IF(B186="","",IFERROR(TRIM(INDEX('Form responses'!$A182:$P182,MATCH(Lists!$D$5,'Form responses'!$A$1:$P$1,0))&amp;""),""))</f>
        <v/>
      </c>
      <c r="G186" s="28">
        <f>IF(B186="","",IF(ISNUMBER(SEARCH("With my name",F186)),B186&amp;IF(C186="","",", "&amp;C186),IF(ISNUMBER(SEARCH("First name",F186)),LEFT(B186,FIND(" ",B186&amp;" ")-1)&amp;IF(C186="","",", "&amp;C186),IF(F186="","Ask how to credit them","No name: credit a role only"))))</f>
        <v/>
      </c>
      <c r="H186" s="28">
        <f>IF(B186="","",IF(IFERROR(TRIM(INDEX('Form responses'!$A182:$P182,MATCH(Lists!$D$8,'Form responses'!$A$1:$P$1,0))&amp;""),"")="","No","Yes"))</f>
        <v/>
      </c>
      <c r="I186" s="28">
        <f>IF(B186="","",IF(E186="","No quote",IF(AND(ISNUMBER(D186),D186&gt;=4),"Yes","Read the feedback first")))</f>
        <v/>
      </c>
      <c r="J186" s="28">
        <f>IF(B186="","",IFERROR(TRIM(INDEX('Form responses'!$A182:$P182,MATCH(Lists!$D$7,'Form responses'!$A$1:$P$1,0))&amp;""),""))</f>
        <v/>
      </c>
      <c r="K186" s="28">
        <f>IF(B186="","",IFERROR(TRIM(INDEX('Form responses'!$A182:$P182,MATCH(Lists!$D$9,'Form responses'!$A$1:$P$1,0))&amp;""),""))</f>
        <v/>
      </c>
    </row>
    <row r="187">
      <c r="A187" s="27">
        <f>IF(B187="","",IFERROR(IF(ISNUMBER(INDEX('Form responses'!$A183:$P183,MATCH(Lists!$D$10,'Form responses'!$A$1:$P$1,0))),INDEX('Form responses'!$A183:$P183,MATCH(Lists!$D$10,'Form responses'!$A$1:$P$1,0)),DATE(VALUE(LEFT(IFERROR(TRIM(INDEX('Form responses'!$A183:$P183,MATCH(Lists!$D$10,'Form responses'!$A$1:$P$1,0))&amp;""),""),4)),VALUE(MID(IFERROR(TRIM(INDEX('Form responses'!$A183:$P183,MATCH(Lists!$D$10,'Form responses'!$A$1:$P$1,0))&amp;""),""),6,2)),VALUE(MID(IFERROR(TRIM(INDEX('Form responses'!$A183:$P183,MATCH(Lists!$D$10,'Form responses'!$A$1:$P$1,0))&amp;""),""),9,2)))+TIME(VALUE(MID(IFERROR(TRIM(INDEX('Form responses'!$A183:$P183,MATCH(Lists!$D$10,'Form responses'!$A$1:$P$1,0))&amp;""),""),12,2)),VALUE(MID(IFERROR(TRIM(INDEX('Form responses'!$A183:$P183,MATCH(Lists!$D$10,'Form responses'!$A$1:$P$1,0))&amp;""),""),15,2)),VALUE(MID(IFERROR(TRIM(INDEX('Form responses'!$A183:$P183,MATCH(Lists!$D$10,'Form responses'!$A$1:$P$1,0))&amp;""),""),18,2)))),""))</f>
        <v/>
      </c>
      <c r="B187" s="28">
        <f>IFERROR(TRIM(INDEX('Form responses'!$A183:$P183,MATCH(Lists!$D$2,'Form responses'!$A$1:$P$1,0))&amp;""),"")</f>
        <v/>
      </c>
      <c r="C187" s="28">
        <f>IF(B187="","",IFERROR(TRIM(INDEX('Form responses'!$A183:$P183,MATCH(Lists!$D$6,'Form responses'!$A$1:$P$1,0))&amp;""),""))</f>
        <v/>
      </c>
      <c r="D187" s="28">
        <f>IF(B187="","",IFERROR(VALUE(IFERROR(TRIM(INDEX('Form responses'!$A183:$P183,MATCH(Lists!$D$3,'Form responses'!$A$1:$P$1,0))&amp;""),"")),""))</f>
        <v/>
      </c>
      <c r="E187" s="28">
        <f>IF(B187="","",IFERROR(TRIM(INDEX('Form responses'!$A183:$P183,MATCH(Lists!$D$4,'Form responses'!$A$1:$P$1,0))&amp;""),""))</f>
        <v/>
      </c>
      <c r="F187" s="28">
        <f>IF(B187="","",IFERROR(TRIM(INDEX('Form responses'!$A183:$P183,MATCH(Lists!$D$5,'Form responses'!$A$1:$P$1,0))&amp;""),""))</f>
        <v/>
      </c>
      <c r="G187" s="28">
        <f>IF(B187="","",IF(ISNUMBER(SEARCH("With my name",F187)),B187&amp;IF(C187="","",", "&amp;C187),IF(ISNUMBER(SEARCH("First name",F187)),LEFT(B187,FIND(" ",B187&amp;" ")-1)&amp;IF(C187="","",", "&amp;C187),IF(F187="","Ask how to credit them","No name: credit a role only"))))</f>
        <v/>
      </c>
      <c r="H187" s="28">
        <f>IF(B187="","",IF(IFERROR(TRIM(INDEX('Form responses'!$A183:$P183,MATCH(Lists!$D$8,'Form responses'!$A$1:$P$1,0))&amp;""),"")="","No","Yes"))</f>
        <v/>
      </c>
      <c r="I187" s="28">
        <f>IF(B187="","",IF(E187="","No quote",IF(AND(ISNUMBER(D187),D187&gt;=4),"Yes","Read the feedback first")))</f>
        <v/>
      </c>
      <c r="J187" s="28">
        <f>IF(B187="","",IFERROR(TRIM(INDEX('Form responses'!$A183:$P183,MATCH(Lists!$D$7,'Form responses'!$A$1:$P$1,0))&amp;""),""))</f>
        <v/>
      </c>
      <c r="K187" s="28">
        <f>IF(B187="","",IFERROR(TRIM(INDEX('Form responses'!$A183:$P183,MATCH(Lists!$D$9,'Form responses'!$A$1:$P$1,0))&amp;""),""))</f>
        <v/>
      </c>
    </row>
    <row r="188">
      <c r="A188" s="27">
        <f>IF(B188="","",IFERROR(IF(ISNUMBER(INDEX('Form responses'!$A184:$P184,MATCH(Lists!$D$10,'Form responses'!$A$1:$P$1,0))),INDEX('Form responses'!$A184:$P184,MATCH(Lists!$D$10,'Form responses'!$A$1:$P$1,0)),DATE(VALUE(LEFT(IFERROR(TRIM(INDEX('Form responses'!$A184:$P184,MATCH(Lists!$D$10,'Form responses'!$A$1:$P$1,0))&amp;""),""),4)),VALUE(MID(IFERROR(TRIM(INDEX('Form responses'!$A184:$P184,MATCH(Lists!$D$10,'Form responses'!$A$1:$P$1,0))&amp;""),""),6,2)),VALUE(MID(IFERROR(TRIM(INDEX('Form responses'!$A184:$P184,MATCH(Lists!$D$10,'Form responses'!$A$1:$P$1,0))&amp;""),""),9,2)))+TIME(VALUE(MID(IFERROR(TRIM(INDEX('Form responses'!$A184:$P184,MATCH(Lists!$D$10,'Form responses'!$A$1:$P$1,0))&amp;""),""),12,2)),VALUE(MID(IFERROR(TRIM(INDEX('Form responses'!$A184:$P184,MATCH(Lists!$D$10,'Form responses'!$A$1:$P$1,0))&amp;""),""),15,2)),VALUE(MID(IFERROR(TRIM(INDEX('Form responses'!$A184:$P184,MATCH(Lists!$D$10,'Form responses'!$A$1:$P$1,0))&amp;""),""),18,2)))),""))</f>
        <v/>
      </c>
      <c r="B188" s="28">
        <f>IFERROR(TRIM(INDEX('Form responses'!$A184:$P184,MATCH(Lists!$D$2,'Form responses'!$A$1:$P$1,0))&amp;""),"")</f>
        <v/>
      </c>
      <c r="C188" s="28">
        <f>IF(B188="","",IFERROR(TRIM(INDEX('Form responses'!$A184:$P184,MATCH(Lists!$D$6,'Form responses'!$A$1:$P$1,0))&amp;""),""))</f>
        <v/>
      </c>
      <c r="D188" s="28">
        <f>IF(B188="","",IFERROR(VALUE(IFERROR(TRIM(INDEX('Form responses'!$A184:$P184,MATCH(Lists!$D$3,'Form responses'!$A$1:$P$1,0))&amp;""),"")),""))</f>
        <v/>
      </c>
      <c r="E188" s="28">
        <f>IF(B188="","",IFERROR(TRIM(INDEX('Form responses'!$A184:$P184,MATCH(Lists!$D$4,'Form responses'!$A$1:$P$1,0))&amp;""),""))</f>
        <v/>
      </c>
      <c r="F188" s="28">
        <f>IF(B188="","",IFERROR(TRIM(INDEX('Form responses'!$A184:$P184,MATCH(Lists!$D$5,'Form responses'!$A$1:$P$1,0))&amp;""),""))</f>
        <v/>
      </c>
      <c r="G188" s="28">
        <f>IF(B188="","",IF(ISNUMBER(SEARCH("With my name",F188)),B188&amp;IF(C188="","",", "&amp;C188),IF(ISNUMBER(SEARCH("First name",F188)),LEFT(B188,FIND(" ",B188&amp;" ")-1)&amp;IF(C188="","",", "&amp;C188),IF(F188="","Ask how to credit them","No name: credit a role only"))))</f>
        <v/>
      </c>
      <c r="H188" s="28">
        <f>IF(B188="","",IF(IFERROR(TRIM(INDEX('Form responses'!$A184:$P184,MATCH(Lists!$D$8,'Form responses'!$A$1:$P$1,0))&amp;""),"")="","No","Yes"))</f>
        <v/>
      </c>
      <c r="I188" s="28">
        <f>IF(B188="","",IF(E188="","No quote",IF(AND(ISNUMBER(D188),D188&gt;=4),"Yes","Read the feedback first")))</f>
        <v/>
      </c>
      <c r="J188" s="28">
        <f>IF(B188="","",IFERROR(TRIM(INDEX('Form responses'!$A184:$P184,MATCH(Lists!$D$7,'Form responses'!$A$1:$P$1,0))&amp;""),""))</f>
        <v/>
      </c>
      <c r="K188" s="28">
        <f>IF(B188="","",IFERROR(TRIM(INDEX('Form responses'!$A184:$P184,MATCH(Lists!$D$9,'Form responses'!$A$1:$P$1,0))&amp;""),""))</f>
        <v/>
      </c>
    </row>
    <row r="189">
      <c r="A189" s="27">
        <f>IF(B189="","",IFERROR(IF(ISNUMBER(INDEX('Form responses'!$A185:$P185,MATCH(Lists!$D$10,'Form responses'!$A$1:$P$1,0))),INDEX('Form responses'!$A185:$P185,MATCH(Lists!$D$10,'Form responses'!$A$1:$P$1,0)),DATE(VALUE(LEFT(IFERROR(TRIM(INDEX('Form responses'!$A185:$P185,MATCH(Lists!$D$10,'Form responses'!$A$1:$P$1,0))&amp;""),""),4)),VALUE(MID(IFERROR(TRIM(INDEX('Form responses'!$A185:$P185,MATCH(Lists!$D$10,'Form responses'!$A$1:$P$1,0))&amp;""),""),6,2)),VALUE(MID(IFERROR(TRIM(INDEX('Form responses'!$A185:$P185,MATCH(Lists!$D$10,'Form responses'!$A$1:$P$1,0))&amp;""),""),9,2)))+TIME(VALUE(MID(IFERROR(TRIM(INDEX('Form responses'!$A185:$P185,MATCH(Lists!$D$10,'Form responses'!$A$1:$P$1,0))&amp;""),""),12,2)),VALUE(MID(IFERROR(TRIM(INDEX('Form responses'!$A185:$P185,MATCH(Lists!$D$10,'Form responses'!$A$1:$P$1,0))&amp;""),""),15,2)),VALUE(MID(IFERROR(TRIM(INDEX('Form responses'!$A185:$P185,MATCH(Lists!$D$10,'Form responses'!$A$1:$P$1,0))&amp;""),""),18,2)))),""))</f>
        <v/>
      </c>
      <c r="B189" s="28">
        <f>IFERROR(TRIM(INDEX('Form responses'!$A185:$P185,MATCH(Lists!$D$2,'Form responses'!$A$1:$P$1,0))&amp;""),"")</f>
        <v/>
      </c>
      <c r="C189" s="28">
        <f>IF(B189="","",IFERROR(TRIM(INDEX('Form responses'!$A185:$P185,MATCH(Lists!$D$6,'Form responses'!$A$1:$P$1,0))&amp;""),""))</f>
        <v/>
      </c>
      <c r="D189" s="28">
        <f>IF(B189="","",IFERROR(VALUE(IFERROR(TRIM(INDEX('Form responses'!$A185:$P185,MATCH(Lists!$D$3,'Form responses'!$A$1:$P$1,0))&amp;""),"")),""))</f>
        <v/>
      </c>
      <c r="E189" s="28">
        <f>IF(B189="","",IFERROR(TRIM(INDEX('Form responses'!$A185:$P185,MATCH(Lists!$D$4,'Form responses'!$A$1:$P$1,0))&amp;""),""))</f>
        <v/>
      </c>
      <c r="F189" s="28">
        <f>IF(B189="","",IFERROR(TRIM(INDEX('Form responses'!$A185:$P185,MATCH(Lists!$D$5,'Form responses'!$A$1:$P$1,0))&amp;""),""))</f>
        <v/>
      </c>
      <c r="G189" s="28">
        <f>IF(B189="","",IF(ISNUMBER(SEARCH("With my name",F189)),B189&amp;IF(C189="","",", "&amp;C189),IF(ISNUMBER(SEARCH("First name",F189)),LEFT(B189,FIND(" ",B189&amp;" ")-1)&amp;IF(C189="","",", "&amp;C189),IF(F189="","Ask how to credit them","No name: credit a role only"))))</f>
        <v/>
      </c>
      <c r="H189" s="28">
        <f>IF(B189="","",IF(IFERROR(TRIM(INDEX('Form responses'!$A185:$P185,MATCH(Lists!$D$8,'Form responses'!$A$1:$P$1,0))&amp;""),"")="","No","Yes"))</f>
        <v/>
      </c>
      <c r="I189" s="28">
        <f>IF(B189="","",IF(E189="","No quote",IF(AND(ISNUMBER(D189),D189&gt;=4),"Yes","Read the feedback first")))</f>
        <v/>
      </c>
      <c r="J189" s="28">
        <f>IF(B189="","",IFERROR(TRIM(INDEX('Form responses'!$A185:$P185,MATCH(Lists!$D$7,'Form responses'!$A$1:$P$1,0))&amp;""),""))</f>
        <v/>
      </c>
      <c r="K189" s="28">
        <f>IF(B189="","",IFERROR(TRIM(INDEX('Form responses'!$A185:$P185,MATCH(Lists!$D$9,'Form responses'!$A$1:$P$1,0))&amp;""),""))</f>
        <v/>
      </c>
    </row>
    <row r="190">
      <c r="A190" s="27">
        <f>IF(B190="","",IFERROR(IF(ISNUMBER(INDEX('Form responses'!$A186:$P186,MATCH(Lists!$D$10,'Form responses'!$A$1:$P$1,0))),INDEX('Form responses'!$A186:$P186,MATCH(Lists!$D$10,'Form responses'!$A$1:$P$1,0)),DATE(VALUE(LEFT(IFERROR(TRIM(INDEX('Form responses'!$A186:$P186,MATCH(Lists!$D$10,'Form responses'!$A$1:$P$1,0))&amp;""),""),4)),VALUE(MID(IFERROR(TRIM(INDEX('Form responses'!$A186:$P186,MATCH(Lists!$D$10,'Form responses'!$A$1:$P$1,0))&amp;""),""),6,2)),VALUE(MID(IFERROR(TRIM(INDEX('Form responses'!$A186:$P186,MATCH(Lists!$D$10,'Form responses'!$A$1:$P$1,0))&amp;""),""),9,2)))+TIME(VALUE(MID(IFERROR(TRIM(INDEX('Form responses'!$A186:$P186,MATCH(Lists!$D$10,'Form responses'!$A$1:$P$1,0))&amp;""),""),12,2)),VALUE(MID(IFERROR(TRIM(INDEX('Form responses'!$A186:$P186,MATCH(Lists!$D$10,'Form responses'!$A$1:$P$1,0))&amp;""),""),15,2)),VALUE(MID(IFERROR(TRIM(INDEX('Form responses'!$A186:$P186,MATCH(Lists!$D$10,'Form responses'!$A$1:$P$1,0))&amp;""),""),18,2)))),""))</f>
        <v/>
      </c>
      <c r="B190" s="28">
        <f>IFERROR(TRIM(INDEX('Form responses'!$A186:$P186,MATCH(Lists!$D$2,'Form responses'!$A$1:$P$1,0))&amp;""),"")</f>
        <v/>
      </c>
      <c r="C190" s="28">
        <f>IF(B190="","",IFERROR(TRIM(INDEX('Form responses'!$A186:$P186,MATCH(Lists!$D$6,'Form responses'!$A$1:$P$1,0))&amp;""),""))</f>
        <v/>
      </c>
      <c r="D190" s="28">
        <f>IF(B190="","",IFERROR(VALUE(IFERROR(TRIM(INDEX('Form responses'!$A186:$P186,MATCH(Lists!$D$3,'Form responses'!$A$1:$P$1,0))&amp;""),"")),""))</f>
        <v/>
      </c>
      <c r="E190" s="28">
        <f>IF(B190="","",IFERROR(TRIM(INDEX('Form responses'!$A186:$P186,MATCH(Lists!$D$4,'Form responses'!$A$1:$P$1,0))&amp;""),""))</f>
        <v/>
      </c>
      <c r="F190" s="28">
        <f>IF(B190="","",IFERROR(TRIM(INDEX('Form responses'!$A186:$P186,MATCH(Lists!$D$5,'Form responses'!$A$1:$P$1,0))&amp;""),""))</f>
        <v/>
      </c>
      <c r="G190" s="28">
        <f>IF(B190="","",IF(ISNUMBER(SEARCH("With my name",F190)),B190&amp;IF(C190="","",", "&amp;C190),IF(ISNUMBER(SEARCH("First name",F190)),LEFT(B190,FIND(" ",B190&amp;" ")-1)&amp;IF(C190="","",", "&amp;C190),IF(F190="","Ask how to credit them","No name: credit a role only"))))</f>
        <v/>
      </c>
      <c r="H190" s="28">
        <f>IF(B190="","",IF(IFERROR(TRIM(INDEX('Form responses'!$A186:$P186,MATCH(Lists!$D$8,'Form responses'!$A$1:$P$1,0))&amp;""),"")="","No","Yes"))</f>
        <v/>
      </c>
      <c r="I190" s="28">
        <f>IF(B190="","",IF(E190="","No quote",IF(AND(ISNUMBER(D190),D190&gt;=4),"Yes","Read the feedback first")))</f>
        <v/>
      </c>
      <c r="J190" s="28">
        <f>IF(B190="","",IFERROR(TRIM(INDEX('Form responses'!$A186:$P186,MATCH(Lists!$D$7,'Form responses'!$A$1:$P$1,0))&amp;""),""))</f>
        <v/>
      </c>
      <c r="K190" s="28">
        <f>IF(B190="","",IFERROR(TRIM(INDEX('Form responses'!$A186:$P186,MATCH(Lists!$D$9,'Form responses'!$A$1:$P$1,0))&amp;""),""))</f>
        <v/>
      </c>
    </row>
    <row r="191">
      <c r="A191" s="27">
        <f>IF(B191="","",IFERROR(IF(ISNUMBER(INDEX('Form responses'!$A187:$P187,MATCH(Lists!$D$10,'Form responses'!$A$1:$P$1,0))),INDEX('Form responses'!$A187:$P187,MATCH(Lists!$D$10,'Form responses'!$A$1:$P$1,0)),DATE(VALUE(LEFT(IFERROR(TRIM(INDEX('Form responses'!$A187:$P187,MATCH(Lists!$D$10,'Form responses'!$A$1:$P$1,0))&amp;""),""),4)),VALUE(MID(IFERROR(TRIM(INDEX('Form responses'!$A187:$P187,MATCH(Lists!$D$10,'Form responses'!$A$1:$P$1,0))&amp;""),""),6,2)),VALUE(MID(IFERROR(TRIM(INDEX('Form responses'!$A187:$P187,MATCH(Lists!$D$10,'Form responses'!$A$1:$P$1,0))&amp;""),""),9,2)))+TIME(VALUE(MID(IFERROR(TRIM(INDEX('Form responses'!$A187:$P187,MATCH(Lists!$D$10,'Form responses'!$A$1:$P$1,0))&amp;""),""),12,2)),VALUE(MID(IFERROR(TRIM(INDEX('Form responses'!$A187:$P187,MATCH(Lists!$D$10,'Form responses'!$A$1:$P$1,0))&amp;""),""),15,2)),VALUE(MID(IFERROR(TRIM(INDEX('Form responses'!$A187:$P187,MATCH(Lists!$D$10,'Form responses'!$A$1:$P$1,0))&amp;""),""),18,2)))),""))</f>
        <v/>
      </c>
      <c r="B191" s="28">
        <f>IFERROR(TRIM(INDEX('Form responses'!$A187:$P187,MATCH(Lists!$D$2,'Form responses'!$A$1:$P$1,0))&amp;""),"")</f>
        <v/>
      </c>
      <c r="C191" s="28">
        <f>IF(B191="","",IFERROR(TRIM(INDEX('Form responses'!$A187:$P187,MATCH(Lists!$D$6,'Form responses'!$A$1:$P$1,0))&amp;""),""))</f>
        <v/>
      </c>
      <c r="D191" s="28">
        <f>IF(B191="","",IFERROR(VALUE(IFERROR(TRIM(INDEX('Form responses'!$A187:$P187,MATCH(Lists!$D$3,'Form responses'!$A$1:$P$1,0))&amp;""),"")),""))</f>
        <v/>
      </c>
      <c r="E191" s="28">
        <f>IF(B191="","",IFERROR(TRIM(INDEX('Form responses'!$A187:$P187,MATCH(Lists!$D$4,'Form responses'!$A$1:$P$1,0))&amp;""),""))</f>
        <v/>
      </c>
      <c r="F191" s="28">
        <f>IF(B191="","",IFERROR(TRIM(INDEX('Form responses'!$A187:$P187,MATCH(Lists!$D$5,'Form responses'!$A$1:$P$1,0))&amp;""),""))</f>
        <v/>
      </c>
      <c r="G191" s="28">
        <f>IF(B191="","",IF(ISNUMBER(SEARCH("With my name",F191)),B191&amp;IF(C191="","",", "&amp;C191),IF(ISNUMBER(SEARCH("First name",F191)),LEFT(B191,FIND(" ",B191&amp;" ")-1)&amp;IF(C191="","",", "&amp;C191),IF(F191="","Ask how to credit them","No name: credit a role only"))))</f>
        <v/>
      </c>
      <c r="H191" s="28">
        <f>IF(B191="","",IF(IFERROR(TRIM(INDEX('Form responses'!$A187:$P187,MATCH(Lists!$D$8,'Form responses'!$A$1:$P$1,0))&amp;""),"")="","No","Yes"))</f>
        <v/>
      </c>
      <c r="I191" s="28">
        <f>IF(B191="","",IF(E191="","No quote",IF(AND(ISNUMBER(D191),D191&gt;=4),"Yes","Read the feedback first")))</f>
        <v/>
      </c>
      <c r="J191" s="28">
        <f>IF(B191="","",IFERROR(TRIM(INDEX('Form responses'!$A187:$P187,MATCH(Lists!$D$7,'Form responses'!$A$1:$P$1,0))&amp;""),""))</f>
        <v/>
      </c>
      <c r="K191" s="28">
        <f>IF(B191="","",IFERROR(TRIM(INDEX('Form responses'!$A187:$P187,MATCH(Lists!$D$9,'Form responses'!$A$1:$P$1,0))&amp;""),""))</f>
        <v/>
      </c>
    </row>
    <row r="192">
      <c r="A192" s="27">
        <f>IF(B192="","",IFERROR(IF(ISNUMBER(INDEX('Form responses'!$A188:$P188,MATCH(Lists!$D$10,'Form responses'!$A$1:$P$1,0))),INDEX('Form responses'!$A188:$P188,MATCH(Lists!$D$10,'Form responses'!$A$1:$P$1,0)),DATE(VALUE(LEFT(IFERROR(TRIM(INDEX('Form responses'!$A188:$P188,MATCH(Lists!$D$10,'Form responses'!$A$1:$P$1,0))&amp;""),""),4)),VALUE(MID(IFERROR(TRIM(INDEX('Form responses'!$A188:$P188,MATCH(Lists!$D$10,'Form responses'!$A$1:$P$1,0))&amp;""),""),6,2)),VALUE(MID(IFERROR(TRIM(INDEX('Form responses'!$A188:$P188,MATCH(Lists!$D$10,'Form responses'!$A$1:$P$1,0))&amp;""),""),9,2)))+TIME(VALUE(MID(IFERROR(TRIM(INDEX('Form responses'!$A188:$P188,MATCH(Lists!$D$10,'Form responses'!$A$1:$P$1,0))&amp;""),""),12,2)),VALUE(MID(IFERROR(TRIM(INDEX('Form responses'!$A188:$P188,MATCH(Lists!$D$10,'Form responses'!$A$1:$P$1,0))&amp;""),""),15,2)),VALUE(MID(IFERROR(TRIM(INDEX('Form responses'!$A188:$P188,MATCH(Lists!$D$10,'Form responses'!$A$1:$P$1,0))&amp;""),""),18,2)))),""))</f>
        <v/>
      </c>
      <c r="B192" s="28">
        <f>IFERROR(TRIM(INDEX('Form responses'!$A188:$P188,MATCH(Lists!$D$2,'Form responses'!$A$1:$P$1,0))&amp;""),"")</f>
        <v/>
      </c>
      <c r="C192" s="28">
        <f>IF(B192="","",IFERROR(TRIM(INDEX('Form responses'!$A188:$P188,MATCH(Lists!$D$6,'Form responses'!$A$1:$P$1,0))&amp;""),""))</f>
        <v/>
      </c>
      <c r="D192" s="28">
        <f>IF(B192="","",IFERROR(VALUE(IFERROR(TRIM(INDEX('Form responses'!$A188:$P188,MATCH(Lists!$D$3,'Form responses'!$A$1:$P$1,0))&amp;""),"")),""))</f>
        <v/>
      </c>
      <c r="E192" s="28">
        <f>IF(B192="","",IFERROR(TRIM(INDEX('Form responses'!$A188:$P188,MATCH(Lists!$D$4,'Form responses'!$A$1:$P$1,0))&amp;""),""))</f>
        <v/>
      </c>
      <c r="F192" s="28">
        <f>IF(B192="","",IFERROR(TRIM(INDEX('Form responses'!$A188:$P188,MATCH(Lists!$D$5,'Form responses'!$A$1:$P$1,0))&amp;""),""))</f>
        <v/>
      </c>
      <c r="G192" s="28">
        <f>IF(B192="","",IF(ISNUMBER(SEARCH("With my name",F192)),B192&amp;IF(C192="","",", "&amp;C192),IF(ISNUMBER(SEARCH("First name",F192)),LEFT(B192,FIND(" ",B192&amp;" ")-1)&amp;IF(C192="","",", "&amp;C192),IF(F192="","Ask how to credit them","No name: credit a role only"))))</f>
        <v/>
      </c>
      <c r="H192" s="28">
        <f>IF(B192="","",IF(IFERROR(TRIM(INDEX('Form responses'!$A188:$P188,MATCH(Lists!$D$8,'Form responses'!$A$1:$P$1,0))&amp;""),"")="","No","Yes"))</f>
        <v/>
      </c>
      <c r="I192" s="28">
        <f>IF(B192="","",IF(E192="","No quote",IF(AND(ISNUMBER(D192),D192&gt;=4),"Yes","Read the feedback first")))</f>
        <v/>
      </c>
      <c r="J192" s="28">
        <f>IF(B192="","",IFERROR(TRIM(INDEX('Form responses'!$A188:$P188,MATCH(Lists!$D$7,'Form responses'!$A$1:$P$1,0))&amp;""),""))</f>
        <v/>
      </c>
      <c r="K192" s="28">
        <f>IF(B192="","",IFERROR(TRIM(INDEX('Form responses'!$A188:$P188,MATCH(Lists!$D$9,'Form responses'!$A$1:$P$1,0))&amp;""),""))</f>
        <v/>
      </c>
    </row>
    <row r="193">
      <c r="A193" s="27">
        <f>IF(B193="","",IFERROR(IF(ISNUMBER(INDEX('Form responses'!$A189:$P189,MATCH(Lists!$D$10,'Form responses'!$A$1:$P$1,0))),INDEX('Form responses'!$A189:$P189,MATCH(Lists!$D$10,'Form responses'!$A$1:$P$1,0)),DATE(VALUE(LEFT(IFERROR(TRIM(INDEX('Form responses'!$A189:$P189,MATCH(Lists!$D$10,'Form responses'!$A$1:$P$1,0))&amp;""),""),4)),VALUE(MID(IFERROR(TRIM(INDEX('Form responses'!$A189:$P189,MATCH(Lists!$D$10,'Form responses'!$A$1:$P$1,0))&amp;""),""),6,2)),VALUE(MID(IFERROR(TRIM(INDEX('Form responses'!$A189:$P189,MATCH(Lists!$D$10,'Form responses'!$A$1:$P$1,0))&amp;""),""),9,2)))+TIME(VALUE(MID(IFERROR(TRIM(INDEX('Form responses'!$A189:$P189,MATCH(Lists!$D$10,'Form responses'!$A$1:$P$1,0))&amp;""),""),12,2)),VALUE(MID(IFERROR(TRIM(INDEX('Form responses'!$A189:$P189,MATCH(Lists!$D$10,'Form responses'!$A$1:$P$1,0))&amp;""),""),15,2)),VALUE(MID(IFERROR(TRIM(INDEX('Form responses'!$A189:$P189,MATCH(Lists!$D$10,'Form responses'!$A$1:$P$1,0))&amp;""),""),18,2)))),""))</f>
        <v/>
      </c>
      <c r="B193" s="28">
        <f>IFERROR(TRIM(INDEX('Form responses'!$A189:$P189,MATCH(Lists!$D$2,'Form responses'!$A$1:$P$1,0))&amp;""),"")</f>
        <v/>
      </c>
      <c r="C193" s="28">
        <f>IF(B193="","",IFERROR(TRIM(INDEX('Form responses'!$A189:$P189,MATCH(Lists!$D$6,'Form responses'!$A$1:$P$1,0))&amp;""),""))</f>
        <v/>
      </c>
      <c r="D193" s="28">
        <f>IF(B193="","",IFERROR(VALUE(IFERROR(TRIM(INDEX('Form responses'!$A189:$P189,MATCH(Lists!$D$3,'Form responses'!$A$1:$P$1,0))&amp;""),"")),""))</f>
        <v/>
      </c>
      <c r="E193" s="28">
        <f>IF(B193="","",IFERROR(TRIM(INDEX('Form responses'!$A189:$P189,MATCH(Lists!$D$4,'Form responses'!$A$1:$P$1,0))&amp;""),""))</f>
        <v/>
      </c>
      <c r="F193" s="28">
        <f>IF(B193="","",IFERROR(TRIM(INDEX('Form responses'!$A189:$P189,MATCH(Lists!$D$5,'Form responses'!$A$1:$P$1,0))&amp;""),""))</f>
        <v/>
      </c>
      <c r="G193" s="28">
        <f>IF(B193="","",IF(ISNUMBER(SEARCH("With my name",F193)),B193&amp;IF(C193="","",", "&amp;C193),IF(ISNUMBER(SEARCH("First name",F193)),LEFT(B193,FIND(" ",B193&amp;" ")-1)&amp;IF(C193="","",", "&amp;C193),IF(F193="","Ask how to credit them","No name: credit a role only"))))</f>
        <v/>
      </c>
      <c r="H193" s="28">
        <f>IF(B193="","",IF(IFERROR(TRIM(INDEX('Form responses'!$A189:$P189,MATCH(Lists!$D$8,'Form responses'!$A$1:$P$1,0))&amp;""),"")="","No","Yes"))</f>
        <v/>
      </c>
      <c r="I193" s="28">
        <f>IF(B193="","",IF(E193="","No quote",IF(AND(ISNUMBER(D193),D193&gt;=4),"Yes","Read the feedback first")))</f>
        <v/>
      </c>
      <c r="J193" s="28">
        <f>IF(B193="","",IFERROR(TRIM(INDEX('Form responses'!$A189:$P189,MATCH(Lists!$D$7,'Form responses'!$A$1:$P$1,0))&amp;""),""))</f>
        <v/>
      </c>
      <c r="K193" s="28">
        <f>IF(B193="","",IFERROR(TRIM(INDEX('Form responses'!$A189:$P189,MATCH(Lists!$D$9,'Form responses'!$A$1:$P$1,0))&amp;""),""))</f>
        <v/>
      </c>
    </row>
    <row r="194">
      <c r="A194" s="27">
        <f>IF(B194="","",IFERROR(IF(ISNUMBER(INDEX('Form responses'!$A190:$P190,MATCH(Lists!$D$10,'Form responses'!$A$1:$P$1,0))),INDEX('Form responses'!$A190:$P190,MATCH(Lists!$D$10,'Form responses'!$A$1:$P$1,0)),DATE(VALUE(LEFT(IFERROR(TRIM(INDEX('Form responses'!$A190:$P190,MATCH(Lists!$D$10,'Form responses'!$A$1:$P$1,0))&amp;""),""),4)),VALUE(MID(IFERROR(TRIM(INDEX('Form responses'!$A190:$P190,MATCH(Lists!$D$10,'Form responses'!$A$1:$P$1,0))&amp;""),""),6,2)),VALUE(MID(IFERROR(TRIM(INDEX('Form responses'!$A190:$P190,MATCH(Lists!$D$10,'Form responses'!$A$1:$P$1,0))&amp;""),""),9,2)))+TIME(VALUE(MID(IFERROR(TRIM(INDEX('Form responses'!$A190:$P190,MATCH(Lists!$D$10,'Form responses'!$A$1:$P$1,0))&amp;""),""),12,2)),VALUE(MID(IFERROR(TRIM(INDEX('Form responses'!$A190:$P190,MATCH(Lists!$D$10,'Form responses'!$A$1:$P$1,0))&amp;""),""),15,2)),VALUE(MID(IFERROR(TRIM(INDEX('Form responses'!$A190:$P190,MATCH(Lists!$D$10,'Form responses'!$A$1:$P$1,0))&amp;""),""),18,2)))),""))</f>
        <v/>
      </c>
      <c r="B194" s="28">
        <f>IFERROR(TRIM(INDEX('Form responses'!$A190:$P190,MATCH(Lists!$D$2,'Form responses'!$A$1:$P$1,0))&amp;""),"")</f>
        <v/>
      </c>
      <c r="C194" s="28">
        <f>IF(B194="","",IFERROR(TRIM(INDEX('Form responses'!$A190:$P190,MATCH(Lists!$D$6,'Form responses'!$A$1:$P$1,0))&amp;""),""))</f>
        <v/>
      </c>
      <c r="D194" s="28">
        <f>IF(B194="","",IFERROR(VALUE(IFERROR(TRIM(INDEX('Form responses'!$A190:$P190,MATCH(Lists!$D$3,'Form responses'!$A$1:$P$1,0))&amp;""),"")),""))</f>
        <v/>
      </c>
      <c r="E194" s="28">
        <f>IF(B194="","",IFERROR(TRIM(INDEX('Form responses'!$A190:$P190,MATCH(Lists!$D$4,'Form responses'!$A$1:$P$1,0))&amp;""),""))</f>
        <v/>
      </c>
      <c r="F194" s="28">
        <f>IF(B194="","",IFERROR(TRIM(INDEX('Form responses'!$A190:$P190,MATCH(Lists!$D$5,'Form responses'!$A$1:$P$1,0))&amp;""),""))</f>
        <v/>
      </c>
      <c r="G194" s="28">
        <f>IF(B194="","",IF(ISNUMBER(SEARCH("With my name",F194)),B194&amp;IF(C194="","",", "&amp;C194),IF(ISNUMBER(SEARCH("First name",F194)),LEFT(B194,FIND(" ",B194&amp;" ")-1)&amp;IF(C194="","",", "&amp;C194),IF(F194="","Ask how to credit them","No name: credit a role only"))))</f>
        <v/>
      </c>
      <c r="H194" s="28">
        <f>IF(B194="","",IF(IFERROR(TRIM(INDEX('Form responses'!$A190:$P190,MATCH(Lists!$D$8,'Form responses'!$A$1:$P$1,0))&amp;""),"")="","No","Yes"))</f>
        <v/>
      </c>
      <c r="I194" s="28">
        <f>IF(B194="","",IF(E194="","No quote",IF(AND(ISNUMBER(D194),D194&gt;=4),"Yes","Read the feedback first")))</f>
        <v/>
      </c>
      <c r="J194" s="28">
        <f>IF(B194="","",IFERROR(TRIM(INDEX('Form responses'!$A190:$P190,MATCH(Lists!$D$7,'Form responses'!$A$1:$P$1,0))&amp;""),""))</f>
        <v/>
      </c>
      <c r="K194" s="28">
        <f>IF(B194="","",IFERROR(TRIM(INDEX('Form responses'!$A190:$P190,MATCH(Lists!$D$9,'Form responses'!$A$1:$P$1,0))&amp;""),""))</f>
        <v/>
      </c>
    </row>
    <row r="195">
      <c r="A195" s="27">
        <f>IF(B195="","",IFERROR(IF(ISNUMBER(INDEX('Form responses'!$A191:$P191,MATCH(Lists!$D$10,'Form responses'!$A$1:$P$1,0))),INDEX('Form responses'!$A191:$P191,MATCH(Lists!$D$10,'Form responses'!$A$1:$P$1,0)),DATE(VALUE(LEFT(IFERROR(TRIM(INDEX('Form responses'!$A191:$P191,MATCH(Lists!$D$10,'Form responses'!$A$1:$P$1,0))&amp;""),""),4)),VALUE(MID(IFERROR(TRIM(INDEX('Form responses'!$A191:$P191,MATCH(Lists!$D$10,'Form responses'!$A$1:$P$1,0))&amp;""),""),6,2)),VALUE(MID(IFERROR(TRIM(INDEX('Form responses'!$A191:$P191,MATCH(Lists!$D$10,'Form responses'!$A$1:$P$1,0))&amp;""),""),9,2)))+TIME(VALUE(MID(IFERROR(TRIM(INDEX('Form responses'!$A191:$P191,MATCH(Lists!$D$10,'Form responses'!$A$1:$P$1,0))&amp;""),""),12,2)),VALUE(MID(IFERROR(TRIM(INDEX('Form responses'!$A191:$P191,MATCH(Lists!$D$10,'Form responses'!$A$1:$P$1,0))&amp;""),""),15,2)),VALUE(MID(IFERROR(TRIM(INDEX('Form responses'!$A191:$P191,MATCH(Lists!$D$10,'Form responses'!$A$1:$P$1,0))&amp;""),""),18,2)))),""))</f>
        <v/>
      </c>
      <c r="B195" s="28">
        <f>IFERROR(TRIM(INDEX('Form responses'!$A191:$P191,MATCH(Lists!$D$2,'Form responses'!$A$1:$P$1,0))&amp;""),"")</f>
        <v/>
      </c>
      <c r="C195" s="28">
        <f>IF(B195="","",IFERROR(TRIM(INDEX('Form responses'!$A191:$P191,MATCH(Lists!$D$6,'Form responses'!$A$1:$P$1,0))&amp;""),""))</f>
        <v/>
      </c>
      <c r="D195" s="28">
        <f>IF(B195="","",IFERROR(VALUE(IFERROR(TRIM(INDEX('Form responses'!$A191:$P191,MATCH(Lists!$D$3,'Form responses'!$A$1:$P$1,0))&amp;""),"")),""))</f>
        <v/>
      </c>
      <c r="E195" s="28">
        <f>IF(B195="","",IFERROR(TRIM(INDEX('Form responses'!$A191:$P191,MATCH(Lists!$D$4,'Form responses'!$A$1:$P$1,0))&amp;""),""))</f>
        <v/>
      </c>
      <c r="F195" s="28">
        <f>IF(B195="","",IFERROR(TRIM(INDEX('Form responses'!$A191:$P191,MATCH(Lists!$D$5,'Form responses'!$A$1:$P$1,0))&amp;""),""))</f>
        <v/>
      </c>
      <c r="G195" s="28">
        <f>IF(B195="","",IF(ISNUMBER(SEARCH("With my name",F195)),B195&amp;IF(C195="","",", "&amp;C195),IF(ISNUMBER(SEARCH("First name",F195)),LEFT(B195,FIND(" ",B195&amp;" ")-1)&amp;IF(C195="","",", "&amp;C195),IF(F195="","Ask how to credit them","No name: credit a role only"))))</f>
        <v/>
      </c>
      <c r="H195" s="28">
        <f>IF(B195="","",IF(IFERROR(TRIM(INDEX('Form responses'!$A191:$P191,MATCH(Lists!$D$8,'Form responses'!$A$1:$P$1,0))&amp;""),"")="","No","Yes"))</f>
        <v/>
      </c>
      <c r="I195" s="28">
        <f>IF(B195="","",IF(E195="","No quote",IF(AND(ISNUMBER(D195),D195&gt;=4),"Yes","Read the feedback first")))</f>
        <v/>
      </c>
      <c r="J195" s="28">
        <f>IF(B195="","",IFERROR(TRIM(INDEX('Form responses'!$A191:$P191,MATCH(Lists!$D$7,'Form responses'!$A$1:$P$1,0))&amp;""),""))</f>
        <v/>
      </c>
      <c r="K195" s="28">
        <f>IF(B195="","",IFERROR(TRIM(INDEX('Form responses'!$A191:$P191,MATCH(Lists!$D$9,'Form responses'!$A$1:$P$1,0))&amp;""),""))</f>
        <v/>
      </c>
    </row>
    <row r="196">
      <c r="A196" s="27">
        <f>IF(B196="","",IFERROR(IF(ISNUMBER(INDEX('Form responses'!$A192:$P192,MATCH(Lists!$D$10,'Form responses'!$A$1:$P$1,0))),INDEX('Form responses'!$A192:$P192,MATCH(Lists!$D$10,'Form responses'!$A$1:$P$1,0)),DATE(VALUE(LEFT(IFERROR(TRIM(INDEX('Form responses'!$A192:$P192,MATCH(Lists!$D$10,'Form responses'!$A$1:$P$1,0))&amp;""),""),4)),VALUE(MID(IFERROR(TRIM(INDEX('Form responses'!$A192:$P192,MATCH(Lists!$D$10,'Form responses'!$A$1:$P$1,0))&amp;""),""),6,2)),VALUE(MID(IFERROR(TRIM(INDEX('Form responses'!$A192:$P192,MATCH(Lists!$D$10,'Form responses'!$A$1:$P$1,0))&amp;""),""),9,2)))+TIME(VALUE(MID(IFERROR(TRIM(INDEX('Form responses'!$A192:$P192,MATCH(Lists!$D$10,'Form responses'!$A$1:$P$1,0))&amp;""),""),12,2)),VALUE(MID(IFERROR(TRIM(INDEX('Form responses'!$A192:$P192,MATCH(Lists!$D$10,'Form responses'!$A$1:$P$1,0))&amp;""),""),15,2)),VALUE(MID(IFERROR(TRIM(INDEX('Form responses'!$A192:$P192,MATCH(Lists!$D$10,'Form responses'!$A$1:$P$1,0))&amp;""),""),18,2)))),""))</f>
        <v/>
      </c>
      <c r="B196" s="28">
        <f>IFERROR(TRIM(INDEX('Form responses'!$A192:$P192,MATCH(Lists!$D$2,'Form responses'!$A$1:$P$1,0))&amp;""),"")</f>
        <v/>
      </c>
      <c r="C196" s="28">
        <f>IF(B196="","",IFERROR(TRIM(INDEX('Form responses'!$A192:$P192,MATCH(Lists!$D$6,'Form responses'!$A$1:$P$1,0))&amp;""),""))</f>
        <v/>
      </c>
      <c r="D196" s="28">
        <f>IF(B196="","",IFERROR(VALUE(IFERROR(TRIM(INDEX('Form responses'!$A192:$P192,MATCH(Lists!$D$3,'Form responses'!$A$1:$P$1,0))&amp;""),"")),""))</f>
        <v/>
      </c>
      <c r="E196" s="28">
        <f>IF(B196="","",IFERROR(TRIM(INDEX('Form responses'!$A192:$P192,MATCH(Lists!$D$4,'Form responses'!$A$1:$P$1,0))&amp;""),""))</f>
        <v/>
      </c>
      <c r="F196" s="28">
        <f>IF(B196="","",IFERROR(TRIM(INDEX('Form responses'!$A192:$P192,MATCH(Lists!$D$5,'Form responses'!$A$1:$P$1,0))&amp;""),""))</f>
        <v/>
      </c>
      <c r="G196" s="28">
        <f>IF(B196="","",IF(ISNUMBER(SEARCH("With my name",F196)),B196&amp;IF(C196="","",", "&amp;C196),IF(ISNUMBER(SEARCH("First name",F196)),LEFT(B196,FIND(" ",B196&amp;" ")-1)&amp;IF(C196="","",", "&amp;C196),IF(F196="","Ask how to credit them","No name: credit a role only"))))</f>
        <v/>
      </c>
      <c r="H196" s="28">
        <f>IF(B196="","",IF(IFERROR(TRIM(INDEX('Form responses'!$A192:$P192,MATCH(Lists!$D$8,'Form responses'!$A$1:$P$1,0))&amp;""),"")="","No","Yes"))</f>
        <v/>
      </c>
      <c r="I196" s="28">
        <f>IF(B196="","",IF(E196="","No quote",IF(AND(ISNUMBER(D196),D196&gt;=4),"Yes","Read the feedback first")))</f>
        <v/>
      </c>
      <c r="J196" s="28">
        <f>IF(B196="","",IFERROR(TRIM(INDEX('Form responses'!$A192:$P192,MATCH(Lists!$D$7,'Form responses'!$A$1:$P$1,0))&amp;""),""))</f>
        <v/>
      </c>
      <c r="K196" s="28">
        <f>IF(B196="","",IFERROR(TRIM(INDEX('Form responses'!$A192:$P192,MATCH(Lists!$D$9,'Form responses'!$A$1:$P$1,0))&amp;""),""))</f>
        <v/>
      </c>
    </row>
    <row r="197">
      <c r="A197" s="27">
        <f>IF(B197="","",IFERROR(IF(ISNUMBER(INDEX('Form responses'!$A193:$P193,MATCH(Lists!$D$10,'Form responses'!$A$1:$P$1,0))),INDEX('Form responses'!$A193:$P193,MATCH(Lists!$D$10,'Form responses'!$A$1:$P$1,0)),DATE(VALUE(LEFT(IFERROR(TRIM(INDEX('Form responses'!$A193:$P193,MATCH(Lists!$D$10,'Form responses'!$A$1:$P$1,0))&amp;""),""),4)),VALUE(MID(IFERROR(TRIM(INDEX('Form responses'!$A193:$P193,MATCH(Lists!$D$10,'Form responses'!$A$1:$P$1,0))&amp;""),""),6,2)),VALUE(MID(IFERROR(TRIM(INDEX('Form responses'!$A193:$P193,MATCH(Lists!$D$10,'Form responses'!$A$1:$P$1,0))&amp;""),""),9,2)))+TIME(VALUE(MID(IFERROR(TRIM(INDEX('Form responses'!$A193:$P193,MATCH(Lists!$D$10,'Form responses'!$A$1:$P$1,0))&amp;""),""),12,2)),VALUE(MID(IFERROR(TRIM(INDEX('Form responses'!$A193:$P193,MATCH(Lists!$D$10,'Form responses'!$A$1:$P$1,0))&amp;""),""),15,2)),VALUE(MID(IFERROR(TRIM(INDEX('Form responses'!$A193:$P193,MATCH(Lists!$D$10,'Form responses'!$A$1:$P$1,0))&amp;""),""),18,2)))),""))</f>
        <v/>
      </c>
      <c r="B197" s="28">
        <f>IFERROR(TRIM(INDEX('Form responses'!$A193:$P193,MATCH(Lists!$D$2,'Form responses'!$A$1:$P$1,0))&amp;""),"")</f>
        <v/>
      </c>
      <c r="C197" s="28">
        <f>IF(B197="","",IFERROR(TRIM(INDEX('Form responses'!$A193:$P193,MATCH(Lists!$D$6,'Form responses'!$A$1:$P$1,0))&amp;""),""))</f>
        <v/>
      </c>
      <c r="D197" s="28">
        <f>IF(B197="","",IFERROR(VALUE(IFERROR(TRIM(INDEX('Form responses'!$A193:$P193,MATCH(Lists!$D$3,'Form responses'!$A$1:$P$1,0))&amp;""),"")),""))</f>
        <v/>
      </c>
      <c r="E197" s="28">
        <f>IF(B197="","",IFERROR(TRIM(INDEX('Form responses'!$A193:$P193,MATCH(Lists!$D$4,'Form responses'!$A$1:$P$1,0))&amp;""),""))</f>
        <v/>
      </c>
      <c r="F197" s="28">
        <f>IF(B197="","",IFERROR(TRIM(INDEX('Form responses'!$A193:$P193,MATCH(Lists!$D$5,'Form responses'!$A$1:$P$1,0))&amp;""),""))</f>
        <v/>
      </c>
      <c r="G197" s="28">
        <f>IF(B197="","",IF(ISNUMBER(SEARCH("With my name",F197)),B197&amp;IF(C197="","",", "&amp;C197),IF(ISNUMBER(SEARCH("First name",F197)),LEFT(B197,FIND(" ",B197&amp;" ")-1)&amp;IF(C197="","",", "&amp;C197),IF(F197="","Ask how to credit them","No name: credit a role only"))))</f>
        <v/>
      </c>
      <c r="H197" s="28">
        <f>IF(B197="","",IF(IFERROR(TRIM(INDEX('Form responses'!$A193:$P193,MATCH(Lists!$D$8,'Form responses'!$A$1:$P$1,0))&amp;""),"")="","No","Yes"))</f>
        <v/>
      </c>
      <c r="I197" s="28">
        <f>IF(B197="","",IF(E197="","No quote",IF(AND(ISNUMBER(D197),D197&gt;=4),"Yes","Read the feedback first")))</f>
        <v/>
      </c>
      <c r="J197" s="28">
        <f>IF(B197="","",IFERROR(TRIM(INDEX('Form responses'!$A193:$P193,MATCH(Lists!$D$7,'Form responses'!$A$1:$P$1,0))&amp;""),""))</f>
        <v/>
      </c>
      <c r="K197" s="28">
        <f>IF(B197="","",IFERROR(TRIM(INDEX('Form responses'!$A193:$P193,MATCH(Lists!$D$9,'Form responses'!$A$1:$P$1,0))&amp;""),""))</f>
        <v/>
      </c>
    </row>
    <row r="198">
      <c r="A198" s="27">
        <f>IF(B198="","",IFERROR(IF(ISNUMBER(INDEX('Form responses'!$A194:$P194,MATCH(Lists!$D$10,'Form responses'!$A$1:$P$1,0))),INDEX('Form responses'!$A194:$P194,MATCH(Lists!$D$10,'Form responses'!$A$1:$P$1,0)),DATE(VALUE(LEFT(IFERROR(TRIM(INDEX('Form responses'!$A194:$P194,MATCH(Lists!$D$10,'Form responses'!$A$1:$P$1,0))&amp;""),""),4)),VALUE(MID(IFERROR(TRIM(INDEX('Form responses'!$A194:$P194,MATCH(Lists!$D$10,'Form responses'!$A$1:$P$1,0))&amp;""),""),6,2)),VALUE(MID(IFERROR(TRIM(INDEX('Form responses'!$A194:$P194,MATCH(Lists!$D$10,'Form responses'!$A$1:$P$1,0))&amp;""),""),9,2)))+TIME(VALUE(MID(IFERROR(TRIM(INDEX('Form responses'!$A194:$P194,MATCH(Lists!$D$10,'Form responses'!$A$1:$P$1,0))&amp;""),""),12,2)),VALUE(MID(IFERROR(TRIM(INDEX('Form responses'!$A194:$P194,MATCH(Lists!$D$10,'Form responses'!$A$1:$P$1,0))&amp;""),""),15,2)),VALUE(MID(IFERROR(TRIM(INDEX('Form responses'!$A194:$P194,MATCH(Lists!$D$10,'Form responses'!$A$1:$P$1,0))&amp;""),""),18,2)))),""))</f>
        <v/>
      </c>
      <c r="B198" s="28">
        <f>IFERROR(TRIM(INDEX('Form responses'!$A194:$P194,MATCH(Lists!$D$2,'Form responses'!$A$1:$P$1,0))&amp;""),"")</f>
        <v/>
      </c>
      <c r="C198" s="28">
        <f>IF(B198="","",IFERROR(TRIM(INDEX('Form responses'!$A194:$P194,MATCH(Lists!$D$6,'Form responses'!$A$1:$P$1,0))&amp;""),""))</f>
        <v/>
      </c>
      <c r="D198" s="28">
        <f>IF(B198="","",IFERROR(VALUE(IFERROR(TRIM(INDEX('Form responses'!$A194:$P194,MATCH(Lists!$D$3,'Form responses'!$A$1:$P$1,0))&amp;""),"")),""))</f>
        <v/>
      </c>
      <c r="E198" s="28">
        <f>IF(B198="","",IFERROR(TRIM(INDEX('Form responses'!$A194:$P194,MATCH(Lists!$D$4,'Form responses'!$A$1:$P$1,0))&amp;""),""))</f>
        <v/>
      </c>
      <c r="F198" s="28">
        <f>IF(B198="","",IFERROR(TRIM(INDEX('Form responses'!$A194:$P194,MATCH(Lists!$D$5,'Form responses'!$A$1:$P$1,0))&amp;""),""))</f>
        <v/>
      </c>
      <c r="G198" s="28">
        <f>IF(B198="","",IF(ISNUMBER(SEARCH("With my name",F198)),B198&amp;IF(C198="","",", "&amp;C198),IF(ISNUMBER(SEARCH("First name",F198)),LEFT(B198,FIND(" ",B198&amp;" ")-1)&amp;IF(C198="","",", "&amp;C198),IF(F198="","Ask how to credit them","No name: credit a role only"))))</f>
        <v/>
      </c>
      <c r="H198" s="28">
        <f>IF(B198="","",IF(IFERROR(TRIM(INDEX('Form responses'!$A194:$P194,MATCH(Lists!$D$8,'Form responses'!$A$1:$P$1,0))&amp;""),"")="","No","Yes"))</f>
        <v/>
      </c>
      <c r="I198" s="28">
        <f>IF(B198="","",IF(E198="","No quote",IF(AND(ISNUMBER(D198),D198&gt;=4),"Yes","Read the feedback first")))</f>
        <v/>
      </c>
      <c r="J198" s="28">
        <f>IF(B198="","",IFERROR(TRIM(INDEX('Form responses'!$A194:$P194,MATCH(Lists!$D$7,'Form responses'!$A$1:$P$1,0))&amp;""),""))</f>
        <v/>
      </c>
      <c r="K198" s="28">
        <f>IF(B198="","",IFERROR(TRIM(INDEX('Form responses'!$A194:$P194,MATCH(Lists!$D$9,'Form responses'!$A$1:$P$1,0))&amp;""),""))</f>
        <v/>
      </c>
    </row>
    <row r="199">
      <c r="A199" s="27">
        <f>IF(B199="","",IFERROR(IF(ISNUMBER(INDEX('Form responses'!$A195:$P195,MATCH(Lists!$D$10,'Form responses'!$A$1:$P$1,0))),INDEX('Form responses'!$A195:$P195,MATCH(Lists!$D$10,'Form responses'!$A$1:$P$1,0)),DATE(VALUE(LEFT(IFERROR(TRIM(INDEX('Form responses'!$A195:$P195,MATCH(Lists!$D$10,'Form responses'!$A$1:$P$1,0))&amp;""),""),4)),VALUE(MID(IFERROR(TRIM(INDEX('Form responses'!$A195:$P195,MATCH(Lists!$D$10,'Form responses'!$A$1:$P$1,0))&amp;""),""),6,2)),VALUE(MID(IFERROR(TRIM(INDEX('Form responses'!$A195:$P195,MATCH(Lists!$D$10,'Form responses'!$A$1:$P$1,0))&amp;""),""),9,2)))+TIME(VALUE(MID(IFERROR(TRIM(INDEX('Form responses'!$A195:$P195,MATCH(Lists!$D$10,'Form responses'!$A$1:$P$1,0))&amp;""),""),12,2)),VALUE(MID(IFERROR(TRIM(INDEX('Form responses'!$A195:$P195,MATCH(Lists!$D$10,'Form responses'!$A$1:$P$1,0))&amp;""),""),15,2)),VALUE(MID(IFERROR(TRIM(INDEX('Form responses'!$A195:$P195,MATCH(Lists!$D$10,'Form responses'!$A$1:$P$1,0))&amp;""),""),18,2)))),""))</f>
        <v/>
      </c>
      <c r="B199" s="28">
        <f>IFERROR(TRIM(INDEX('Form responses'!$A195:$P195,MATCH(Lists!$D$2,'Form responses'!$A$1:$P$1,0))&amp;""),"")</f>
        <v/>
      </c>
      <c r="C199" s="28">
        <f>IF(B199="","",IFERROR(TRIM(INDEX('Form responses'!$A195:$P195,MATCH(Lists!$D$6,'Form responses'!$A$1:$P$1,0))&amp;""),""))</f>
        <v/>
      </c>
      <c r="D199" s="28">
        <f>IF(B199="","",IFERROR(VALUE(IFERROR(TRIM(INDEX('Form responses'!$A195:$P195,MATCH(Lists!$D$3,'Form responses'!$A$1:$P$1,0))&amp;""),"")),""))</f>
        <v/>
      </c>
      <c r="E199" s="28">
        <f>IF(B199="","",IFERROR(TRIM(INDEX('Form responses'!$A195:$P195,MATCH(Lists!$D$4,'Form responses'!$A$1:$P$1,0))&amp;""),""))</f>
        <v/>
      </c>
      <c r="F199" s="28">
        <f>IF(B199="","",IFERROR(TRIM(INDEX('Form responses'!$A195:$P195,MATCH(Lists!$D$5,'Form responses'!$A$1:$P$1,0))&amp;""),""))</f>
        <v/>
      </c>
      <c r="G199" s="28">
        <f>IF(B199="","",IF(ISNUMBER(SEARCH("With my name",F199)),B199&amp;IF(C199="","",", "&amp;C199),IF(ISNUMBER(SEARCH("First name",F199)),LEFT(B199,FIND(" ",B199&amp;" ")-1)&amp;IF(C199="","",", "&amp;C199),IF(F199="","Ask how to credit them","No name: credit a role only"))))</f>
        <v/>
      </c>
      <c r="H199" s="28">
        <f>IF(B199="","",IF(IFERROR(TRIM(INDEX('Form responses'!$A195:$P195,MATCH(Lists!$D$8,'Form responses'!$A$1:$P$1,0))&amp;""),"")="","No","Yes"))</f>
        <v/>
      </c>
      <c r="I199" s="28">
        <f>IF(B199="","",IF(E199="","No quote",IF(AND(ISNUMBER(D199),D199&gt;=4),"Yes","Read the feedback first")))</f>
        <v/>
      </c>
      <c r="J199" s="28">
        <f>IF(B199="","",IFERROR(TRIM(INDEX('Form responses'!$A195:$P195,MATCH(Lists!$D$7,'Form responses'!$A$1:$P$1,0))&amp;""),""))</f>
        <v/>
      </c>
      <c r="K199" s="28">
        <f>IF(B199="","",IFERROR(TRIM(INDEX('Form responses'!$A195:$P195,MATCH(Lists!$D$9,'Form responses'!$A$1:$P$1,0))&amp;""),""))</f>
        <v/>
      </c>
    </row>
    <row r="200">
      <c r="A200" s="27">
        <f>IF(B200="","",IFERROR(IF(ISNUMBER(INDEX('Form responses'!$A196:$P196,MATCH(Lists!$D$10,'Form responses'!$A$1:$P$1,0))),INDEX('Form responses'!$A196:$P196,MATCH(Lists!$D$10,'Form responses'!$A$1:$P$1,0)),DATE(VALUE(LEFT(IFERROR(TRIM(INDEX('Form responses'!$A196:$P196,MATCH(Lists!$D$10,'Form responses'!$A$1:$P$1,0))&amp;""),""),4)),VALUE(MID(IFERROR(TRIM(INDEX('Form responses'!$A196:$P196,MATCH(Lists!$D$10,'Form responses'!$A$1:$P$1,0))&amp;""),""),6,2)),VALUE(MID(IFERROR(TRIM(INDEX('Form responses'!$A196:$P196,MATCH(Lists!$D$10,'Form responses'!$A$1:$P$1,0))&amp;""),""),9,2)))+TIME(VALUE(MID(IFERROR(TRIM(INDEX('Form responses'!$A196:$P196,MATCH(Lists!$D$10,'Form responses'!$A$1:$P$1,0))&amp;""),""),12,2)),VALUE(MID(IFERROR(TRIM(INDEX('Form responses'!$A196:$P196,MATCH(Lists!$D$10,'Form responses'!$A$1:$P$1,0))&amp;""),""),15,2)),VALUE(MID(IFERROR(TRIM(INDEX('Form responses'!$A196:$P196,MATCH(Lists!$D$10,'Form responses'!$A$1:$P$1,0))&amp;""),""),18,2)))),""))</f>
        <v/>
      </c>
      <c r="B200" s="28">
        <f>IFERROR(TRIM(INDEX('Form responses'!$A196:$P196,MATCH(Lists!$D$2,'Form responses'!$A$1:$P$1,0))&amp;""),"")</f>
        <v/>
      </c>
      <c r="C200" s="28">
        <f>IF(B200="","",IFERROR(TRIM(INDEX('Form responses'!$A196:$P196,MATCH(Lists!$D$6,'Form responses'!$A$1:$P$1,0))&amp;""),""))</f>
        <v/>
      </c>
      <c r="D200" s="28">
        <f>IF(B200="","",IFERROR(VALUE(IFERROR(TRIM(INDEX('Form responses'!$A196:$P196,MATCH(Lists!$D$3,'Form responses'!$A$1:$P$1,0))&amp;""),"")),""))</f>
        <v/>
      </c>
      <c r="E200" s="28">
        <f>IF(B200="","",IFERROR(TRIM(INDEX('Form responses'!$A196:$P196,MATCH(Lists!$D$4,'Form responses'!$A$1:$P$1,0))&amp;""),""))</f>
        <v/>
      </c>
      <c r="F200" s="28">
        <f>IF(B200="","",IFERROR(TRIM(INDEX('Form responses'!$A196:$P196,MATCH(Lists!$D$5,'Form responses'!$A$1:$P$1,0))&amp;""),""))</f>
        <v/>
      </c>
      <c r="G200" s="28">
        <f>IF(B200="","",IF(ISNUMBER(SEARCH("With my name",F200)),B200&amp;IF(C200="","",", "&amp;C200),IF(ISNUMBER(SEARCH("First name",F200)),LEFT(B200,FIND(" ",B200&amp;" ")-1)&amp;IF(C200="","",", "&amp;C200),IF(F200="","Ask how to credit them","No name: credit a role only"))))</f>
        <v/>
      </c>
      <c r="H200" s="28">
        <f>IF(B200="","",IF(IFERROR(TRIM(INDEX('Form responses'!$A196:$P196,MATCH(Lists!$D$8,'Form responses'!$A$1:$P$1,0))&amp;""),"")="","No","Yes"))</f>
        <v/>
      </c>
      <c r="I200" s="28">
        <f>IF(B200="","",IF(E200="","No quote",IF(AND(ISNUMBER(D200),D200&gt;=4),"Yes","Read the feedback first")))</f>
        <v/>
      </c>
      <c r="J200" s="28">
        <f>IF(B200="","",IFERROR(TRIM(INDEX('Form responses'!$A196:$P196,MATCH(Lists!$D$7,'Form responses'!$A$1:$P$1,0))&amp;""),""))</f>
        <v/>
      </c>
      <c r="K200" s="28">
        <f>IF(B200="","",IFERROR(TRIM(INDEX('Form responses'!$A196:$P196,MATCH(Lists!$D$9,'Form responses'!$A$1:$P$1,0))&amp;""),""))</f>
        <v/>
      </c>
    </row>
    <row r="201">
      <c r="A201" s="27">
        <f>IF(B201="","",IFERROR(IF(ISNUMBER(INDEX('Form responses'!$A197:$P197,MATCH(Lists!$D$10,'Form responses'!$A$1:$P$1,0))),INDEX('Form responses'!$A197:$P197,MATCH(Lists!$D$10,'Form responses'!$A$1:$P$1,0)),DATE(VALUE(LEFT(IFERROR(TRIM(INDEX('Form responses'!$A197:$P197,MATCH(Lists!$D$10,'Form responses'!$A$1:$P$1,0))&amp;""),""),4)),VALUE(MID(IFERROR(TRIM(INDEX('Form responses'!$A197:$P197,MATCH(Lists!$D$10,'Form responses'!$A$1:$P$1,0))&amp;""),""),6,2)),VALUE(MID(IFERROR(TRIM(INDEX('Form responses'!$A197:$P197,MATCH(Lists!$D$10,'Form responses'!$A$1:$P$1,0))&amp;""),""),9,2)))+TIME(VALUE(MID(IFERROR(TRIM(INDEX('Form responses'!$A197:$P197,MATCH(Lists!$D$10,'Form responses'!$A$1:$P$1,0))&amp;""),""),12,2)),VALUE(MID(IFERROR(TRIM(INDEX('Form responses'!$A197:$P197,MATCH(Lists!$D$10,'Form responses'!$A$1:$P$1,0))&amp;""),""),15,2)),VALUE(MID(IFERROR(TRIM(INDEX('Form responses'!$A197:$P197,MATCH(Lists!$D$10,'Form responses'!$A$1:$P$1,0))&amp;""),""),18,2)))),""))</f>
        <v/>
      </c>
      <c r="B201" s="28">
        <f>IFERROR(TRIM(INDEX('Form responses'!$A197:$P197,MATCH(Lists!$D$2,'Form responses'!$A$1:$P$1,0))&amp;""),"")</f>
        <v/>
      </c>
      <c r="C201" s="28">
        <f>IF(B201="","",IFERROR(TRIM(INDEX('Form responses'!$A197:$P197,MATCH(Lists!$D$6,'Form responses'!$A$1:$P$1,0))&amp;""),""))</f>
        <v/>
      </c>
      <c r="D201" s="28">
        <f>IF(B201="","",IFERROR(VALUE(IFERROR(TRIM(INDEX('Form responses'!$A197:$P197,MATCH(Lists!$D$3,'Form responses'!$A$1:$P$1,0))&amp;""),"")),""))</f>
        <v/>
      </c>
      <c r="E201" s="28">
        <f>IF(B201="","",IFERROR(TRIM(INDEX('Form responses'!$A197:$P197,MATCH(Lists!$D$4,'Form responses'!$A$1:$P$1,0))&amp;""),""))</f>
        <v/>
      </c>
      <c r="F201" s="28">
        <f>IF(B201="","",IFERROR(TRIM(INDEX('Form responses'!$A197:$P197,MATCH(Lists!$D$5,'Form responses'!$A$1:$P$1,0))&amp;""),""))</f>
        <v/>
      </c>
      <c r="G201" s="28">
        <f>IF(B201="","",IF(ISNUMBER(SEARCH("With my name",F201)),B201&amp;IF(C201="","",", "&amp;C201),IF(ISNUMBER(SEARCH("First name",F201)),LEFT(B201,FIND(" ",B201&amp;" ")-1)&amp;IF(C201="","",", "&amp;C201),IF(F201="","Ask how to credit them","No name: credit a role only"))))</f>
        <v/>
      </c>
      <c r="H201" s="28">
        <f>IF(B201="","",IF(IFERROR(TRIM(INDEX('Form responses'!$A197:$P197,MATCH(Lists!$D$8,'Form responses'!$A$1:$P$1,0))&amp;""),"")="","No","Yes"))</f>
        <v/>
      </c>
      <c r="I201" s="28">
        <f>IF(B201="","",IF(E201="","No quote",IF(AND(ISNUMBER(D201),D201&gt;=4),"Yes","Read the feedback first")))</f>
        <v/>
      </c>
      <c r="J201" s="28">
        <f>IF(B201="","",IFERROR(TRIM(INDEX('Form responses'!$A197:$P197,MATCH(Lists!$D$7,'Form responses'!$A$1:$P$1,0))&amp;""),""))</f>
        <v/>
      </c>
      <c r="K201" s="28">
        <f>IF(B201="","",IFERROR(TRIM(INDEX('Form responses'!$A197:$P197,MATCH(Lists!$D$9,'Form responses'!$A$1:$P$1,0))&amp;""),""))</f>
        <v/>
      </c>
    </row>
    <row r="202">
      <c r="A202" s="27">
        <f>IF(B202="","",IFERROR(IF(ISNUMBER(INDEX('Form responses'!$A198:$P198,MATCH(Lists!$D$10,'Form responses'!$A$1:$P$1,0))),INDEX('Form responses'!$A198:$P198,MATCH(Lists!$D$10,'Form responses'!$A$1:$P$1,0)),DATE(VALUE(LEFT(IFERROR(TRIM(INDEX('Form responses'!$A198:$P198,MATCH(Lists!$D$10,'Form responses'!$A$1:$P$1,0))&amp;""),""),4)),VALUE(MID(IFERROR(TRIM(INDEX('Form responses'!$A198:$P198,MATCH(Lists!$D$10,'Form responses'!$A$1:$P$1,0))&amp;""),""),6,2)),VALUE(MID(IFERROR(TRIM(INDEX('Form responses'!$A198:$P198,MATCH(Lists!$D$10,'Form responses'!$A$1:$P$1,0))&amp;""),""),9,2)))+TIME(VALUE(MID(IFERROR(TRIM(INDEX('Form responses'!$A198:$P198,MATCH(Lists!$D$10,'Form responses'!$A$1:$P$1,0))&amp;""),""),12,2)),VALUE(MID(IFERROR(TRIM(INDEX('Form responses'!$A198:$P198,MATCH(Lists!$D$10,'Form responses'!$A$1:$P$1,0))&amp;""),""),15,2)),VALUE(MID(IFERROR(TRIM(INDEX('Form responses'!$A198:$P198,MATCH(Lists!$D$10,'Form responses'!$A$1:$P$1,0))&amp;""),""),18,2)))),""))</f>
        <v/>
      </c>
      <c r="B202" s="28">
        <f>IFERROR(TRIM(INDEX('Form responses'!$A198:$P198,MATCH(Lists!$D$2,'Form responses'!$A$1:$P$1,0))&amp;""),"")</f>
        <v/>
      </c>
      <c r="C202" s="28">
        <f>IF(B202="","",IFERROR(TRIM(INDEX('Form responses'!$A198:$P198,MATCH(Lists!$D$6,'Form responses'!$A$1:$P$1,0))&amp;""),""))</f>
        <v/>
      </c>
      <c r="D202" s="28">
        <f>IF(B202="","",IFERROR(VALUE(IFERROR(TRIM(INDEX('Form responses'!$A198:$P198,MATCH(Lists!$D$3,'Form responses'!$A$1:$P$1,0))&amp;""),"")),""))</f>
        <v/>
      </c>
      <c r="E202" s="28">
        <f>IF(B202="","",IFERROR(TRIM(INDEX('Form responses'!$A198:$P198,MATCH(Lists!$D$4,'Form responses'!$A$1:$P$1,0))&amp;""),""))</f>
        <v/>
      </c>
      <c r="F202" s="28">
        <f>IF(B202="","",IFERROR(TRIM(INDEX('Form responses'!$A198:$P198,MATCH(Lists!$D$5,'Form responses'!$A$1:$P$1,0))&amp;""),""))</f>
        <v/>
      </c>
      <c r="G202" s="28">
        <f>IF(B202="","",IF(ISNUMBER(SEARCH("With my name",F202)),B202&amp;IF(C202="","",", "&amp;C202),IF(ISNUMBER(SEARCH("First name",F202)),LEFT(B202,FIND(" ",B202&amp;" ")-1)&amp;IF(C202="","",", "&amp;C202),IF(F202="","Ask how to credit them","No name: credit a role only"))))</f>
        <v/>
      </c>
      <c r="H202" s="28">
        <f>IF(B202="","",IF(IFERROR(TRIM(INDEX('Form responses'!$A198:$P198,MATCH(Lists!$D$8,'Form responses'!$A$1:$P$1,0))&amp;""),"")="","No","Yes"))</f>
        <v/>
      </c>
      <c r="I202" s="28">
        <f>IF(B202="","",IF(E202="","No quote",IF(AND(ISNUMBER(D202),D202&gt;=4),"Yes","Read the feedback first")))</f>
        <v/>
      </c>
      <c r="J202" s="28">
        <f>IF(B202="","",IFERROR(TRIM(INDEX('Form responses'!$A198:$P198,MATCH(Lists!$D$7,'Form responses'!$A$1:$P$1,0))&amp;""),""))</f>
        <v/>
      </c>
      <c r="K202" s="28">
        <f>IF(B202="","",IFERROR(TRIM(INDEX('Form responses'!$A198:$P198,MATCH(Lists!$D$9,'Form responses'!$A$1:$P$1,0))&amp;""),""))</f>
        <v/>
      </c>
    </row>
    <row r="203">
      <c r="A203" s="27">
        <f>IF(B203="","",IFERROR(IF(ISNUMBER(INDEX('Form responses'!$A199:$P199,MATCH(Lists!$D$10,'Form responses'!$A$1:$P$1,0))),INDEX('Form responses'!$A199:$P199,MATCH(Lists!$D$10,'Form responses'!$A$1:$P$1,0)),DATE(VALUE(LEFT(IFERROR(TRIM(INDEX('Form responses'!$A199:$P199,MATCH(Lists!$D$10,'Form responses'!$A$1:$P$1,0))&amp;""),""),4)),VALUE(MID(IFERROR(TRIM(INDEX('Form responses'!$A199:$P199,MATCH(Lists!$D$10,'Form responses'!$A$1:$P$1,0))&amp;""),""),6,2)),VALUE(MID(IFERROR(TRIM(INDEX('Form responses'!$A199:$P199,MATCH(Lists!$D$10,'Form responses'!$A$1:$P$1,0))&amp;""),""),9,2)))+TIME(VALUE(MID(IFERROR(TRIM(INDEX('Form responses'!$A199:$P199,MATCH(Lists!$D$10,'Form responses'!$A$1:$P$1,0))&amp;""),""),12,2)),VALUE(MID(IFERROR(TRIM(INDEX('Form responses'!$A199:$P199,MATCH(Lists!$D$10,'Form responses'!$A$1:$P$1,0))&amp;""),""),15,2)),VALUE(MID(IFERROR(TRIM(INDEX('Form responses'!$A199:$P199,MATCH(Lists!$D$10,'Form responses'!$A$1:$P$1,0))&amp;""),""),18,2)))),""))</f>
        <v/>
      </c>
      <c r="B203" s="28">
        <f>IFERROR(TRIM(INDEX('Form responses'!$A199:$P199,MATCH(Lists!$D$2,'Form responses'!$A$1:$P$1,0))&amp;""),"")</f>
        <v/>
      </c>
      <c r="C203" s="28">
        <f>IF(B203="","",IFERROR(TRIM(INDEX('Form responses'!$A199:$P199,MATCH(Lists!$D$6,'Form responses'!$A$1:$P$1,0))&amp;""),""))</f>
        <v/>
      </c>
      <c r="D203" s="28">
        <f>IF(B203="","",IFERROR(VALUE(IFERROR(TRIM(INDEX('Form responses'!$A199:$P199,MATCH(Lists!$D$3,'Form responses'!$A$1:$P$1,0))&amp;""),"")),""))</f>
        <v/>
      </c>
      <c r="E203" s="28">
        <f>IF(B203="","",IFERROR(TRIM(INDEX('Form responses'!$A199:$P199,MATCH(Lists!$D$4,'Form responses'!$A$1:$P$1,0))&amp;""),""))</f>
        <v/>
      </c>
      <c r="F203" s="28">
        <f>IF(B203="","",IFERROR(TRIM(INDEX('Form responses'!$A199:$P199,MATCH(Lists!$D$5,'Form responses'!$A$1:$P$1,0))&amp;""),""))</f>
        <v/>
      </c>
      <c r="G203" s="28">
        <f>IF(B203="","",IF(ISNUMBER(SEARCH("With my name",F203)),B203&amp;IF(C203="","",", "&amp;C203),IF(ISNUMBER(SEARCH("First name",F203)),LEFT(B203,FIND(" ",B203&amp;" ")-1)&amp;IF(C203="","",", "&amp;C203),IF(F203="","Ask how to credit them","No name: credit a role only"))))</f>
        <v/>
      </c>
      <c r="H203" s="28">
        <f>IF(B203="","",IF(IFERROR(TRIM(INDEX('Form responses'!$A199:$P199,MATCH(Lists!$D$8,'Form responses'!$A$1:$P$1,0))&amp;""),"")="","No","Yes"))</f>
        <v/>
      </c>
      <c r="I203" s="28">
        <f>IF(B203="","",IF(E203="","No quote",IF(AND(ISNUMBER(D203),D203&gt;=4),"Yes","Read the feedback first")))</f>
        <v/>
      </c>
      <c r="J203" s="28">
        <f>IF(B203="","",IFERROR(TRIM(INDEX('Form responses'!$A199:$P199,MATCH(Lists!$D$7,'Form responses'!$A$1:$P$1,0))&amp;""),""))</f>
        <v/>
      </c>
      <c r="K203" s="28">
        <f>IF(B203="","",IFERROR(TRIM(INDEX('Form responses'!$A199:$P199,MATCH(Lists!$D$9,'Form responses'!$A$1:$P$1,0))&amp;""),""))</f>
        <v/>
      </c>
    </row>
    <row r="204">
      <c r="A204" s="27">
        <f>IF(B204="","",IFERROR(IF(ISNUMBER(INDEX('Form responses'!$A200:$P200,MATCH(Lists!$D$10,'Form responses'!$A$1:$P$1,0))),INDEX('Form responses'!$A200:$P200,MATCH(Lists!$D$10,'Form responses'!$A$1:$P$1,0)),DATE(VALUE(LEFT(IFERROR(TRIM(INDEX('Form responses'!$A200:$P200,MATCH(Lists!$D$10,'Form responses'!$A$1:$P$1,0))&amp;""),""),4)),VALUE(MID(IFERROR(TRIM(INDEX('Form responses'!$A200:$P200,MATCH(Lists!$D$10,'Form responses'!$A$1:$P$1,0))&amp;""),""),6,2)),VALUE(MID(IFERROR(TRIM(INDEX('Form responses'!$A200:$P200,MATCH(Lists!$D$10,'Form responses'!$A$1:$P$1,0))&amp;""),""),9,2)))+TIME(VALUE(MID(IFERROR(TRIM(INDEX('Form responses'!$A200:$P200,MATCH(Lists!$D$10,'Form responses'!$A$1:$P$1,0))&amp;""),""),12,2)),VALUE(MID(IFERROR(TRIM(INDEX('Form responses'!$A200:$P200,MATCH(Lists!$D$10,'Form responses'!$A$1:$P$1,0))&amp;""),""),15,2)),VALUE(MID(IFERROR(TRIM(INDEX('Form responses'!$A200:$P200,MATCH(Lists!$D$10,'Form responses'!$A$1:$P$1,0))&amp;""),""),18,2)))),""))</f>
        <v/>
      </c>
      <c r="B204" s="28">
        <f>IFERROR(TRIM(INDEX('Form responses'!$A200:$P200,MATCH(Lists!$D$2,'Form responses'!$A$1:$P$1,0))&amp;""),"")</f>
        <v/>
      </c>
      <c r="C204" s="28">
        <f>IF(B204="","",IFERROR(TRIM(INDEX('Form responses'!$A200:$P200,MATCH(Lists!$D$6,'Form responses'!$A$1:$P$1,0))&amp;""),""))</f>
        <v/>
      </c>
      <c r="D204" s="28">
        <f>IF(B204="","",IFERROR(VALUE(IFERROR(TRIM(INDEX('Form responses'!$A200:$P200,MATCH(Lists!$D$3,'Form responses'!$A$1:$P$1,0))&amp;""),"")),""))</f>
        <v/>
      </c>
      <c r="E204" s="28">
        <f>IF(B204="","",IFERROR(TRIM(INDEX('Form responses'!$A200:$P200,MATCH(Lists!$D$4,'Form responses'!$A$1:$P$1,0))&amp;""),""))</f>
        <v/>
      </c>
      <c r="F204" s="28">
        <f>IF(B204="","",IFERROR(TRIM(INDEX('Form responses'!$A200:$P200,MATCH(Lists!$D$5,'Form responses'!$A$1:$P$1,0))&amp;""),""))</f>
        <v/>
      </c>
      <c r="G204" s="28">
        <f>IF(B204="","",IF(ISNUMBER(SEARCH("With my name",F204)),B204&amp;IF(C204="","",", "&amp;C204),IF(ISNUMBER(SEARCH("First name",F204)),LEFT(B204,FIND(" ",B204&amp;" ")-1)&amp;IF(C204="","",", "&amp;C204),IF(F204="","Ask how to credit them","No name: credit a role only"))))</f>
        <v/>
      </c>
      <c r="H204" s="28">
        <f>IF(B204="","",IF(IFERROR(TRIM(INDEX('Form responses'!$A200:$P200,MATCH(Lists!$D$8,'Form responses'!$A$1:$P$1,0))&amp;""),"")="","No","Yes"))</f>
        <v/>
      </c>
      <c r="I204" s="28">
        <f>IF(B204="","",IF(E204="","No quote",IF(AND(ISNUMBER(D204),D204&gt;=4),"Yes","Read the feedback first")))</f>
        <v/>
      </c>
      <c r="J204" s="28">
        <f>IF(B204="","",IFERROR(TRIM(INDEX('Form responses'!$A200:$P200,MATCH(Lists!$D$7,'Form responses'!$A$1:$P$1,0))&amp;""),""))</f>
        <v/>
      </c>
      <c r="K204" s="28">
        <f>IF(B204="","",IFERROR(TRIM(INDEX('Form responses'!$A200:$P200,MATCH(Lists!$D$9,'Form responses'!$A$1:$P$1,0))&amp;""),""))</f>
        <v/>
      </c>
    </row>
    <row r="205">
      <c r="A205" s="27">
        <f>IF(B205="","",IFERROR(IF(ISNUMBER(INDEX('Form responses'!$A201:$P201,MATCH(Lists!$D$10,'Form responses'!$A$1:$P$1,0))),INDEX('Form responses'!$A201:$P201,MATCH(Lists!$D$10,'Form responses'!$A$1:$P$1,0)),DATE(VALUE(LEFT(IFERROR(TRIM(INDEX('Form responses'!$A201:$P201,MATCH(Lists!$D$10,'Form responses'!$A$1:$P$1,0))&amp;""),""),4)),VALUE(MID(IFERROR(TRIM(INDEX('Form responses'!$A201:$P201,MATCH(Lists!$D$10,'Form responses'!$A$1:$P$1,0))&amp;""),""),6,2)),VALUE(MID(IFERROR(TRIM(INDEX('Form responses'!$A201:$P201,MATCH(Lists!$D$10,'Form responses'!$A$1:$P$1,0))&amp;""),""),9,2)))+TIME(VALUE(MID(IFERROR(TRIM(INDEX('Form responses'!$A201:$P201,MATCH(Lists!$D$10,'Form responses'!$A$1:$P$1,0))&amp;""),""),12,2)),VALUE(MID(IFERROR(TRIM(INDEX('Form responses'!$A201:$P201,MATCH(Lists!$D$10,'Form responses'!$A$1:$P$1,0))&amp;""),""),15,2)),VALUE(MID(IFERROR(TRIM(INDEX('Form responses'!$A201:$P201,MATCH(Lists!$D$10,'Form responses'!$A$1:$P$1,0))&amp;""),""),18,2)))),""))</f>
        <v/>
      </c>
      <c r="B205" s="28">
        <f>IFERROR(TRIM(INDEX('Form responses'!$A201:$P201,MATCH(Lists!$D$2,'Form responses'!$A$1:$P$1,0))&amp;""),"")</f>
        <v/>
      </c>
      <c r="C205" s="28">
        <f>IF(B205="","",IFERROR(TRIM(INDEX('Form responses'!$A201:$P201,MATCH(Lists!$D$6,'Form responses'!$A$1:$P$1,0))&amp;""),""))</f>
        <v/>
      </c>
      <c r="D205" s="28">
        <f>IF(B205="","",IFERROR(VALUE(IFERROR(TRIM(INDEX('Form responses'!$A201:$P201,MATCH(Lists!$D$3,'Form responses'!$A$1:$P$1,0))&amp;""),"")),""))</f>
        <v/>
      </c>
      <c r="E205" s="28">
        <f>IF(B205="","",IFERROR(TRIM(INDEX('Form responses'!$A201:$P201,MATCH(Lists!$D$4,'Form responses'!$A$1:$P$1,0))&amp;""),""))</f>
        <v/>
      </c>
      <c r="F205" s="28">
        <f>IF(B205="","",IFERROR(TRIM(INDEX('Form responses'!$A201:$P201,MATCH(Lists!$D$5,'Form responses'!$A$1:$P$1,0))&amp;""),""))</f>
        <v/>
      </c>
      <c r="G205" s="28">
        <f>IF(B205="","",IF(ISNUMBER(SEARCH("With my name",F205)),B205&amp;IF(C205="","",", "&amp;C205),IF(ISNUMBER(SEARCH("First name",F205)),LEFT(B205,FIND(" ",B205&amp;" ")-1)&amp;IF(C205="","",", "&amp;C205),IF(F205="","Ask how to credit them","No name: credit a role only"))))</f>
        <v/>
      </c>
      <c r="H205" s="28">
        <f>IF(B205="","",IF(IFERROR(TRIM(INDEX('Form responses'!$A201:$P201,MATCH(Lists!$D$8,'Form responses'!$A$1:$P$1,0))&amp;""),"")="","No","Yes"))</f>
        <v/>
      </c>
      <c r="I205" s="28">
        <f>IF(B205="","",IF(E205="","No quote",IF(AND(ISNUMBER(D205),D205&gt;=4),"Yes","Read the feedback first")))</f>
        <v/>
      </c>
      <c r="J205" s="28">
        <f>IF(B205="","",IFERROR(TRIM(INDEX('Form responses'!$A201:$P201,MATCH(Lists!$D$7,'Form responses'!$A$1:$P$1,0))&amp;""),""))</f>
        <v/>
      </c>
      <c r="K205" s="28">
        <f>IF(B205="","",IFERROR(TRIM(INDEX('Form responses'!$A201:$P201,MATCH(Lists!$D$9,'Form responses'!$A$1:$P$1,0))&amp;""),""))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5E5468"/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26" customWidth="1" min="4" max="4"/>
    <col width="12" customWidth="1" min="5" max="5"/>
  </cols>
  <sheetData>
    <row r="2">
      <c r="B2" s="16" t="inlineStr">
        <is>
          <t>Settings</t>
        </is>
      </c>
    </row>
    <row r="4" ht="32" customHeight="1">
      <c r="B4" s="3" t="inlineStr">
        <is>
          <t>Timing</t>
        </is>
      </c>
      <c r="C4" s="3" t="inlineStr">
        <is>
          <t>Your number</t>
        </is>
      </c>
      <c r="D4" s="3" t="inlineStr">
        <is>
          <t>Template default (example)</t>
        </is>
      </c>
      <c r="E4" s="3" t="inlineStr">
        <is>
          <t>In use</t>
        </is>
      </c>
    </row>
    <row r="5">
      <c r="B5" s="29" t="inlineStr">
        <is>
          <t>Follow up after (days)</t>
        </is>
      </c>
      <c r="C5" s="30" t="n"/>
      <c r="D5" s="31" t="n">
        <v>7</v>
      </c>
      <c r="E5" s="32">
        <f>IF(ISNUMBER(C5),C5,D5)</f>
        <v/>
      </c>
    </row>
    <row r="6">
      <c r="B6" s="29" t="inlineStr">
        <is>
          <t>Let it go after the follow-up (days)</t>
        </is>
      </c>
      <c r="C6" s="30" t="n"/>
      <c r="D6" s="31" t="n">
        <v>7</v>
      </c>
      <c r="E6" s="32">
        <f>IF(ISNUMBER(C6),C6,D6)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5E5468"/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60" customWidth="1" min="4" max="4"/>
  </cols>
  <sheetData>
    <row r="1">
      <c r="A1" s="3" t="inlineStr">
        <is>
          <t>Channel</t>
        </is>
      </c>
      <c r="B1" s="3" t="inlineStr">
        <is>
          <t>Received</t>
        </is>
      </c>
      <c r="C1" s="3" t="inlineStr">
        <is>
          <t>Looks for</t>
        </is>
      </c>
      <c r="D1" s="3" t="inlineStr">
        <is>
          <t>Column name in your export</t>
        </is>
      </c>
    </row>
    <row r="2">
      <c r="A2" t="inlineStr">
        <is>
          <t>Email</t>
        </is>
      </c>
      <c r="B2" t="inlineStr">
        <is>
          <t>Yes</t>
        </is>
      </c>
      <c r="C2" t="inlineStr">
        <is>
          <t>Name</t>
        </is>
      </c>
      <c r="D2" s="33" t="inlineStr">
        <is>
          <t>Your name</t>
        </is>
      </c>
    </row>
    <row r="3">
      <c r="A3" t="inlineStr">
        <is>
          <t>Text</t>
        </is>
      </c>
      <c r="C3" t="inlineStr">
        <is>
          <t>Rating</t>
        </is>
      </c>
      <c r="D3" s="33" t="inlineStr">
        <is>
          <t>How was working together?</t>
        </is>
      </c>
    </row>
    <row r="4">
      <c r="A4" t="inlineStr">
        <is>
          <t>LinkedIn</t>
        </is>
      </c>
      <c r="C4" t="inlineStr">
        <is>
          <t>Quote</t>
        </is>
      </c>
      <c r="D4" s="33" t="inlineStr">
        <is>
          <t>What would you tell someone considering working with us?</t>
        </is>
      </c>
    </row>
    <row r="5">
      <c r="A5" t="inlineStr">
        <is>
          <t>In person</t>
        </is>
      </c>
      <c r="C5" t="inlineStr">
        <is>
          <t>Publish</t>
        </is>
      </c>
      <c r="D5" s="33" t="inlineStr">
        <is>
          <t>How may we publish this?</t>
        </is>
      </c>
    </row>
    <row r="6">
      <c r="A6" t="inlineStr">
        <is>
          <t>Other</t>
        </is>
      </c>
      <c r="C6" t="inlineStr">
        <is>
          <t>Company</t>
        </is>
      </c>
      <c r="D6" s="33" t="inlineStr">
        <is>
          <t>Job title and company</t>
        </is>
      </c>
    </row>
    <row r="7">
      <c r="C7" t="inlineStr">
        <is>
          <t>Worked</t>
        </is>
      </c>
      <c r="D7" s="33" t="inlineStr">
        <is>
          <t>What did we work on?</t>
        </is>
      </c>
    </row>
    <row r="8">
      <c r="C8" t="inlineStr">
        <is>
          <t>Photo</t>
        </is>
      </c>
      <c r="D8" s="33" t="inlineStr">
        <is>
          <t>A photo we can use</t>
        </is>
      </c>
    </row>
    <row r="9">
      <c r="C9" t="inlineStr">
        <is>
          <t>Better</t>
        </is>
      </c>
      <c r="D9" s="33" t="inlineStr">
        <is>
          <t>What could we have done better?</t>
        </is>
      </c>
    </row>
    <row r="10">
      <c r="C10" t="inlineStr">
        <is>
          <t>Submitted</t>
        </is>
      </c>
      <c r="D10" s="33" t="inlineStr">
        <is>
          <t>Submitted 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2026-10-28T13:29:24Z</dcterms:created>
  <dcterms:modified xmlns:dcterms="http://purl.org/dc/terms/" xmlns:xsi="http://www.w3.org/2001/XMLSchema-instance" xsi:type="dcterms:W3CDTF">2026-10-28T13:29:26Z</dcterms:modified>
</cp:coreProperties>
</file>