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worksheets/sheet10.xml" ContentType="application/vnd.openxmlformats-officedocument.spreadsheetml.worksheet+xml"/>
  <Override PartName="/xl/comments/comment8.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ubric" sheetId="2" state="visible" r:id="rId2"/>
    <sheet xmlns:r="http://schemas.openxmlformats.org/officeDocument/2006/relationships" name="Settings" sheetId="3" state="visible" r:id="rId3"/>
    <sheet xmlns:r="http://schemas.openxmlformats.org/officeDocument/2006/relationships" name="Applicants" sheetId="4" state="visible" r:id="rId4"/>
    <sheet xmlns:r="http://schemas.openxmlformats.org/officeDocument/2006/relationships" name="Reader 1" sheetId="5" state="visible" r:id="rId5"/>
    <sheet xmlns:r="http://schemas.openxmlformats.org/officeDocument/2006/relationships" name="Reader 2" sheetId="6" state="visible" r:id="rId6"/>
    <sheet xmlns:r="http://schemas.openxmlformats.org/officeDocument/2006/relationships" name="Reader 3" sheetId="7" state="visible" r:id="rId7"/>
    <sheet xmlns:r="http://schemas.openxmlformats.org/officeDocument/2006/relationships" name="Reader 4" sheetId="8" state="visible" r:id="rId8"/>
    <sheet xmlns:r="http://schemas.openxmlformats.org/officeDocument/2006/relationships" name="Gaps" sheetId="9" state="visible" r:id="rId9"/>
    <sheet xmlns:r="http://schemas.openxmlformats.org/officeDocument/2006/relationships" name="Summary" sheetId="10" state="visible" r:id="rId10"/>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b val="1"/>
      <color rgb="005E5468"/>
      <sz val="9"/>
    </font>
    <font>
      <name val="Arial"/>
      <b val="1"/>
      <color rgb="00231A2E"/>
      <sz val="9"/>
    </font>
    <font>
      <name val="Arial"/>
      <color rgb="005E5468"/>
      <sz val="9"/>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5" fillId="3" borderId="1" applyAlignment="1" pivotButton="0" quotePrefix="0" xfId="0">
      <alignment vertical="top" wrapText="1"/>
    </xf>
    <xf numFmtId="0" fontId="6" fillId="3" borderId="1" applyAlignment="1" pivotButton="0" quotePrefix="0" xfId="0">
      <alignment vertical="top" wrapText="1"/>
    </xf>
    <xf numFmtId="0" fontId="5" fillId="0" borderId="0" pivotButton="0" quotePrefix="0" xfId="0"/>
    <xf numFmtId="0" fontId="6" fillId="0" borderId="1" applyAlignment="1" pivotButton="0" quotePrefix="0" xfId="0">
      <alignment vertical="center" wrapText="1"/>
    </xf>
    <xf numFmtId="0" fontId="5" fillId="3" borderId="1" applyAlignment="1" pivotButton="0" quotePrefix="0" xfId="0">
      <alignment horizontal="center"/>
    </xf>
    <xf numFmtId="0" fontId="9" fillId="0" borderId="1" applyAlignment="1" pivotButton="0" quotePrefix="0" xfId="0">
      <alignment horizontal="center"/>
    </xf>
    <xf numFmtId="0" fontId="5" fillId="4" borderId="1" applyAlignment="1" pivotButton="0" quotePrefix="0" xfId="0">
      <alignment horizontal="center"/>
    </xf>
    <xf numFmtId="0" fontId="6" fillId="0" borderId="1" pivotButton="0" quotePrefix="0" xfId="0"/>
    <xf numFmtId="0" fontId="9" fillId="0" borderId="1" pivotButton="0" quotePrefix="0" xfId="0"/>
    <xf numFmtId="0" fontId="9" fillId="3" borderId="1" pivotButton="0" quotePrefix="0" xfId="0"/>
    <xf numFmtId="0" fontId="6" fillId="3" borderId="1" pivotButton="0" quotePrefix="0" xfId="0"/>
    <xf numFmtId="0" fontId="3" fillId="7" borderId="1" applyAlignment="1" pivotButton="0" quotePrefix="0" xfId="0">
      <alignment vertical="center" wrapText="1"/>
    </xf>
    <xf numFmtId="0" fontId="10" fillId="0" borderId="0" applyAlignment="1" pivotButton="0" quotePrefix="0" xfId="0">
      <alignment horizontal="right"/>
    </xf>
    <xf numFmtId="0" fontId="11" fillId="4" borderId="1" applyAlignment="1" pivotButton="0" quotePrefix="0" xfId="0">
      <alignment horizontal="center"/>
    </xf>
    <xf numFmtId="0" fontId="6" fillId="4" borderId="1" pivotButton="0" quotePrefix="0" xfId="0"/>
    <xf numFmtId="0" fontId="9" fillId="3" borderId="1" applyAlignment="1" pivotButton="0" quotePrefix="0" xfId="0">
      <alignment horizontal="center"/>
    </xf>
    <xf numFmtId="0" fontId="6" fillId="3" borderId="1" applyAlignment="1" pivotButton="0" quotePrefix="0" xfId="0">
      <alignment horizontal="center"/>
    </xf>
    <xf numFmtId="0" fontId="12" fillId="4" borderId="1" applyAlignment="1" pivotButton="0" quotePrefix="0" xfId="0">
      <alignment horizontal="center"/>
    </xf>
    <xf numFmtId="0" fontId="6" fillId="4" borderId="1" applyAlignment="1" pivotButton="0" quotePrefix="0" xfId="0">
      <alignment horizontal="center"/>
    </xf>
    <xf numFmtId="0" fontId="7" fillId="0" borderId="0" pivotButton="0" quotePrefix="0" xfId="0"/>
    <xf numFmtId="0" fontId="6" fillId="4"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HornetForms</author>
  </authors>
  <commentList>
    <comment ref="B1" authorId="0" shapeId="0">
      <text>
        <t>A share of the total. 25 out of 100 means the part counts for a quarter of the score.</t>
      </text>
    </comment>
    <comment ref="D1" authorId="0" shapeId="0">
      <text>
        <t>What a 0 looks like for this part. Anchors keep one reader's 3 close to another reader's 3.</t>
      </text>
    </comment>
  </commentList>
</comments>
</file>

<file path=xl/comments/comment2.xml><?xml version="1.0" encoding="utf-8"?>
<comments xmlns="http://schemas.openxmlformats.org/spreadsheetml/2006/main">
  <authors>
    <author>HornetForms</author>
  </authors>
  <commentList>
    <comment ref="B2" authorId="0" shapeId="0">
      <text>
        <t>How many counted reviews an applicant needs before the flag can say Ready. Leave empty to use the example in the next column.</t>
      </text>
    </comment>
    <comment ref="B3" authorId="0" shapeId="0">
      <text>
        <t>If the highest and lowest reader totals for one applicant differ by this much or more, the flag says Talk it through. Leave empty to use the example in the next column.</t>
      </text>
    </comment>
    <comment ref="B4" authorId="0" shapeId="0">
      <text>
        <t>If two readers sit this many points apart on any one part, the flag says Talk it through. Leave empty to use the example in the next column.</t>
      </text>
    </comment>
    <comment ref="B5" authorId="0" shapeId="0">
      <text>
        <t>How many scholarships you give. Summary marks the applicants who rank inside that number. Leave empty to use the example in the next column.</t>
      </text>
    </comment>
    <comment ref="B8" authorId="0" shapeId="0">
      <text>
        <t>The name of the reader who scores on the Reader 1 tab. Leave empty to use the example in the next column.</t>
      </text>
    </comment>
    <comment ref="B9" authorId="0" shapeId="0">
      <text>
        <t>The name of the reader who scores on the Reader 2 tab. Leave empty to use the example in the next column.</t>
      </text>
    </comment>
    <comment ref="B10" authorId="0" shapeId="0">
      <text>
        <t>The name of the reader who scores on the Reader 3 tab. Leave empty to use the example in the next column.</t>
      </text>
    </comment>
    <comment ref="B11" authorId="0" shapeId="0">
      <text>
        <t>The name of the reader who scores on the Reader 4 tab. Leave empty to use the example in the next column.</t>
      </text>
    </comment>
  </commentList>
</comments>
</file>

<file path=xl/comments/comment3.xml><?xml version="1.0" encoding="utf-8"?>
<comments xmlns="http://schemas.openxmlformats.org/spreadsheetml/2006/main">
  <authors>
    <author>HornetForms</author>
  </authors>
  <commentList>
    <comment ref="A1" authorId="0" shapeId="0">
      <text>
        <t>One applicant per row. Every other tab follows this row order, so insert or delete whole rows here only before readers start scoring.</t>
      </text>
    </comment>
    <comment ref="C1" authorId="0" shapeId="0">
      <text>
        <t>Do they meet your rules (school, year, area)? Applicants marked No get no rank. An empty cell counts as Yes.</t>
      </text>
    </comment>
  </commentList>
</comments>
</file>

<file path=xl/comments/comment4.xml><?xml version="1.0" encoding="utf-8"?>
<comments xmlns="http://schemas.openxmlformats.org/spreadsheetml/2006/main">
  <authors>
    <author>HornetForms</author>
  </authors>
  <commentList>
    <comment ref="C1" authorId="0" shapeId="0">
      <text>
        <t>Type Yes if you know this applicant or their family personally. Then skip the scores: your row will not count for this applicant.</t>
      </text>
    </comment>
    <comment ref="D1" authorId="0" shapeId="0">
      <text>
        <t>Score each part from 0 to 4. The Rubric tab says what each number means. Halves are fine.</t>
      </text>
    </comment>
    <comment ref="L1" authorId="0" shapeId="0">
      <text>
        <t>Sum of weight x score, divided by 4 x the sum of the weights, times 100. Empty until the row counts.</t>
      </text>
    </comment>
    <comment ref="M1" authorId="0" shapeId="0">
      <text>
        <t>Counted, Incomplete, Check scores, Stepped out, Add weights on Rubric, or No applicant in this row (scores typed where Applicants has no ID).</t>
      </text>
    </comment>
    <comment ref="N1" authorId="0" shapeId="0">
      <text>
        <t>Helper columns: the score again when the row counts, for the Gaps tab.</t>
      </text>
    </comment>
  </commentList>
</comments>
</file>

<file path=xl/comments/comment5.xml><?xml version="1.0" encoding="utf-8"?>
<comments xmlns="http://schemas.openxmlformats.org/spreadsheetml/2006/main">
  <authors>
    <author>HornetForms</author>
  </authors>
  <commentList>
    <comment ref="C1" authorId="0" shapeId="0">
      <text>
        <t>Type Yes if you know this applicant or their family personally. Then skip the scores: your row will not count for this applicant.</t>
      </text>
    </comment>
    <comment ref="D1" authorId="0" shapeId="0">
      <text>
        <t>Score each part from 0 to 4. The Rubric tab says what each number means. Halves are fine.</t>
      </text>
    </comment>
    <comment ref="L1" authorId="0" shapeId="0">
      <text>
        <t>Sum of weight x score, divided by 4 x the sum of the weights, times 100. Empty until the row counts.</t>
      </text>
    </comment>
    <comment ref="M1" authorId="0" shapeId="0">
      <text>
        <t>Counted, Incomplete, Check scores, Stepped out, Add weights on Rubric, or No applicant in this row (scores typed where Applicants has no ID).</t>
      </text>
    </comment>
    <comment ref="N1" authorId="0" shapeId="0">
      <text>
        <t>Helper columns: the score again when the row counts, for the Gaps tab.</t>
      </text>
    </comment>
  </commentList>
</comments>
</file>

<file path=xl/comments/comment6.xml><?xml version="1.0" encoding="utf-8"?>
<comments xmlns="http://schemas.openxmlformats.org/spreadsheetml/2006/main">
  <authors>
    <author>HornetForms</author>
  </authors>
  <commentList>
    <comment ref="C1" authorId="0" shapeId="0">
      <text>
        <t>Type Yes if you know this applicant or their family personally. Then skip the scores: your row will not count for this applicant.</t>
      </text>
    </comment>
    <comment ref="D1" authorId="0" shapeId="0">
      <text>
        <t>Score each part from 0 to 4. The Rubric tab says what each number means. Halves are fine.</t>
      </text>
    </comment>
    <comment ref="L1" authorId="0" shapeId="0">
      <text>
        <t>Sum of weight x score, divided by 4 x the sum of the weights, times 100. Empty until the row counts.</t>
      </text>
    </comment>
    <comment ref="M1" authorId="0" shapeId="0">
      <text>
        <t>Counted, Incomplete, Check scores, Stepped out, Add weights on Rubric, or No applicant in this row (scores typed where Applicants has no ID).</t>
      </text>
    </comment>
    <comment ref="N1" authorId="0" shapeId="0">
      <text>
        <t>Helper columns: the score again when the row counts, for the Gaps tab.</t>
      </text>
    </comment>
  </commentList>
</comments>
</file>

<file path=xl/comments/comment7.xml><?xml version="1.0" encoding="utf-8"?>
<comments xmlns="http://schemas.openxmlformats.org/spreadsheetml/2006/main">
  <authors>
    <author>HornetForms</author>
  </authors>
  <commentList>
    <comment ref="C1" authorId="0" shapeId="0">
      <text>
        <t>Type Yes if you know this applicant or their family personally. Then skip the scores: your row will not count for this applicant.</t>
      </text>
    </comment>
    <comment ref="D1" authorId="0" shapeId="0">
      <text>
        <t>Score each part from 0 to 4. The Rubric tab says what each number means. Halves are fine.</t>
      </text>
    </comment>
    <comment ref="L1" authorId="0" shapeId="0">
      <text>
        <t>Sum of weight x score, divided by 4 x the sum of the weights, times 100. Empty until the row counts.</t>
      </text>
    </comment>
    <comment ref="M1" authorId="0" shapeId="0">
      <text>
        <t>Counted, Incomplete, Check scores, Stepped out, Add weights on Rubric, or No applicant in this row (scores typed where Applicants has no ID).</t>
      </text>
    </comment>
    <comment ref="N1" authorId="0" shapeId="0">
      <text>
        <t>Helper columns: the score again when the row counts, for the Gaps tab.</t>
      </text>
    </comment>
  </commentList>
</comments>
</file>

<file path=xl/comments/comment8.xml><?xml version="1.0" encoding="utf-8"?>
<comments xmlns="http://schemas.openxmlformats.org/spreadsheetml/2006/main">
  <authors>
    <author>HornetForms</author>
  </authors>
  <commentList>
    <comment ref="L1" authorId="0" shapeId="0">
      <text>
        <t>Highest minus lowest reader score for this applicant, out of 100.</t>
      </text>
    </comment>
    <comment ref="M1" authorId="0" shapeId="0">
      <text>
        <t>The largest difference between two readers on any one part (0 to 4), from the Gaps tab.</t>
      </text>
    </comment>
    <comment ref="N1" authorId="0" shapeId="0">
      <text>
        <t>Talk it through: the spread or a part gap reached the numbers on Settings. Needs more reviews: fewer counted reviews than Settings asks for.</t>
      </text>
    </comment>
    <comment ref="O1" authorId="0" shapeId="0">
      <text>
        <t>Rank by average among applicants marked Yes under Eligible?. Ties share a rank.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0.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sheet1.xml><?xml version="1.0" encoding="utf-8"?>
<worksheet xmlns="http://schemas.openxmlformats.org/spreadsheetml/2006/main">
  <sheetPr>
    <tabColor rgb="00231A2E"/>
    <outlinePr summaryBelow="1" summaryRight="1"/>
    <pageSetUpPr/>
  </sheetPr>
  <dimension ref="A1: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Scholarship scoring rubric</t>
        </is>
      </c>
    </row>
    <row r="3">
      <c r="B3" s="2" t="inlineStr">
        <is>
          <t>Score scholarship applicants on a 0 to 4 rubric with weights, see where readers disagree, and rank them.</t>
        </is>
      </c>
    </row>
    <row r="4"/>
    <row r="5">
      <c r="B5" s="3" t="inlineStr">
        <is>
          <t>Step</t>
        </is>
      </c>
      <c r="C5" s="3" t="inlineStr">
        <is>
          <t>What to do</t>
        </is>
      </c>
      <c r="D5" s="3" t="inlineStr">
        <is>
          <t>How</t>
        </is>
      </c>
    </row>
    <row r="6" ht="51" customHeight="1">
      <c r="B6" s="4" t="n">
        <v>1</v>
      </c>
      <c r="C6" s="5" t="inlineStr">
        <is>
          <t>Set your rubric</t>
        </is>
      </c>
      <c r="D6" s="6" t="inlineStr">
        <is>
          <t>On Rubric, name up to eight parts, give each a weight and write what a 0, 1, 2, 3 and 4 look like. Six parts ship filled in. Weights are shares: 25, 20, 20, 15, 10 and 10 add up to 100, but any positive numbers work. Clear a weight to switch a part off.</t>
        </is>
      </c>
    </row>
    <row r="7" ht="44" customHeight="1">
      <c r="B7" s="4" t="n">
        <v>2</v>
      </c>
      <c r="C7" s="5" t="inlineStr">
        <is>
          <t>Name your readers and numbers</t>
        </is>
      </c>
      <c r="D7" s="6" t="inlineStr">
        <is>
          <t>On Settings, type up to four reader names and your own numbers in the yellow cells. Empty cells use the example next to them.</t>
        </is>
      </c>
    </row>
    <row r="8" ht="51" customHeight="1">
      <c r="B8" s="4" t="n">
        <v>3</v>
      </c>
      <c r="C8" s="5" t="inlineStr">
        <is>
          <t>List your applicants</t>
        </is>
      </c>
      <c r="D8" s="6" t="inlineStr">
        <is>
          <t>On Applicants, put one applicant per row: an ID, a name, whether they meet your rules and whether the recommendation arrived. You can copy these columns from your HornetForms CSV export or your Google Sheets copy of the responses.</t>
        </is>
      </c>
    </row>
    <row r="9" ht="51" customHeight="1">
      <c r="B9" s="4" t="n">
        <v>4</v>
      </c>
      <c r="C9" s="5" t="inlineStr">
        <is>
          <t>Each reader scores on their own tab</t>
        </is>
      </c>
      <c r="D9" s="6" t="inlineStr">
        <is>
          <t>Reader 1 to Reader 4 show the same applicants in the same order. A reader types Yes under "Know this applicant?" to step out, or a score from 0 to 4 for each part. The tab works out the score out of 100 and says whether the row counts.</t>
        </is>
      </c>
    </row>
    <row r="10" ht="51" customHeight="1">
      <c r="B10" s="4" t="n">
        <v>5</v>
      </c>
      <c r="C10" s="5" t="inlineStr">
        <is>
          <t>Compare on Summary</t>
        </is>
      </c>
      <c r="D10" s="6" t="inlineStr">
        <is>
          <t>Summary shows one column per reader, then the average, the spread, the biggest gap on one part, a flag and a rank among eligible applicants. Talk through every Talk it through flag before you decide, then pick Award, Alternate or Not this time.</t>
        </is>
      </c>
    </row>
    <row r="11"/>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34" customHeight="1">
      <c r="C18" s="12" t="inlineStr">
        <is>
          <t>Score out of 100 = the sum of weight x score, divided by 4 x the sum of the weights, times 100. A reader who gives 3 on every part lands on 75.</t>
        </is>
      </c>
    </row>
    <row r="19" ht="34" customHeight="1">
      <c r="C19" s="12" t="inlineStr">
        <is>
          <t>A row counts only when every part with a weight has a number from 0 to 4 and the reader did not step out. Halves like 2.5 are fine.</t>
        </is>
      </c>
    </row>
    <row r="20" ht="28" customHeight="1">
      <c r="C20" s="12" t="inlineStr">
        <is>
          <t>Ties share a rank. Applicants marked No under Eligible? get no rank.</t>
        </is>
      </c>
    </row>
    <row r="21" ht="28" customHeight="1">
      <c r="C21" s="12" t="inlineStr">
        <is>
          <t>The sheet does the counting. Your committee still makes the decision.</t>
        </is>
      </c>
    </row>
    <row r="22" ht="34" customHeight="1">
      <c r="C22" s="12" t="inlineStr">
        <is>
          <t>Anyone you share this file with can open every tab. Send a reader their own copy if you want them to score before they see the others, then paste their tab back in.</t>
        </is>
      </c>
    </row>
    <row r="23" ht="28" customHeight="1">
      <c r="C23" s="12" t="inlineStr">
        <is>
          <t>Built with Excel 2007-era functions, so it works in Excel and Google Sheets. Cell comments explain each column.</t>
        </is>
      </c>
    </row>
    <row r="24"/>
    <row r="25">
      <c r="B25" s="7" t="inlineStr">
        <is>
          <t>Example data</t>
        </is>
      </c>
    </row>
    <row r="26" ht="32" customHeight="1">
      <c r="C26" s="13" t="inlineStr">
        <is>
          <t>EXAMPLE rows on Applicants and on the Reader tabs are made up. Delete them before you add your own applicants. Summary shows a red warning while any EXAMPLE ID is left.</t>
        </is>
      </c>
    </row>
    <row r="27"/>
    <row r="28" ht="26" customHeight="1">
      <c r="C28" s="14" t="inlineStr">
        <is>
          <t>Read the guide: https://hornetforms.com/blog/scholarship-application-form</t>
        </is>
      </c>
    </row>
    <row r="29">
      <c r="C29" s="15" t="inlineStr">
        <is>
          <t>Made by HornetForms, hornetforms.com</t>
        </is>
      </c>
    </row>
  </sheetData>
  <mergeCells count="8">
    <mergeCell ref="C20:D20"/>
    <mergeCell ref="C21:D21"/>
    <mergeCell ref="C19:D19"/>
    <mergeCell ref="C26:D26"/>
    <mergeCell ref="C28:D28"/>
    <mergeCell ref="C22:D22"/>
    <mergeCell ref="C18:D18"/>
    <mergeCell ref="C23:D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4"/>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9" customWidth="1" min="2" max="2"/>
    <col width="34" customWidth="1" min="3" max="3"/>
    <col width="24" customWidth="1" min="4" max="4"/>
    <col width="24" customWidth="1" min="5" max="5"/>
    <col width="24" customWidth="1" min="6" max="6"/>
    <col width="24" customWidth="1" min="7" max="7"/>
    <col width="26" customWidth="1" min="8" max="8"/>
  </cols>
  <sheetData>
    <row r="1">
      <c r="A1" s="16" t="inlineStr">
        <is>
          <t>Part</t>
        </is>
      </c>
      <c r="B1" s="16" t="inlineStr">
        <is>
          <t>Weight</t>
        </is>
      </c>
      <c r="C1" s="16" t="inlineStr">
        <is>
          <t>What readers look for</t>
        </is>
      </c>
      <c r="D1" s="16" t="inlineStr">
        <is>
          <t>0</t>
        </is>
      </c>
      <c r="E1" s="16" t="inlineStr">
        <is>
          <t>1</t>
        </is>
      </c>
      <c r="F1" s="16" t="inlineStr">
        <is>
          <t>2</t>
        </is>
      </c>
      <c r="G1" s="16" t="inlineStr">
        <is>
          <t>3</t>
        </is>
      </c>
      <c r="H1" s="16" t="inlineStr">
        <is>
          <t>4</t>
        </is>
      </c>
    </row>
    <row r="2" ht="62" customHeight="1">
      <c r="A2" s="17" t="inlineStr">
        <is>
          <t>Essay</t>
        </is>
      </c>
      <c r="B2" s="18" t="n">
        <v>25</v>
      </c>
      <c r="C2" s="18" t="inlineStr">
        <is>
          <t>Answers the prompt in the student's own voice, with real examples.</t>
        </is>
      </c>
      <c r="D2" s="18" t="inlineStr">
        <is>
          <t>No essay, or it does not answer the prompt.</t>
        </is>
      </c>
      <c r="E2" s="18" t="inlineStr">
        <is>
          <t>Answers the prompt in general terms, with no examples.</t>
        </is>
      </c>
      <c r="F2" s="18" t="inlineStr">
        <is>
          <t>Answers the prompt with one example, but the point is hard to follow.</t>
        </is>
      </c>
      <c r="G2" s="18" t="inlineStr">
        <is>
          <t>A clear answer with specific examples from the student's life.</t>
        </is>
      </c>
      <c r="H2" s="18" t="inlineStr">
        <is>
          <t>Clear, specific and personal: you learn something the rest of the form does not show.</t>
        </is>
      </c>
    </row>
    <row r="3" ht="62" customHeight="1">
      <c r="A3" s="17" t="inlineStr">
        <is>
          <t>Academic record</t>
        </is>
      </c>
      <c r="B3" s="18" t="n">
        <v>20</v>
      </c>
      <c r="C3" s="18" t="inlineStr">
        <is>
          <t>Grades and courses on the transcript, read against the student's own school.</t>
        </is>
      </c>
      <c r="D3" s="18" t="inlineStr">
        <is>
          <t>No transcript.</t>
        </is>
      </c>
      <c r="E3" s="18" t="inlineStr">
        <is>
          <t>Below your minimum.</t>
        </is>
      </c>
      <c r="F3" s="18" t="inlineStr">
        <is>
          <t>Meets your minimum.</t>
        </is>
      </c>
      <c r="G3" s="18" t="inlineStr">
        <is>
          <t>Above your minimum, with steady or rising grades.</t>
        </is>
      </c>
      <c r="H3" s="18" t="inlineStr">
        <is>
          <t>A strong record, or a clear rise, with challenging courses for that school.</t>
        </is>
      </c>
    </row>
    <row r="4" ht="62" customHeight="1">
      <c r="A4" s="17" t="inlineStr">
        <is>
          <t>Financial need</t>
        </is>
      </c>
      <c r="B4" s="18" t="n">
        <v>20</v>
      </c>
      <c r="C4" s="18" t="inlineStr">
        <is>
          <t>How much the award would change the student's ability to pay for school.</t>
        </is>
      </c>
      <c r="D4" s="18" t="inlineStr">
        <is>
          <t>Section left empty.</t>
        </is>
      </c>
      <c r="E4" s="18" t="inlineStr">
        <is>
          <t>Need is mentioned, with no detail.</t>
        </is>
      </c>
      <c r="F4" s="18" t="inlineStr">
        <is>
          <t>Some need is described, but other aid seems to cover most costs.</t>
        </is>
      </c>
      <c r="G4" s="18" t="inlineStr">
        <is>
          <t>Clear need, and the award would close part of the gap.</t>
        </is>
      </c>
      <c r="H4" s="18" t="inlineStr">
        <is>
          <t>Clear, specific need, and the award would decide whether or how the student enrolls.</t>
        </is>
      </c>
    </row>
    <row r="5" ht="62" customHeight="1">
      <c r="A5" s="17" t="inlineStr">
        <is>
          <t>Activities and service</t>
        </is>
      </c>
      <c r="B5" s="18" t="n">
        <v>15</v>
      </c>
      <c r="C5" s="18" t="inlineStr">
        <is>
          <t>What the student does outside class, including jobs and caring for family.</t>
        </is>
      </c>
      <c r="D5" s="18" t="inlineStr">
        <is>
          <t>Nothing listed.</t>
        </is>
      </c>
      <c r="E5" s="18" t="inlineStr">
        <is>
          <t>A list of names, with no roles or hours.</t>
        </is>
      </c>
      <c r="F5" s="18" t="inlineStr">
        <is>
          <t>Some roles and hours, with little commitment over time.</t>
        </is>
      </c>
      <c r="G5" s="18" t="inlineStr">
        <is>
          <t>Steady commitment to one or two things, with a real role.</t>
        </is>
      </c>
      <c r="H5" s="18" t="inlineStr">
        <is>
          <t>Long commitment and a visible effect on others: leading, teaching, caring or building.</t>
        </is>
      </c>
    </row>
    <row r="6" ht="62" customHeight="1">
      <c r="A6" s="17" t="inlineStr">
        <is>
          <t>Recommendation</t>
        </is>
      </c>
      <c r="B6" s="18" t="n">
        <v>10</v>
      </c>
      <c r="C6" s="18" t="inlineStr">
        <is>
          <t>What the recommender says, with examples, about the student.</t>
        </is>
      </c>
      <c r="D6" s="18" t="inlineStr">
        <is>
          <t>No recommendation received.</t>
        </is>
      </c>
      <c r="E6" s="18" t="inlineStr">
        <is>
          <t>Generic praise with no examples.</t>
        </is>
      </c>
      <c r="F6" s="18" t="inlineStr">
        <is>
          <t>Positive, with one general example.</t>
        </is>
      </c>
      <c r="G6" s="18" t="inlineStr">
        <is>
          <t>Specific examples of effort or character.</t>
        </is>
      </c>
      <c r="H6" s="18" t="inlineStr">
        <is>
          <t>Specific, vivid examples, and the recommender clearly knows the student well.</t>
        </is>
      </c>
    </row>
    <row r="7" ht="62" customHeight="1">
      <c r="A7" s="17" t="inlineStr">
        <is>
          <t>Goals and fit</t>
        </is>
      </c>
      <c r="B7" s="18" t="n">
        <v>10</v>
      </c>
      <c r="C7" s="18" t="inlineStr">
        <is>
          <t>How the student's plans connect with the purpose of your scholarship.</t>
        </is>
      </c>
      <c r="D7" s="18" t="inlineStr">
        <is>
          <t>No plans given.</t>
        </is>
      </c>
      <c r="E7" s="18" t="inlineStr">
        <is>
          <t>Plans are vague, with no link to the scholarship.</t>
        </is>
      </c>
      <c r="F7" s="18" t="inlineStr">
        <is>
          <t>Plans are named, with a loose link to the scholarship.</t>
        </is>
      </c>
      <c r="G7" s="18" t="inlineStr">
        <is>
          <t>Clear plans that match the scholarship's purpose.</t>
        </is>
      </c>
      <c r="H7" s="18" t="inlineStr">
        <is>
          <t>Clear, realistic plans with first steps taken, and a strong match with the purpose.</t>
        </is>
      </c>
    </row>
    <row r="8" ht="62" customHeight="1">
      <c r="A8" s="17" t="n"/>
      <c r="B8" s="18" t="n"/>
      <c r="C8" s="18" t="n"/>
      <c r="D8" s="18" t="n"/>
      <c r="E8" s="18" t="n"/>
      <c r="F8" s="18" t="n"/>
      <c r="G8" s="18" t="n"/>
      <c r="H8" s="18" t="n"/>
    </row>
    <row r="9" ht="62" customHeight="1">
      <c r="A9" s="17" t="n"/>
      <c r="B9" s="18" t="n"/>
      <c r="C9" s="18" t="n"/>
      <c r="D9" s="18" t="n"/>
      <c r="E9" s="18" t="n"/>
      <c r="F9" s="18" t="n"/>
      <c r="G9" s="18" t="n"/>
      <c r="H9" s="18" t="n"/>
    </row>
    <row r="11">
      <c r="A11" s="19" t="inlineStr">
        <is>
          <t>Total weight</t>
        </is>
      </c>
      <c r="B11" s="10">
        <f>SUM(B2:B9)</f>
        <v/>
      </c>
    </row>
    <row r="12">
      <c r="A12" s="19" t="inlineStr">
        <is>
          <t>Parts in use</t>
        </is>
      </c>
      <c r="B12" s="10">
        <f>COUNTIF('Reader 1'!D2:K2,"&gt;0")</f>
        <v/>
      </c>
    </row>
    <row r="14">
      <c r="A14" s="15" t="inlineStr">
        <is>
          <t>Weights are shares, so they do not need to add up to 100. A part needs a name and a weight above 0 to count. Keep at most eight parts.</t>
        </is>
      </c>
    </row>
  </sheetData>
  <dataValidations count="1">
    <dataValidation sqref="B2:B9" showDropDown="0" showInputMessage="1" showErrorMessage="1" allowBlank="1" errorTitle="Weight" error="Type a whole number from 0 to 1000." promptTitle="Weight" prompt="Any positive number. Leave empty to switch the part off." type="whole" errorStyle="warning" operator="between">
      <formula1>0</formula1>
      <formula2>1000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D11"/>
  <sheetViews>
    <sheetView zoomScale="100" workbookViewId="0">
      <selection activeCell="A1" sqref="A1"/>
    </sheetView>
  </sheetViews>
  <sheetFormatPr baseColWidth="8" defaultRowHeight="15"/>
  <cols>
    <col width="46" customWidth="1" min="1" max="1"/>
    <col width="16" customWidth="1" min="2" max="2"/>
    <col width="22" customWidth="1" min="3" max="3"/>
    <col width="14" customWidth="1" min="4" max="4"/>
  </cols>
  <sheetData>
    <row r="1" ht="32" customHeight="1">
      <c r="A1" s="3" t="inlineStr">
        <is>
          <t>Setting</t>
        </is>
      </c>
      <c r="B1" s="3" t="inlineStr">
        <is>
          <t>Your number</t>
        </is>
      </c>
      <c r="C1" s="3" t="inlineStr">
        <is>
          <t>Template default (example)</t>
        </is>
      </c>
      <c r="D1" s="3" t="inlineStr">
        <is>
          <t>In use</t>
        </is>
      </c>
    </row>
    <row r="2">
      <c r="A2" s="20" t="inlineStr">
        <is>
          <t>Readers needed per applicant</t>
        </is>
      </c>
      <c r="B2" s="21" t="n"/>
      <c r="C2" s="22" t="n">
        <v>2</v>
      </c>
      <c r="D2" s="23">
        <f>IF(ISNUMBER(B2),B2,C2)</f>
        <v/>
      </c>
    </row>
    <row r="3">
      <c r="A3" s="20" t="inlineStr">
        <is>
          <t>Talk it through when totals differ by (points out of 100)</t>
        </is>
      </c>
      <c r="B3" s="21" t="n"/>
      <c r="C3" s="22" t="n">
        <v>15</v>
      </c>
      <c r="D3" s="23">
        <f>IF(ISNUMBER(B3),B3,C3)</f>
        <v/>
      </c>
    </row>
    <row r="4">
      <c r="A4" s="20" t="inlineStr">
        <is>
          <t>Talk it through when one part differs by (score points)</t>
        </is>
      </c>
      <c r="B4" s="21" t="n"/>
      <c r="C4" s="22" t="n">
        <v>2</v>
      </c>
      <c r="D4" s="23">
        <f>IF(ISNUMBER(B4),B4,C4)</f>
        <v/>
      </c>
    </row>
    <row r="5">
      <c r="A5" s="20" t="inlineStr">
        <is>
          <t>Number of awards</t>
        </is>
      </c>
      <c r="B5" s="21" t="n"/>
      <c r="C5" s="22" t="n">
        <v>3</v>
      </c>
      <c r="D5" s="23">
        <f>IF(ISNUMBER(B5),B5,C5)</f>
        <v/>
      </c>
    </row>
    <row r="7">
      <c r="A7" s="3" t="inlineStr">
        <is>
          <t>Reader</t>
        </is>
      </c>
      <c r="B7" s="3" t="inlineStr">
        <is>
          <t>Your name</t>
        </is>
      </c>
      <c r="C7" s="3" t="inlineStr">
        <is>
          <t>Template default (example)</t>
        </is>
      </c>
      <c r="D7" s="3" t="inlineStr">
        <is>
          <t>In use</t>
        </is>
      </c>
    </row>
    <row r="8">
      <c r="A8" s="24" t="inlineStr">
        <is>
          <t>Reader 1</t>
        </is>
      </c>
      <c r="B8" s="8" t="n"/>
      <c r="C8" s="25" t="inlineStr">
        <is>
          <t>Maria</t>
        </is>
      </c>
      <c r="D8" s="10">
        <f>IF(TRIM(B8)&lt;&gt;"",TRIM(B8),C8)</f>
        <v/>
      </c>
    </row>
    <row r="9">
      <c r="A9" s="24" t="inlineStr">
        <is>
          <t>Reader 2</t>
        </is>
      </c>
      <c r="B9" s="8" t="n"/>
      <c r="C9" s="25" t="inlineStr">
        <is>
          <t>Tom</t>
        </is>
      </c>
      <c r="D9" s="10">
        <f>IF(TRIM(B9)&lt;&gt;"",TRIM(B9),C9)</f>
        <v/>
      </c>
    </row>
    <row r="10">
      <c r="A10" s="24" t="inlineStr">
        <is>
          <t>Reader 3</t>
        </is>
      </c>
      <c r="B10" s="8" t="n"/>
      <c r="C10" s="25" t="inlineStr">
        <is>
          <t>Grace</t>
        </is>
      </c>
      <c r="D10" s="10">
        <f>IF(TRIM(B10)&lt;&gt;"",TRIM(B10),C10)</f>
        <v/>
      </c>
    </row>
    <row r="11">
      <c r="A11" s="24" t="inlineStr">
        <is>
          <t>Reader 4</t>
        </is>
      </c>
      <c r="B11" s="8" t="n"/>
      <c r="C11" s="25" t="inlineStr">
        <is>
          <t>Reader 4</t>
        </is>
      </c>
      <c r="D11" s="10">
        <f>IF(TRIM(B11)&lt;&gt;"",TRIM(B11),C11)</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E102"/>
  <sheetViews>
    <sheetView zoomScale="100" workbookViewId="0">
      <pane xSplit="1" ySplit="2" topLeftCell="B3" activePane="bottomRight" state="frozen"/>
      <selection pane="topRight"/>
      <selection pane="bottomLeft"/>
      <selection pane="bottomRight" activeCell="A1" sqref="A1"/>
    </sheetView>
  </sheetViews>
  <sheetFormatPr baseColWidth="8" defaultRowHeight="15"/>
  <cols>
    <col width="16" customWidth="1" min="1" max="1"/>
    <col width="22" customWidth="1" min="2" max="2"/>
    <col width="12" customWidth="1" min="3" max="3"/>
    <col width="16" customWidth="1" min="4" max="4"/>
    <col width="46" customWidth="1" min="5" max="5"/>
  </cols>
  <sheetData>
    <row r="1">
      <c r="A1" s="16" t="inlineStr">
        <is>
          <t>Applicant ID</t>
        </is>
      </c>
      <c r="B1" s="16" t="inlineStr">
        <is>
          <t>Name</t>
        </is>
      </c>
      <c r="C1" s="16" t="inlineStr">
        <is>
          <t>Eligible?</t>
        </is>
      </c>
      <c r="D1" s="16" t="inlineStr">
        <is>
          <t>Recommendation received?</t>
        </is>
      </c>
      <c r="E1" s="16" t="inlineStr">
        <is>
          <t>Notes</t>
        </is>
      </c>
    </row>
    <row r="2">
      <c r="A2" s="15" t="inlineStr">
        <is>
          <t>Your own ID or the Response ID</t>
        </is>
      </c>
      <c r="B2" s="15" t="inlineStr">
        <is>
          <t>As you want it on Summary</t>
        </is>
      </c>
      <c r="C2" s="15" t="inlineStr">
        <is>
          <t>Yes or No</t>
        </is>
      </c>
      <c r="D2" s="15" t="inlineStr">
        <is>
          <t>Yes or No</t>
        </is>
      </c>
      <c r="E2" s="15" t="inlineStr">
        <is>
          <t>Anything the committee should know</t>
        </is>
      </c>
    </row>
    <row r="3">
      <c r="A3" s="26" t="inlineStr">
        <is>
          <t>EXAMPLE-01</t>
        </is>
      </c>
      <c r="B3" s="26" t="inlineStr">
        <is>
          <t>Jordan P.</t>
        </is>
      </c>
      <c r="C3" s="26" t="inlineStr">
        <is>
          <t>Yes</t>
        </is>
      </c>
      <c r="D3" s="26" t="inlineStr">
        <is>
          <t>Yes</t>
        </is>
      </c>
      <c r="E3" s="26" t="inlineStr">
        <is>
          <t>Strong essay about running the family shop.</t>
        </is>
      </c>
    </row>
    <row r="4">
      <c r="A4" s="26" t="inlineStr">
        <is>
          <t>EXAMPLE-02</t>
        </is>
      </c>
      <c r="B4" s="26" t="inlineStr">
        <is>
          <t>Priya N.</t>
        </is>
      </c>
      <c r="C4" s="26" t="inlineStr">
        <is>
          <t>Yes</t>
        </is>
      </c>
      <c r="D4" s="26" t="inlineStr">
        <is>
          <t>Yes</t>
        </is>
      </c>
      <c r="E4" s="26" t="n"/>
    </row>
    <row r="5">
      <c r="A5" s="26" t="inlineStr">
        <is>
          <t>EXAMPLE-03</t>
        </is>
      </c>
      <c r="B5" s="26" t="inlineStr">
        <is>
          <t>Sam O.</t>
        </is>
      </c>
      <c r="C5" s="26" t="inlineStr">
        <is>
          <t>Yes</t>
        </is>
      </c>
      <c r="D5" s="26" t="inlineStr">
        <is>
          <t>Yes</t>
        </is>
      </c>
      <c r="E5" s="26" t="inlineStr">
        <is>
          <t>Readers split on the essay.</t>
        </is>
      </c>
    </row>
    <row r="6">
      <c r="A6" s="26" t="inlineStr">
        <is>
          <t>EXAMPLE-04</t>
        </is>
      </c>
      <c r="B6" s="26" t="inlineStr">
        <is>
          <t>Lee W.</t>
        </is>
      </c>
      <c r="C6" s="26" t="inlineStr">
        <is>
          <t>Yes</t>
        </is>
      </c>
      <c r="D6" s="26" t="inlineStr">
        <is>
          <t>Yes</t>
        </is>
      </c>
      <c r="E6" s="26" t="inlineStr">
        <is>
          <t>Grace coached Lee, so she stepped out.</t>
        </is>
      </c>
    </row>
    <row r="7">
      <c r="A7" s="26" t="inlineStr">
        <is>
          <t>EXAMPLE-05</t>
        </is>
      </c>
      <c r="B7" s="26" t="inlineStr">
        <is>
          <t>Ruth A.</t>
        </is>
      </c>
      <c r="C7" s="26" t="inlineStr">
        <is>
          <t>Yes</t>
        </is>
      </c>
      <c r="D7" s="26" t="inlineStr">
        <is>
          <t>Yes</t>
        </is>
      </c>
      <c r="E7" s="26" t="n"/>
    </row>
    <row r="8">
      <c r="A8" s="26" t="inlineStr">
        <is>
          <t>EXAMPLE-06</t>
        </is>
      </c>
      <c r="B8" s="26" t="inlineStr">
        <is>
          <t>Marco D.</t>
        </is>
      </c>
      <c r="C8" s="26" t="inlineStr">
        <is>
          <t>Yes</t>
        </is>
      </c>
      <c r="D8" s="26" t="inlineStr">
        <is>
          <t>No</t>
        </is>
      </c>
      <c r="E8" s="26" t="inlineStr">
        <is>
          <t>Grace has not finished this one.</t>
        </is>
      </c>
    </row>
    <row r="9">
      <c r="A9" s="26" t="inlineStr">
        <is>
          <t>EXAMPLE-07</t>
        </is>
      </c>
      <c r="B9" s="26" t="inlineStr">
        <is>
          <t>Alex K.</t>
        </is>
      </c>
      <c r="C9" s="26" t="inlineStr">
        <is>
          <t>No</t>
        </is>
      </c>
      <c r="D9" s="26" t="inlineStr">
        <is>
          <t>No</t>
        </is>
      </c>
      <c r="E9" s="26" t="inlineStr">
        <is>
          <t>Graduates next year, so not eligible this round.</t>
        </is>
      </c>
    </row>
    <row r="10">
      <c r="A10" s="26" t="inlineStr">
        <is>
          <t>EXAMPLE-08</t>
        </is>
      </c>
      <c r="B10" s="26" t="inlineStr">
        <is>
          <t>Tess B.</t>
        </is>
      </c>
      <c r="C10" s="26" t="inlineStr">
        <is>
          <t>Yes</t>
        </is>
      </c>
      <c r="D10" s="26" t="inlineStr">
        <is>
          <t>Yes</t>
        </is>
      </c>
      <c r="E10" s="26" t="inlineStr">
        <is>
          <t>Only Maria has read it so far.</t>
        </is>
      </c>
    </row>
    <row r="11">
      <c r="A11" s="27" t="n"/>
      <c r="B11" s="27" t="n"/>
      <c r="C11" s="27" t="n"/>
      <c r="D11" s="27" t="n"/>
      <c r="E11" s="27" t="n"/>
    </row>
    <row r="12">
      <c r="A12" s="27" t="n"/>
      <c r="B12" s="27" t="n"/>
      <c r="C12" s="27" t="n"/>
      <c r="D12" s="27" t="n"/>
      <c r="E12" s="27" t="n"/>
    </row>
    <row r="13">
      <c r="A13" s="27" t="n"/>
      <c r="B13" s="27" t="n"/>
      <c r="C13" s="27" t="n"/>
      <c r="D13" s="27" t="n"/>
      <c r="E13" s="27" t="n"/>
    </row>
    <row r="14">
      <c r="A14" s="27" t="n"/>
      <c r="B14" s="27" t="n"/>
      <c r="C14" s="27" t="n"/>
      <c r="D14" s="27" t="n"/>
      <c r="E14" s="27" t="n"/>
    </row>
    <row r="15">
      <c r="A15" s="27" t="n"/>
      <c r="B15" s="27" t="n"/>
      <c r="C15" s="27" t="n"/>
      <c r="D15" s="27" t="n"/>
      <c r="E15" s="27" t="n"/>
    </row>
    <row r="16">
      <c r="A16" s="27" t="n"/>
      <c r="B16" s="27" t="n"/>
      <c r="C16" s="27" t="n"/>
      <c r="D16" s="27" t="n"/>
      <c r="E16" s="27" t="n"/>
    </row>
    <row r="17">
      <c r="A17" s="27" t="n"/>
      <c r="B17" s="27" t="n"/>
      <c r="C17" s="27" t="n"/>
      <c r="D17" s="27" t="n"/>
      <c r="E17" s="27" t="n"/>
    </row>
    <row r="18">
      <c r="A18" s="27" t="n"/>
      <c r="B18" s="27" t="n"/>
      <c r="C18" s="27" t="n"/>
      <c r="D18" s="27" t="n"/>
      <c r="E18" s="27" t="n"/>
    </row>
    <row r="19">
      <c r="A19" s="27" t="n"/>
      <c r="B19" s="27" t="n"/>
      <c r="C19" s="27" t="n"/>
      <c r="D19" s="27" t="n"/>
      <c r="E19" s="27" t="n"/>
    </row>
    <row r="20">
      <c r="A20" s="27" t="n"/>
      <c r="B20" s="27" t="n"/>
      <c r="C20" s="27" t="n"/>
      <c r="D20" s="27" t="n"/>
      <c r="E20" s="27" t="n"/>
    </row>
    <row r="21">
      <c r="A21" s="27" t="n"/>
      <c r="B21" s="27" t="n"/>
      <c r="C21" s="27" t="n"/>
      <c r="D21" s="27" t="n"/>
      <c r="E21" s="27" t="n"/>
    </row>
    <row r="22">
      <c r="A22" s="27" t="n"/>
      <c r="B22" s="27" t="n"/>
      <c r="C22" s="27" t="n"/>
      <c r="D22" s="27" t="n"/>
      <c r="E22" s="27" t="n"/>
    </row>
    <row r="23">
      <c r="A23" s="27" t="n"/>
      <c r="B23" s="27" t="n"/>
      <c r="C23" s="27" t="n"/>
      <c r="D23" s="27" t="n"/>
      <c r="E23" s="27" t="n"/>
    </row>
    <row r="24">
      <c r="A24" s="27" t="n"/>
      <c r="B24" s="27" t="n"/>
      <c r="C24" s="27" t="n"/>
      <c r="D24" s="27" t="n"/>
      <c r="E24" s="27" t="n"/>
    </row>
    <row r="25">
      <c r="A25" s="27" t="n"/>
      <c r="B25" s="27" t="n"/>
      <c r="C25" s="27" t="n"/>
      <c r="D25" s="27" t="n"/>
      <c r="E25" s="27" t="n"/>
    </row>
    <row r="26">
      <c r="A26" s="27" t="n"/>
      <c r="B26" s="27" t="n"/>
      <c r="C26" s="27" t="n"/>
      <c r="D26" s="27" t="n"/>
      <c r="E26" s="27" t="n"/>
    </row>
    <row r="27">
      <c r="A27" s="27" t="n"/>
      <c r="B27" s="27" t="n"/>
      <c r="C27" s="27" t="n"/>
      <c r="D27" s="27" t="n"/>
      <c r="E27" s="27" t="n"/>
    </row>
    <row r="28">
      <c r="A28" s="27" t="n"/>
      <c r="B28" s="27" t="n"/>
      <c r="C28" s="27" t="n"/>
      <c r="D28" s="27" t="n"/>
      <c r="E28" s="27" t="n"/>
    </row>
    <row r="29">
      <c r="A29" s="27" t="n"/>
      <c r="B29" s="27" t="n"/>
      <c r="C29" s="27" t="n"/>
      <c r="D29" s="27" t="n"/>
      <c r="E29" s="27" t="n"/>
    </row>
    <row r="30">
      <c r="A30" s="27" t="n"/>
      <c r="B30" s="27" t="n"/>
      <c r="C30" s="27" t="n"/>
      <c r="D30" s="27" t="n"/>
      <c r="E30" s="27" t="n"/>
    </row>
    <row r="31">
      <c r="A31" s="27" t="n"/>
      <c r="B31" s="27" t="n"/>
      <c r="C31" s="27" t="n"/>
      <c r="D31" s="27" t="n"/>
      <c r="E31" s="27" t="n"/>
    </row>
    <row r="32">
      <c r="A32" s="27" t="n"/>
      <c r="B32" s="27" t="n"/>
      <c r="C32" s="27" t="n"/>
      <c r="D32" s="27" t="n"/>
      <c r="E32" s="27" t="n"/>
    </row>
    <row r="33">
      <c r="A33" s="27" t="n"/>
      <c r="B33" s="27" t="n"/>
      <c r="C33" s="27" t="n"/>
      <c r="D33" s="27" t="n"/>
      <c r="E33" s="27" t="n"/>
    </row>
    <row r="34">
      <c r="A34" s="27" t="n"/>
      <c r="B34" s="27" t="n"/>
      <c r="C34" s="27" t="n"/>
      <c r="D34" s="27" t="n"/>
      <c r="E34" s="27" t="n"/>
    </row>
    <row r="35">
      <c r="A35" s="27" t="n"/>
      <c r="B35" s="27" t="n"/>
      <c r="C35" s="27" t="n"/>
      <c r="D35" s="27" t="n"/>
      <c r="E35" s="27" t="n"/>
    </row>
    <row r="36">
      <c r="A36" s="27" t="n"/>
      <c r="B36" s="27" t="n"/>
      <c r="C36" s="27" t="n"/>
      <c r="D36" s="27" t="n"/>
      <c r="E36" s="27" t="n"/>
    </row>
    <row r="37">
      <c r="A37" s="27" t="n"/>
      <c r="B37" s="27" t="n"/>
      <c r="C37" s="27" t="n"/>
      <c r="D37" s="27" t="n"/>
      <c r="E37" s="27" t="n"/>
    </row>
    <row r="38">
      <c r="A38" s="27" t="n"/>
      <c r="B38" s="27" t="n"/>
      <c r="C38" s="27" t="n"/>
      <c r="D38" s="27" t="n"/>
      <c r="E38" s="27" t="n"/>
    </row>
    <row r="39">
      <c r="A39" s="27" t="n"/>
      <c r="B39" s="27" t="n"/>
      <c r="C39" s="27" t="n"/>
      <c r="D39" s="27" t="n"/>
      <c r="E39" s="27" t="n"/>
    </row>
    <row r="40">
      <c r="A40" s="27" t="n"/>
      <c r="B40" s="27" t="n"/>
      <c r="C40" s="27" t="n"/>
      <c r="D40" s="27" t="n"/>
      <c r="E40" s="27" t="n"/>
    </row>
    <row r="41">
      <c r="A41" s="27" t="n"/>
      <c r="B41" s="27" t="n"/>
      <c r="C41" s="27" t="n"/>
      <c r="D41" s="27" t="n"/>
      <c r="E41" s="27" t="n"/>
    </row>
    <row r="42">
      <c r="A42" s="27" t="n"/>
      <c r="B42" s="27" t="n"/>
      <c r="C42" s="27" t="n"/>
      <c r="D42" s="27" t="n"/>
      <c r="E42" s="27" t="n"/>
    </row>
    <row r="43">
      <c r="A43" s="27" t="n"/>
      <c r="B43" s="27" t="n"/>
      <c r="C43" s="27" t="n"/>
      <c r="D43" s="27" t="n"/>
      <c r="E43" s="27" t="n"/>
    </row>
    <row r="44">
      <c r="A44" s="27" t="n"/>
      <c r="B44" s="27" t="n"/>
      <c r="C44" s="27" t="n"/>
      <c r="D44" s="27" t="n"/>
      <c r="E44" s="27" t="n"/>
    </row>
    <row r="45">
      <c r="A45" s="27" t="n"/>
      <c r="B45" s="27" t="n"/>
      <c r="C45" s="27" t="n"/>
      <c r="D45" s="27" t="n"/>
      <c r="E45" s="27" t="n"/>
    </row>
    <row r="46">
      <c r="A46" s="27" t="n"/>
      <c r="B46" s="27" t="n"/>
      <c r="C46" s="27" t="n"/>
      <c r="D46" s="27" t="n"/>
      <c r="E46" s="27" t="n"/>
    </row>
    <row r="47">
      <c r="A47" s="27" t="n"/>
      <c r="B47" s="27" t="n"/>
      <c r="C47" s="27" t="n"/>
      <c r="D47" s="27" t="n"/>
      <c r="E47" s="27" t="n"/>
    </row>
    <row r="48">
      <c r="A48" s="27" t="n"/>
      <c r="B48" s="27" t="n"/>
      <c r="C48" s="27" t="n"/>
      <c r="D48" s="27" t="n"/>
      <c r="E48" s="27" t="n"/>
    </row>
    <row r="49">
      <c r="A49" s="27" t="n"/>
      <c r="B49" s="27" t="n"/>
      <c r="C49" s="27" t="n"/>
      <c r="D49" s="27" t="n"/>
      <c r="E49" s="27" t="n"/>
    </row>
    <row r="50">
      <c r="A50" s="27" t="n"/>
      <c r="B50" s="27" t="n"/>
      <c r="C50" s="27" t="n"/>
      <c r="D50" s="27" t="n"/>
      <c r="E50" s="27" t="n"/>
    </row>
    <row r="51">
      <c r="A51" s="27" t="n"/>
      <c r="B51" s="27" t="n"/>
      <c r="C51" s="27" t="n"/>
      <c r="D51" s="27" t="n"/>
      <c r="E51" s="27" t="n"/>
    </row>
    <row r="52">
      <c r="A52" s="27" t="n"/>
      <c r="B52" s="27" t="n"/>
      <c r="C52" s="27" t="n"/>
      <c r="D52" s="27" t="n"/>
      <c r="E52" s="27" t="n"/>
    </row>
    <row r="53">
      <c r="A53" s="27" t="n"/>
      <c r="B53" s="27" t="n"/>
      <c r="C53" s="27" t="n"/>
      <c r="D53" s="27" t="n"/>
      <c r="E53" s="27" t="n"/>
    </row>
    <row r="54">
      <c r="A54" s="27" t="n"/>
      <c r="B54" s="27" t="n"/>
      <c r="C54" s="27" t="n"/>
      <c r="D54" s="27" t="n"/>
      <c r="E54" s="27" t="n"/>
    </row>
    <row r="55">
      <c r="A55" s="27" t="n"/>
      <c r="B55" s="27" t="n"/>
      <c r="C55" s="27" t="n"/>
      <c r="D55" s="27" t="n"/>
      <c r="E55" s="27" t="n"/>
    </row>
    <row r="56">
      <c r="A56" s="27" t="n"/>
      <c r="B56" s="27" t="n"/>
      <c r="C56" s="27" t="n"/>
      <c r="D56" s="27" t="n"/>
      <c r="E56" s="27" t="n"/>
    </row>
    <row r="57">
      <c r="A57" s="27" t="n"/>
      <c r="B57" s="27" t="n"/>
      <c r="C57" s="27" t="n"/>
      <c r="D57" s="27" t="n"/>
      <c r="E57" s="27" t="n"/>
    </row>
    <row r="58">
      <c r="A58" s="27" t="n"/>
      <c r="B58" s="27" t="n"/>
      <c r="C58" s="27" t="n"/>
      <c r="D58" s="27" t="n"/>
      <c r="E58" s="27" t="n"/>
    </row>
    <row r="59">
      <c r="A59" s="27" t="n"/>
      <c r="B59" s="27" t="n"/>
      <c r="C59" s="27" t="n"/>
      <c r="D59" s="27" t="n"/>
      <c r="E59" s="27" t="n"/>
    </row>
    <row r="60">
      <c r="A60" s="27" t="n"/>
      <c r="B60" s="27" t="n"/>
      <c r="C60" s="27" t="n"/>
      <c r="D60" s="27" t="n"/>
      <c r="E60" s="27" t="n"/>
    </row>
    <row r="61">
      <c r="A61" s="27" t="n"/>
      <c r="B61" s="27" t="n"/>
      <c r="C61" s="27" t="n"/>
      <c r="D61" s="27" t="n"/>
      <c r="E61" s="27" t="n"/>
    </row>
    <row r="62">
      <c r="A62" s="27" t="n"/>
      <c r="B62" s="27" t="n"/>
      <c r="C62" s="27" t="n"/>
      <c r="D62" s="27" t="n"/>
      <c r="E62" s="27" t="n"/>
    </row>
    <row r="63">
      <c r="A63" s="27" t="n"/>
      <c r="B63" s="27" t="n"/>
      <c r="C63" s="27" t="n"/>
      <c r="D63" s="27" t="n"/>
      <c r="E63" s="27" t="n"/>
    </row>
    <row r="64">
      <c r="A64" s="27" t="n"/>
      <c r="B64" s="27" t="n"/>
      <c r="C64" s="27" t="n"/>
      <c r="D64" s="27" t="n"/>
      <c r="E64" s="27" t="n"/>
    </row>
    <row r="65">
      <c r="A65" s="27" t="n"/>
      <c r="B65" s="27" t="n"/>
      <c r="C65" s="27" t="n"/>
      <c r="D65" s="27" t="n"/>
      <c r="E65" s="27" t="n"/>
    </row>
    <row r="66">
      <c r="A66" s="27" t="n"/>
      <c r="B66" s="27" t="n"/>
      <c r="C66" s="27" t="n"/>
      <c r="D66" s="27" t="n"/>
      <c r="E66" s="27" t="n"/>
    </row>
    <row r="67">
      <c r="A67" s="27" t="n"/>
      <c r="B67" s="27" t="n"/>
      <c r="C67" s="27" t="n"/>
      <c r="D67" s="27" t="n"/>
      <c r="E67" s="27" t="n"/>
    </row>
    <row r="68">
      <c r="A68" s="27" t="n"/>
      <c r="B68" s="27" t="n"/>
      <c r="C68" s="27" t="n"/>
      <c r="D68" s="27" t="n"/>
      <c r="E68" s="27" t="n"/>
    </row>
    <row r="69">
      <c r="A69" s="27" t="n"/>
      <c r="B69" s="27" t="n"/>
      <c r="C69" s="27" t="n"/>
      <c r="D69" s="27" t="n"/>
      <c r="E69" s="27" t="n"/>
    </row>
    <row r="70">
      <c r="A70" s="27" t="n"/>
      <c r="B70" s="27" t="n"/>
      <c r="C70" s="27" t="n"/>
      <c r="D70" s="27" t="n"/>
      <c r="E70" s="27" t="n"/>
    </row>
    <row r="71">
      <c r="A71" s="27" t="n"/>
      <c r="B71" s="27" t="n"/>
      <c r="C71" s="27" t="n"/>
      <c r="D71" s="27" t="n"/>
      <c r="E71" s="27" t="n"/>
    </row>
    <row r="72">
      <c r="A72" s="27" t="n"/>
      <c r="B72" s="27" t="n"/>
      <c r="C72" s="27" t="n"/>
      <c r="D72" s="27" t="n"/>
      <c r="E72" s="27" t="n"/>
    </row>
    <row r="73">
      <c r="A73" s="27" t="n"/>
      <c r="B73" s="27" t="n"/>
      <c r="C73" s="27" t="n"/>
      <c r="D73" s="27" t="n"/>
      <c r="E73" s="27" t="n"/>
    </row>
    <row r="74">
      <c r="A74" s="27" t="n"/>
      <c r="B74" s="27" t="n"/>
      <c r="C74" s="27" t="n"/>
      <c r="D74" s="27" t="n"/>
      <c r="E74" s="27" t="n"/>
    </row>
    <row r="75">
      <c r="A75" s="27" t="n"/>
      <c r="B75" s="27" t="n"/>
      <c r="C75" s="27" t="n"/>
      <c r="D75" s="27" t="n"/>
      <c r="E75" s="27" t="n"/>
    </row>
    <row r="76">
      <c r="A76" s="27" t="n"/>
      <c r="B76" s="27" t="n"/>
      <c r="C76" s="27" t="n"/>
      <c r="D76" s="27" t="n"/>
      <c r="E76" s="27" t="n"/>
    </row>
    <row r="77">
      <c r="A77" s="27" t="n"/>
      <c r="B77" s="27" t="n"/>
      <c r="C77" s="27" t="n"/>
      <c r="D77" s="27" t="n"/>
      <c r="E77" s="27" t="n"/>
    </row>
    <row r="78">
      <c r="A78" s="27" t="n"/>
      <c r="B78" s="27" t="n"/>
      <c r="C78" s="27" t="n"/>
      <c r="D78" s="27" t="n"/>
      <c r="E78" s="27" t="n"/>
    </row>
    <row r="79">
      <c r="A79" s="27" t="n"/>
      <c r="B79" s="27" t="n"/>
      <c r="C79" s="27" t="n"/>
      <c r="D79" s="27" t="n"/>
      <c r="E79" s="27" t="n"/>
    </row>
    <row r="80">
      <c r="A80" s="27" t="n"/>
      <c r="B80" s="27" t="n"/>
      <c r="C80" s="27" t="n"/>
      <c r="D80" s="27" t="n"/>
      <c r="E80" s="27" t="n"/>
    </row>
    <row r="81">
      <c r="A81" s="27" t="n"/>
      <c r="B81" s="27" t="n"/>
      <c r="C81" s="27" t="n"/>
      <c r="D81" s="27" t="n"/>
      <c r="E81" s="27" t="n"/>
    </row>
    <row r="82">
      <c r="A82" s="27" t="n"/>
      <c r="B82" s="27" t="n"/>
      <c r="C82" s="27" t="n"/>
      <c r="D82" s="27" t="n"/>
      <c r="E82" s="27" t="n"/>
    </row>
    <row r="83">
      <c r="A83" s="27" t="n"/>
      <c r="B83" s="27" t="n"/>
      <c r="C83" s="27" t="n"/>
      <c r="D83" s="27" t="n"/>
      <c r="E83" s="27" t="n"/>
    </row>
    <row r="84">
      <c r="A84" s="27" t="n"/>
      <c r="B84" s="27" t="n"/>
      <c r="C84" s="27" t="n"/>
      <c r="D84" s="27" t="n"/>
      <c r="E84" s="27" t="n"/>
    </row>
    <row r="85">
      <c r="A85" s="27" t="n"/>
      <c r="B85" s="27" t="n"/>
      <c r="C85" s="27" t="n"/>
      <c r="D85" s="27" t="n"/>
      <c r="E85" s="27" t="n"/>
    </row>
    <row r="86">
      <c r="A86" s="27" t="n"/>
      <c r="B86" s="27" t="n"/>
      <c r="C86" s="27" t="n"/>
      <c r="D86" s="27" t="n"/>
      <c r="E86" s="27" t="n"/>
    </row>
    <row r="87">
      <c r="A87" s="27" t="n"/>
      <c r="B87" s="27" t="n"/>
      <c r="C87" s="27" t="n"/>
      <c r="D87" s="27" t="n"/>
      <c r="E87" s="27" t="n"/>
    </row>
    <row r="88">
      <c r="A88" s="27" t="n"/>
      <c r="B88" s="27" t="n"/>
      <c r="C88" s="27" t="n"/>
      <c r="D88" s="27" t="n"/>
      <c r="E88" s="27" t="n"/>
    </row>
    <row r="89">
      <c r="A89" s="27" t="n"/>
      <c r="B89" s="27" t="n"/>
      <c r="C89" s="27" t="n"/>
      <c r="D89" s="27" t="n"/>
      <c r="E89" s="27" t="n"/>
    </row>
    <row r="90">
      <c r="A90" s="27" t="n"/>
      <c r="B90" s="27" t="n"/>
      <c r="C90" s="27" t="n"/>
      <c r="D90" s="27" t="n"/>
      <c r="E90" s="27" t="n"/>
    </row>
    <row r="91">
      <c r="A91" s="27" t="n"/>
      <c r="B91" s="27" t="n"/>
      <c r="C91" s="27" t="n"/>
      <c r="D91" s="27" t="n"/>
      <c r="E91" s="27" t="n"/>
    </row>
    <row r="92">
      <c r="A92" s="27" t="n"/>
      <c r="B92" s="27" t="n"/>
      <c r="C92" s="27" t="n"/>
      <c r="D92" s="27" t="n"/>
      <c r="E92" s="27" t="n"/>
    </row>
    <row r="93">
      <c r="A93" s="27" t="n"/>
      <c r="B93" s="27" t="n"/>
      <c r="C93" s="27" t="n"/>
      <c r="D93" s="27" t="n"/>
      <c r="E93" s="27" t="n"/>
    </row>
    <row r="94">
      <c r="A94" s="27" t="n"/>
      <c r="B94" s="27" t="n"/>
      <c r="C94" s="27" t="n"/>
      <c r="D94" s="27" t="n"/>
      <c r="E94" s="27" t="n"/>
    </row>
    <row r="95">
      <c r="A95" s="27" t="n"/>
      <c r="B95" s="27" t="n"/>
      <c r="C95" s="27" t="n"/>
      <c r="D95" s="27" t="n"/>
      <c r="E95" s="27" t="n"/>
    </row>
    <row r="96">
      <c r="A96" s="27" t="n"/>
      <c r="B96" s="27" t="n"/>
      <c r="C96" s="27" t="n"/>
      <c r="D96" s="27" t="n"/>
      <c r="E96" s="27" t="n"/>
    </row>
    <row r="97">
      <c r="A97" s="27" t="n"/>
      <c r="B97" s="27" t="n"/>
      <c r="C97" s="27" t="n"/>
      <c r="D97" s="27" t="n"/>
      <c r="E97" s="27" t="n"/>
    </row>
    <row r="98">
      <c r="A98" s="27" t="n"/>
      <c r="B98" s="27" t="n"/>
      <c r="C98" s="27" t="n"/>
      <c r="D98" s="27" t="n"/>
      <c r="E98" s="27" t="n"/>
    </row>
    <row r="99">
      <c r="A99" s="27" t="n"/>
      <c r="B99" s="27" t="n"/>
      <c r="C99" s="27" t="n"/>
      <c r="D99" s="27" t="n"/>
      <c r="E99" s="27" t="n"/>
    </row>
    <row r="100">
      <c r="A100" s="27" t="n"/>
      <c r="B100" s="27" t="n"/>
      <c r="C100" s="27" t="n"/>
      <c r="D100" s="27" t="n"/>
      <c r="E100" s="27" t="n"/>
    </row>
    <row r="101">
      <c r="A101" s="27" t="n"/>
      <c r="B101" s="27" t="n"/>
      <c r="C101" s="27" t="n"/>
      <c r="D101" s="27" t="n"/>
      <c r="E101" s="27" t="n"/>
    </row>
    <row r="102">
      <c r="A102" s="27" t="n"/>
      <c r="B102" s="27" t="n"/>
      <c r="C102" s="27" t="n"/>
      <c r="D102" s="27" t="n"/>
      <c r="E102" s="27" t="n"/>
    </row>
  </sheetData>
  <dataValidations count="1">
    <dataValidation sqref="C3:D102" showDropDown="0" showInputMessage="1" showErrorMessage="1" allowBlank="1" errorTitle="Yes or No" error="Pick a value from the list. No under Eligible? keeps the applicant out of the ranking." promptTitle="Yes or No" prompt="No under Eligible? keeps the applicant out of the ranking." type="list" errorStyle="warning">
      <formula1>"Yes,No"</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U102"/>
  <sheetViews>
    <sheetView zoomScale="100" workbookViewId="0">
      <pane xSplit="3" ySplit="2" topLeftCell="D3"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22"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s>
  <sheetData>
    <row r="1" ht="44" customHeight="1">
      <c r="A1" s="3" t="inlineStr">
        <is>
          <t>Applicant ID</t>
        </is>
      </c>
      <c r="B1" s="3" t="inlineStr">
        <is>
          <t>Name</t>
        </is>
      </c>
      <c r="C1" s="16" t="inlineStr">
        <is>
          <t>Know this applicant? (Yes = step out)</t>
        </is>
      </c>
      <c r="D1" s="16">
        <f>IF(Rubric!A2="","(not used)",Rubric!A2)</f>
        <v/>
      </c>
      <c r="E1" s="16">
        <f>IF(Rubric!A3="","(not used)",Rubric!A3)</f>
        <v/>
      </c>
      <c r="F1" s="16">
        <f>IF(Rubric!A4="","(not used)",Rubric!A4)</f>
        <v/>
      </c>
      <c r="G1" s="16">
        <f>IF(Rubric!A5="","(not used)",Rubric!A5)</f>
        <v/>
      </c>
      <c r="H1" s="16">
        <f>IF(Rubric!A6="","(not used)",Rubric!A6)</f>
        <v/>
      </c>
      <c r="I1" s="16">
        <f>IF(Rubric!A7="","(not used)",Rubric!A7)</f>
        <v/>
      </c>
      <c r="J1" s="16">
        <f>IF(Rubric!A8="","(not used)",Rubric!A8)</f>
        <v/>
      </c>
      <c r="K1" s="16">
        <f>IF(Rubric!A9="","(not used)",Rubric!A9)</f>
        <v/>
      </c>
      <c r="L1" s="3" t="inlineStr">
        <is>
          <t>Score out of 100</t>
        </is>
      </c>
      <c r="M1" s="3" t="inlineStr">
        <is>
          <t>Status</t>
        </is>
      </c>
      <c r="N1" s="28">
        <f>"Counted: "&amp;IF(Rubric!A2="","(not used)",Rubric!A2)</f>
        <v/>
      </c>
      <c r="O1" s="28">
        <f>"Counted: "&amp;IF(Rubric!A3="","(not used)",Rubric!A3)</f>
        <v/>
      </c>
      <c r="P1" s="28">
        <f>"Counted: "&amp;IF(Rubric!A4="","(not used)",Rubric!A4)</f>
        <v/>
      </c>
      <c r="Q1" s="28">
        <f>"Counted: "&amp;IF(Rubric!A5="","(not used)",Rubric!A5)</f>
        <v/>
      </c>
      <c r="R1" s="28">
        <f>"Counted: "&amp;IF(Rubric!A6="","(not used)",Rubric!A6)</f>
        <v/>
      </c>
      <c r="S1" s="28">
        <f>"Counted: "&amp;IF(Rubric!A7="","(not used)",Rubric!A7)</f>
        <v/>
      </c>
      <c r="T1" s="28">
        <f>"Counted: "&amp;IF(Rubric!A8="","(not used)",Rubric!A8)</f>
        <v/>
      </c>
      <c r="U1" s="28">
        <f>"Counted: "&amp;IF(Rubric!A9="","(not used)",Rubric!A9)</f>
        <v/>
      </c>
    </row>
    <row r="2">
      <c r="A2" s="29" t="inlineStr">
        <is>
          <t>Reader:</t>
        </is>
      </c>
      <c r="B2" s="10">
        <f>Settings!$D$8</f>
        <v/>
      </c>
      <c r="C2" s="29" t="inlineStr">
        <is>
          <t>Weight in use:</t>
        </is>
      </c>
      <c r="D2" s="30">
        <f>IF(AND(Rubric!A2&lt;&gt;"",ISNUMBER(Rubric!B2)),MAX(0,Rubric!B2),0)</f>
        <v/>
      </c>
      <c r="E2" s="30">
        <f>IF(AND(Rubric!A3&lt;&gt;"",ISNUMBER(Rubric!B3)),MAX(0,Rubric!B3),0)</f>
        <v/>
      </c>
      <c r="F2" s="30">
        <f>IF(AND(Rubric!A4&lt;&gt;"",ISNUMBER(Rubric!B4)),MAX(0,Rubric!B4),0)</f>
        <v/>
      </c>
      <c r="G2" s="30">
        <f>IF(AND(Rubric!A5&lt;&gt;"",ISNUMBER(Rubric!B5)),MAX(0,Rubric!B5),0)</f>
        <v/>
      </c>
      <c r="H2" s="30">
        <f>IF(AND(Rubric!A6&lt;&gt;"",ISNUMBER(Rubric!B6)),MAX(0,Rubric!B6),0)</f>
        <v/>
      </c>
      <c r="I2" s="30">
        <f>IF(AND(Rubric!A7&lt;&gt;"",ISNUMBER(Rubric!B7)),MAX(0,Rubric!B7),0)</f>
        <v/>
      </c>
      <c r="J2" s="30">
        <f>IF(AND(Rubric!A8&lt;&gt;"",ISNUMBER(Rubric!B8)),MAX(0,Rubric!B8),0)</f>
        <v/>
      </c>
      <c r="K2" s="30">
        <f>IF(AND(Rubric!A9&lt;&gt;"",ISNUMBER(Rubric!B9)),MAX(0,Rubric!B9),0)</f>
        <v/>
      </c>
    </row>
    <row r="3">
      <c r="A3" s="31">
        <f>IF(TRIM(Applicants!A3&amp;"")="","",TRIM(Applicants!A3&amp;""))</f>
        <v/>
      </c>
      <c r="B3" s="31">
        <f>IF(A3="","",Applicants!B3&amp;"")</f>
        <v/>
      </c>
      <c r="C3" s="32" t="inlineStr">
        <is>
          <t>No</t>
        </is>
      </c>
      <c r="D3" s="32" t="n">
        <v>4</v>
      </c>
      <c r="E3" s="32" t="n">
        <v>3</v>
      </c>
      <c r="F3" s="32" t="n">
        <v>3</v>
      </c>
      <c r="G3" s="32" t="n">
        <v>3</v>
      </c>
      <c r="H3" s="32" t="n">
        <v>4</v>
      </c>
      <c r="I3" s="32" t="n">
        <v>3</v>
      </c>
      <c r="J3" s="33" t="n"/>
      <c r="K3" s="33" t="n"/>
      <c r="L3" s="10">
        <f>IF(M3="Counted",ROUND(SUMPRODUCT($D$2:$K$2,D3:K3)*100/(4*SUM($D$2:$K$2)),1),"")</f>
        <v/>
      </c>
      <c r="M3" s="10">
        <f>IF(COUNTA(C3:K3)=0,"",IF(A3="","No applicant in this row",IF(TRIM(C3)="Yes","Stepped out, not counted",IF(COUNTIF($D$2:$K$2,"&gt;0")=0,"Add weights on Rubric",IF(SUMPRODUCT(($D$2:$K$2&gt;0)*ISNUMBER(D3:K3))-COUNTIFS($D$2:$K$2,"&gt;0",D3:K3,"&gt;=0",D3:K3,"&lt;=4")+SUMPRODUCT(($D$2:$K$2&gt;0)*ISTEXT(D3:K3))&gt;0,"Check scores (0 to 4)",IF(SUMPRODUCT(($D$2:$K$2&gt;0)*ISNUMBER(D3:K3))&lt;COUNTIF($D$2:$K$2,"&gt;0"),"Incomplete","Counted"))))))</f>
        <v/>
      </c>
      <c r="N3" s="34">
        <f>IF(AND($M3="Counted",D$2&gt;0),D3,"")</f>
        <v/>
      </c>
      <c r="O3" s="34">
        <f>IF(AND($M3="Counted",E$2&gt;0),E3,"")</f>
        <v/>
      </c>
      <c r="P3" s="34">
        <f>IF(AND($M3="Counted",F$2&gt;0),F3,"")</f>
        <v/>
      </c>
      <c r="Q3" s="34">
        <f>IF(AND($M3="Counted",G$2&gt;0),G3,"")</f>
        <v/>
      </c>
      <c r="R3" s="34">
        <f>IF(AND($M3="Counted",H$2&gt;0),H3,"")</f>
        <v/>
      </c>
      <c r="S3" s="34">
        <f>IF(AND($M3="Counted",I$2&gt;0),I3,"")</f>
        <v/>
      </c>
      <c r="T3" s="34">
        <f>IF(AND($M3="Counted",J$2&gt;0),J3,"")</f>
        <v/>
      </c>
      <c r="U3" s="34">
        <f>IF(AND($M3="Counted",K$2&gt;0),K3,"")</f>
        <v/>
      </c>
    </row>
    <row r="4">
      <c r="A4" s="31">
        <f>IF(TRIM(Applicants!A4&amp;"")="","",TRIM(Applicants!A4&amp;""))</f>
        <v/>
      </c>
      <c r="B4" s="31">
        <f>IF(A4="","",Applicants!B4&amp;"")</f>
        <v/>
      </c>
      <c r="C4" s="32" t="inlineStr">
        <is>
          <t>No</t>
        </is>
      </c>
      <c r="D4" s="32" t="n">
        <v>3</v>
      </c>
      <c r="E4" s="32" t="n">
        <v>4</v>
      </c>
      <c r="F4" s="32" t="n">
        <v>2</v>
      </c>
      <c r="G4" s="32" t="n">
        <v>4</v>
      </c>
      <c r="H4" s="32" t="n">
        <v>3</v>
      </c>
      <c r="I4" s="32" t="n">
        <v>3</v>
      </c>
      <c r="J4" s="33" t="n"/>
      <c r="K4" s="33" t="n"/>
      <c r="L4" s="10">
        <f>IF(M4="Counted",ROUND(SUMPRODUCT($D$2:$K$2,D4:K4)*100/(4*SUM($D$2:$K$2)),1),"")</f>
        <v/>
      </c>
      <c r="M4" s="10">
        <f>IF(COUNTA(C4:K4)=0,"",IF(A4="","No applicant in this row",IF(TRIM(C4)="Yes","Stepped out, not counted",IF(COUNTIF($D$2:$K$2,"&gt;0")=0,"Add weights on Rubric",IF(SUMPRODUCT(($D$2:$K$2&gt;0)*ISNUMBER(D4:K4))-COUNTIFS($D$2:$K$2,"&gt;0",D4:K4,"&gt;=0",D4:K4,"&lt;=4")+SUMPRODUCT(($D$2:$K$2&gt;0)*ISTEXT(D4:K4))&gt;0,"Check scores (0 to 4)",IF(SUMPRODUCT(($D$2:$K$2&gt;0)*ISNUMBER(D4:K4))&lt;COUNTIF($D$2:$K$2,"&gt;0"),"Incomplete","Counted"))))))</f>
        <v/>
      </c>
      <c r="N4" s="34">
        <f>IF(AND($M4="Counted",D$2&gt;0),D4,"")</f>
        <v/>
      </c>
      <c r="O4" s="34">
        <f>IF(AND($M4="Counted",E$2&gt;0),E4,"")</f>
        <v/>
      </c>
      <c r="P4" s="34">
        <f>IF(AND($M4="Counted",F$2&gt;0),F4,"")</f>
        <v/>
      </c>
      <c r="Q4" s="34">
        <f>IF(AND($M4="Counted",G$2&gt;0),G4,"")</f>
        <v/>
      </c>
      <c r="R4" s="34">
        <f>IF(AND($M4="Counted",H$2&gt;0),H4,"")</f>
        <v/>
      </c>
      <c r="S4" s="34">
        <f>IF(AND($M4="Counted",I$2&gt;0),I4,"")</f>
        <v/>
      </c>
      <c r="T4" s="34">
        <f>IF(AND($M4="Counted",J$2&gt;0),J4,"")</f>
        <v/>
      </c>
      <c r="U4" s="34">
        <f>IF(AND($M4="Counted",K$2&gt;0),K4,"")</f>
        <v/>
      </c>
    </row>
    <row r="5">
      <c r="A5" s="31">
        <f>IF(TRIM(Applicants!A5&amp;"")="","",TRIM(Applicants!A5&amp;""))</f>
        <v/>
      </c>
      <c r="B5" s="31">
        <f>IF(A5="","",Applicants!B5&amp;"")</f>
        <v/>
      </c>
      <c r="C5" s="32" t="inlineStr">
        <is>
          <t>No</t>
        </is>
      </c>
      <c r="D5" s="32" t="n">
        <v>4</v>
      </c>
      <c r="E5" s="32" t="n">
        <v>2</v>
      </c>
      <c r="F5" s="32" t="n">
        <v>4</v>
      </c>
      <c r="G5" s="32" t="n">
        <v>2</v>
      </c>
      <c r="H5" s="32" t="n">
        <v>3</v>
      </c>
      <c r="I5" s="32" t="n">
        <v>3</v>
      </c>
      <c r="J5" s="33" t="n"/>
      <c r="K5" s="33" t="n"/>
      <c r="L5" s="10">
        <f>IF(M5="Counted",ROUND(SUMPRODUCT($D$2:$K$2,D5:K5)*100/(4*SUM($D$2:$K$2)),1),"")</f>
        <v/>
      </c>
      <c r="M5" s="10">
        <f>IF(COUNTA(C5:K5)=0,"",IF(A5="","No applicant in this row",IF(TRIM(C5)="Yes","Stepped out, not counted",IF(COUNTIF($D$2:$K$2,"&gt;0")=0,"Add weights on Rubric",IF(SUMPRODUCT(($D$2:$K$2&gt;0)*ISNUMBER(D5:K5))-COUNTIFS($D$2:$K$2,"&gt;0",D5:K5,"&gt;=0",D5:K5,"&lt;=4")+SUMPRODUCT(($D$2:$K$2&gt;0)*ISTEXT(D5:K5))&gt;0,"Check scores (0 to 4)",IF(SUMPRODUCT(($D$2:$K$2&gt;0)*ISNUMBER(D5:K5))&lt;COUNTIF($D$2:$K$2,"&gt;0"),"Incomplete","Counted"))))))</f>
        <v/>
      </c>
      <c r="N5" s="34">
        <f>IF(AND($M5="Counted",D$2&gt;0),D5,"")</f>
        <v/>
      </c>
      <c r="O5" s="34">
        <f>IF(AND($M5="Counted",E$2&gt;0),E5,"")</f>
        <v/>
      </c>
      <c r="P5" s="34">
        <f>IF(AND($M5="Counted",F$2&gt;0),F5,"")</f>
        <v/>
      </c>
      <c r="Q5" s="34">
        <f>IF(AND($M5="Counted",G$2&gt;0),G5,"")</f>
        <v/>
      </c>
      <c r="R5" s="34">
        <f>IF(AND($M5="Counted",H$2&gt;0),H5,"")</f>
        <v/>
      </c>
      <c r="S5" s="34">
        <f>IF(AND($M5="Counted",I$2&gt;0),I5,"")</f>
        <v/>
      </c>
      <c r="T5" s="34">
        <f>IF(AND($M5="Counted",J$2&gt;0),J5,"")</f>
        <v/>
      </c>
      <c r="U5" s="34">
        <f>IF(AND($M5="Counted",K$2&gt;0),K5,"")</f>
        <v/>
      </c>
    </row>
    <row r="6">
      <c r="A6" s="31">
        <f>IF(TRIM(Applicants!A6&amp;"")="","",TRIM(Applicants!A6&amp;""))</f>
        <v/>
      </c>
      <c r="B6" s="31">
        <f>IF(A6="","",Applicants!B6&amp;"")</f>
        <v/>
      </c>
      <c r="C6" s="32" t="inlineStr">
        <is>
          <t>No</t>
        </is>
      </c>
      <c r="D6" s="32" t="n">
        <v>2</v>
      </c>
      <c r="E6" s="32" t="n">
        <v>3</v>
      </c>
      <c r="F6" s="32" t="n">
        <v>3</v>
      </c>
      <c r="G6" s="32" t="n">
        <v>2</v>
      </c>
      <c r="H6" s="32" t="n">
        <v>2</v>
      </c>
      <c r="I6" s="32" t="n">
        <v>2</v>
      </c>
      <c r="J6" s="33" t="n"/>
      <c r="K6" s="33" t="n"/>
      <c r="L6" s="10">
        <f>IF(M6="Counted",ROUND(SUMPRODUCT($D$2:$K$2,D6:K6)*100/(4*SUM($D$2:$K$2)),1),"")</f>
        <v/>
      </c>
      <c r="M6" s="10">
        <f>IF(COUNTA(C6:K6)=0,"",IF(A6="","No applicant in this row",IF(TRIM(C6)="Yes","Stepped out, not counted",IF(COUNTIF($D$2:$K$2,"&gt;0")=0,"Add weights on Rubric",IF(SUMPRODUCT(($D$2:$K$2&gt;0)*ISNUMBER(D6:K6))-COUNTIFS($D$2:$K$2,"&gt;0",D6:K6,"&gt;=0",D6:K6,"&lt;=4")+SUMPRODUCT(($D$2:$K$2&gt;0)*ISTEXT(D6:K6))&gt;0,"Check scores (0 to 4)",IF(SUMPRODUCT(($D$2:$K$2&gt;0)*ISNUMBER(D6:K6))&lt;COUNTIF($D$2:$K$2,"&gt;0"),"Incomplete","Counted"))))))</f>
        <v/>
      </c>
      <c r="N6" s="34">
        <f>IF(AND($M6="Counted",D$2&gt;0),D6,"")</f>
        <v/>
      </c>
      <c r="O6" s="34">
        <f>IF(AND($M6="Counted",E$2&gt;0),E6,"")</f>
        <v/>
      </c>
      <c r="P6" s="34">
        <f>IF(AND($M6="Counted",F$2&gt;0),F6,"")</f>
        <v/>
      </c>
      <c r="Q6" s="34">
        <f>IF(AND($M6="Counted",G$2&gt;0),G6,"")</f>
        <v/>
      </c>
      <c r="R6" s="34">
        <f>IF(AND($M6="Counted",H$2&gt;0),H6,"")</f>
        <v/>
      </c>
      <c r="S6" s="34">
        <f>IF(AND($M6="Counted",I$2&gt;0),I6,"")</f>
        <v/>
      </c>
      <c r="T6" s="34">
        <f>IF(AND($M6="Counted",J$2&gt;0),J6,"")</f>
        <v/>
      </c>
      <c r="U6" s="34">
        <f>IF(AND($M6="Counted",K$2&gt;0),K6,"")</f>
        <v/>
      </c>
    </row>
    <row r="7">
      <c r="A7" s="31">
        <f>IF(TRIM(Applicants!A7&amp;"")="","",TRIM(Applicants!A7&amp;""))</f>
        <v/>
      </c>
      <c r="B7" s="31">
        <f>IF(A7="","",Applicants!B7&amp;"")</f>
        <v/>
      </c>
      <c r="C7" s="32" t="inlineStr">
        <is>
          <t>No</t>
        </is>
      </c>
      <c r="D7" s="32" t="n">
        <v>3</v>
      </c>
      <c r="E7" s="32" t="n">
        <v>3</v>
      </c>
      <c r="F7" s="32" t="n">
        <v>1</v>
      </c>
      <c r="G7" s="32" t="n">
        <v>4</v>
      </c>
      <c r="H7" s="32" t="n">
        <v>4</v>
      </c>
      <c r="I7" s="32" t="n">
        <v>3</v>
      </c>
      <c r="J7" s="33" t="n"/>
      <c r="K7" s="33" t="n"/>
      <c r="L7" s="10">
        <f>IF(M7="Counted",ROUND(SUMPRODUCT($D$2:$K$2,D7:K7)*100/(4*SUM($D$2:$K$2)),1),"")</f>
        <v/>
      </c>
      <c r="M7" s="10">
        <f>IF(COUNTA(C7:K7)=0,"",IF(A7="","No applicant in this row",IF(TRIM(C7)="Yes","Stepped out, not counted",IF(COUNTIF($D$2:$K$2,"&gt;0")=0,"Add weights on Rubric",IF(SUMPRODUCT(($D$2:$K$2&gt;0)*ISNUMBER(D7:K7))-COUNTIFS($D$2:$K$2,"&gt;0",D7:K7,"&gt;=0",D7:K7,"&lt;=4")+SUMPRODUCT(($D$2:$K$2&gt;0)*ISTEXT(D7:K7))&gt;0,"Check scores (0 to 4)",IF(SUMPRODUCT(($D$2:$K$2&gt;0)*ISNUMBER(D7:K7))&lt;COUNTIF($D$2:$K$2,"&gt;0"),"Incomplete","Counted"))))))</f>
        <v/>
      </c>
      <c r="N7" s="34">
        <f>IF(AND($M7="Counted",D$2&gt;0),D7,"")</f>
        <v/>
      </c>
      <c r="O7" s="34">
        <f>IF(AND($M7="Counted",E$2&gt;0),E7,"")</f>
        <v/>
      </c>
      <c r="P7" s="34">
        <f>IF(AND($M7="Counted",F$2&gt;0),F7,"")</f>
        <v/>
      </c>
      <c r="Q7" s="34">
        <f>IF(AND($M7="Counted",G$2&gt;0),G7,"")</f>
        <v/>
      </c>
      <c r="R7" s="34">
        <f>IF(AND($M7="Counted",H$2&gt;0),H7,"")</f>
        <v/>
      </c>
      <c r="S7" s="34">
        <f>IF(AND($M7="Counted",I$2&gt;0),I7,"")</f>
        <v/>
      </c>
      <c r="T7" s="34">
        <f>IF(AND($M7="Counted",J$2&gt;0),J7,"")</f>
        <v/>
      </c>
      <c r="U7" s="34">
        <f>IF(AND($M7="Counted",K$2&gt;0),K7,"")</f>
        <v/>
      </c>
    </row>
    <row r="8">
      <c r="A8" s="31">
        <f>IF(TRIM(Applicants!A8&amp;"")="","",TRIM(Applicants!A8&amp;""))</f>
        <v/>
      </c>
      <c r="B8" s="31">
        <f>IF(A8="","",Applicants!B8&amp;"")</f>
        <v/>
      </c>
      <c r="C8" s="32" t="inlineStr">
        <is>
          <t>No</t>
        </is>
      </c>
      <c r="D8" s="32" t="n">
        <v>2</v>
      </c>
      <c r="E8" s="32" t="n">
        <v>2</v>
      </c>
      <c r="F8" s="32" t="n">
        <v>3</v>
      </c>
      <c r="G8" s="32" t="n">
        <v>1</v>
      </c>
      <c r="H8" s="32" t="n">
        <v>2</v>
      </c>
      <c r="I8" s="32" t="n">
        <v>2</v>
      </c>
      <c r="J8" s="33" t="n"/>
      <c r="K8" s="33" t="n"/>
      <c r="L8" s="10">
        <f>IF(M8="Counted",ROUND(SUMPRODUCT($D$2:$K$2,D8:K8)*100/(4*SUM($D$2:$K$2)),1),"")</f>
        <v/>
      </c>
      <c r="M8" s="10">
        <f>IF(COUNTA(C8:K8)=0,"",IF(A8="","No applicant in this row",IF(TRIM(C8)="Yes","Stepped out, not counted",IF(COUNTIF($D$2:$K$2,"&gt;0")=0,"Add weights on Rubric",IF(SUMPRODUCT(($D$2:$K$2&gt;0)*ISNUMBER(D8:K8))-COUNTIFS($D$2:$K$2,"&gt;0",D8:K8,"&gt;=0",D8:K8,"&lt;=4")+SUMPRODUCT(($D$2:$K$2&gt;0)*ISTEXT(D8:K8))&gt;0,"Check scores (0 to 4)",IF(SUMPRODUCT(($D$2:$K$2&gt;0)*ISNUMBER(D8:K8))&lt;COUNTIF($D$2:$K$2,"&gt;0"),"Incomplete","Counted"))))))</f>
        <v/>
      </c>
      <c r="N8" s="34">
        <f>IF(AND($M8="Counted",D$2&gt;0),D8,"")</f>
        <v/>
      </c>
      <c r="O8" s="34">
        <f>IF(AND($M8="Counted",E$2&gt;0),E8,"")</f>
        <v/>
      </c>
      <c r="P8" s="34">
        <f>IF(AND($M8="Counted",F$2&gt;0),F8,"")</f>
        <v/>
      </c>
      <c r="Q8" s="34">
        <f>IF(AND($M8="Counted",G$2&gt;0),G8,"")</f>
        <v/>
      </c>
      <c r="R8" s="34">
        <f>IF(AND($M8="Counted",H$2&gt;0),H8,"")</f>
        <v/>
      </c>
      <c r="S8" s="34">
        <f>IF(AND($M8="Counted",I$2&gt;0),I8,"")</f>
        <v/>
      </c>
      <c r="T8" s="34">
        <f>IF(AND($M8="Counted",J$2&gt;0),J8,"")</f>
        <v/>
      </c>
      <c r="U8" s="34">
        <f>IF(AND($M8="Counted",K$2&gt;0),K8,"")</f>
        <v/>
      </c>
    </row>
    <row r="9">
      <c r="A9" s="31">
        <f>IF(TRIM(Applicants!A9&amp;"")="","",TRIM(Applicants!A9&amp;""))</f>
        <v/>
      </c>
      <c r="B9" s="31">
        <f>IF(A9="","",Applicants!B9&amp;"")</f>
        <v/>
      </c>
      <c r="C9" s="33" t="n"/>
      <c r="D9" s="33" t="n"/>
      <c r="E9" s="33" t="n"/>
      <c r="F9" s="33" t="n"/>
      <c r="G9" s="33" t="n"/>
      <c r="H9" s="33" t="n"/>
      <c r="I9" s="33" t="n"/>
      <c r="J9" s="33" t="n"/>
      <c r="K9" s="33" t="n"/>
      <c r="L9" s="10">
        <f>IF(M9="Counted",ROUND(SUMPRODUCT($D$2:$K$2,D9:K9)*100/(4*SUM($D$2:$K$2)),1),"")</f>
        <v/>
      </c>
      <c r="M9" s="10">
        <f>IF(COUNTA(C9:K9)=0,"",IF(A9="","No applicant in this row",IF(TRIM(C9)="Yes","Stepped out, not counted",IF(COUNTIF($D$2:$K$2,"&gt;0")=0,"Add weights on Rubric",IF(SUMPRODUCT(($D$2:$K$2&gt;0)*ISNUMBER(D9:K9))-COUNTIFS($D$2:$K$2,"&gt;0",D9:K9,"&gt;=0",D9:K9,"&lt;=4")+SUMPRODUCT(($D$2:$K$2&gt;0)*ISTEXT(D9:K9))&gt;0,"Check scores (0 to 4)",IF(SUMPRODUCT(($D$2:$K$2&gt;0)*ISNUMBER(D9:K9))&lt;COUNTIF($D$2:$K$2,"&gt;0"),"Incomplete","Counted"))))))</f>
        <v/>
      </c>
      <c r="N9" s="34">
        <f>IF(AND($M9="Counted",D$2&gt;0),D9,"")</f>
        <v/>
      </c>
      <c r="O9" s="34">
        <f>IF(AND($M9="Counted",E$2&gt;0),E9,"")</f>
        <v/>
      </c>
      <c r="P9" s="34">
        <f>IF(AND($M9="Counted",F$2&gt;0),F9,"")</f>
        <v/>
      </c>
      <c r="Q9" s="34">
        <f>IF(AND($M9="Counted",G$2&gt;0),G9,"")</f>
        <v/>
      </c>
      <c r="R9" s="34">
        <f>IF(AND($M9="Counted",H$2&gt;0),H9,"")</f>
        <v/>
      </c>
      <c r="S9" s="34">
        <f>IF(AND($M9="Counted",I$2&gt;0),I9,"")</f>
        <v/>
      </c>
      <c r="T9" s="34">
        <f>IF(AND($M9="Counted",J$2&gt;0),J9,"")</f>
        <v/>
      </c>
      <c r="U9" s="34">
        <f>IF(AND($M9="Counted",K$2&gt;0),K9,"")</f>
        <v/>
      </c>
    </row>
    <row r="10">
      <c r="A10" s="31">
        <f>IF(TRIM(Applicants!A10&amp;"")="","",TRIM(Applicants!A10&amp;""))</f>
        <v/>
      </c>
      <c r="B10" s="31">
        <f>IF(A10="","",Applicants!B10&amp;"")</f>
        <v/>
      </c>
      <c r="C10" s="32" t="inlineStr">
        <is>
          <t>No</t>
        </is>
      </c>
      <c r="D10" s="32" t="n">
        <v>3</v>
      </c>
      <c r="E10" s="32" t="n">
        <v>2</v>
      </c>
      <c r="F10" s="32" t="n">
        <v>3</v>
      </c>
      <c r="G10" s="32" t="n">
        <v>3</v>
      </c>
      <c r="H10" s="32" t="n">
        <v>2</v>
      </c>
      <c r="I10" s="32" t="n">
        <v>3</v>
      </c>
      <c r="J10" s="33" t="n"/>
      <c r="K10" s="33" t="n"/>
      <c r="L10" s="10">
        <f>IF(M10="Counted",ROUND(SUMPRODUCT($D$2:$K$2,D10:K10)*100/(4*SUM($D$2:$K$2)),1),"")</f>
        <v/>
      </c>
      <c r="M10" s="10">
        <f>IF(COUNTA(C10:K10)=0,"",IF(A10="","No applicant in this row",IF(TRIM(C10)="Yes","Stepped out, not counted",IF(COUNTIF($D$2:$K$2,"&gt;0")=0,"Add weights on Rubric",IF(SUMPRODUCT(($D$2:$K$2&gt;0)*ISNUMBER(D10:K10))-COUNTIFS($D$2:$K$2,"&gt;0",D10:K10,"&gt;=0",D10:K10,"&lt;=4")+SUMPRODUCT(($D$2:$K$2&gt;0)*ISTEXT(D10:K10))&gt;0,"Check scores (0 to 4)",IF(SUMPRODUCT(($D$2:$K$2&gt;0)*ISNUMBER(D10:K10))&lt;COUNTIF($D$2:$K$2,"&gt;0"),"Incomplete","Counted"))))))</f>
        <v/>
      </c>
      <c r="N10" s="34">
        <f>IF(AND($M10="Counted",D$2&gt;0),D10,"")</f>
        <v/>
      </c>
      <c r="O10" s="34">
        <f>IF(AND($M10="Counted",E$2&gt;0),E10,"")</f>
        <v/>
      </c>
      <c r="P10" s="34">
        <f>IF(AND($M10="Counted",F$2&gt;0),F10,"")</f>
        <v/>
      </c>
      <c r="Q10" s="34">
        <f>IF(AND($M10="Counted",G$2&gt;0),G10,"")</f>
        <v/>
      </c>
      <c r="R10" s="34">
        <f>IF(AND($M10="Counted",H$2&gt;0),H10,"")</f>
        <v/>
      </c>
      <c r="S10" s="34">
        <f>IF(AND($M10="Counted",I$2&gt;0),I10,"")</f>
        <v/>
      </c>
      <c r="T10" s="34">
        <f>IF(AND($M10="Counted",J$2&gt;0),J10,"")</f>
        <v/>
      </c>
      <c r="U10" s="34">
        <f>IF(AND($M10="Counted",K$2&gt;0),K10,"")</f>
        <v/>
      </c>
    </row>
    <row r="11">
      <c r="A11" s="31">
        <f>IF(TRIM(Applicants!A11&amp;"")="","",TRIM(Applicants!A11&amp;""))</f>
        <v/>
      </c>
      <c r="B11" s="31">
        <f>IF(A11="","",Applicants!B11&amp;"")</f>
        <v/>
      </c>
      <c r="C11" s="33" t="n"/>
      <c r="D11" s="33" t="n"/>
      <c r="E11" s="33" t="n"/>
      <c r="F11" s="33" t="n"/>
      <c r="G11" s="33" t="n"/>
      <c r="H11" s="33" t="n"/>
      <c r="I11" s="33" t="n"/>
      <c r="J11" s="33" t="n"/>
      <c r="K11" s="33" t="n"/>
      <c r="L11" s="10">
        <f>IF(M11="Counted",ROUND(SUMPRODUCT($D$2:$K$2,D11:K11)*100/(4*SUM($D$2:$K$2)),1),"")</f>
        <v/>
      </c>
      <c r="M11" s="10">
        <f>IF(COUNTA(C11:K11)=0,"",IF(A11="","No applicant in this row",IF(TRIM(C11)="Yes","Stepped out, not counted",IF(COUNTIF($D$2:$K$2,"&gt;0")=0,"Add weights on Rubric",IF(SUMPRODUCT(($D$2:$K$2&gt;0)*ISNUMBER(D11:K11))-COUNTIFS($D$2:$K$2,"&gt;0",D11:K11,"&gt;=0",D11:K11,"&lt;=4")+SUMPRODUCT(($D$2:$K$2&gt;0)*ISTEXT(D11:K11))&gt;0,"Check scores (0 to 4)",IF(SUMPRODUCT(($D$2:$K$2&gt;0)*ISNUMBER(D11:K11))&lt;COUNTIF($D$2:$K$2,"&gt;0"),"Incomplete","Counted"))))))</f>
        <v/>
      </c>
      <c r="N11" s="34">
        <f>IF(AND($M11="Counted",D$2&gt;0),D11,"")</f>
        <v/>
      </c>
      <c r="O11" s="34">
        <f>IF(AND($M11="Counted",E$2&gt;0),E11,"")</f>
        <v/>
      </c>
      <c r="P11" s="34">
        <f>IF(AND($M11="Counted",F$2&gt;0),F11,"")</f>
        <v/>
      </c>
      <c r="Q11" s="34">
        <f>IF(AND($M11="Counted",G$2&gt;0),G11,"")</f>
        <v/>
      </c>
      <c r="R11" s="34">
        <f>IF(AND($M11="Counted",H$2&gt;0),H11,"")</f>
        <v/>
      </c>
      <c r="S11" s="34">
        <f>IF(AND($M11="Counted",I$2&gt;0),I11,"")</f>
        <v/>
      </c>
      <c r="T11" s="34">
        <f>IF(AND($M11="Counted",J$2&gt;0),J11,"")</f>
        <v/>
      </c>
      <c r="U11" s="34">
        <f>IF(AND($M11="Counted",K$2&gt;0),K11,"")</f>
        <v/>
      </c>
    </row>
    <row r="12">
      <c r="A12" s="31">
        <f>IF(TRIM(Applicants!A12&amp;"")="","",TRIM(Applicants!A12&amp;""))</f>
        <v/>
      </c>
      <c r="B12" s="31">
        <f>IF(A12="","",Applicants!B12&amp;"")</f>
        <v/>
      </c>
      <c r="C12" s="33" t="n"/>
      <c r="D12" s="33" t="n"/>
      <c r="E12" s="33" t="n"/>
      <c r="F12" s="33" t="n"/>
      <c r="G12" s="33" t="n"/>
      <c r="H12" s="33" t="n"/>
      <c r="I12" s="33" t="n"/>
      <c r="J12" s="33" t="n"/>
      <c r="K12" s="33" t="n"/>
      <c r="L12" s="10">
        <f>IF(M12="Counted",ROUND(SUMPRODUCT($D$2:$K$2,D12:K12)*100/(4*SUM($D$2:$K$2)),1),"")</f>
        <v/>
      </c>
      <c r="M12" s="10">
        <f>IF(COUNTA(C12:K12)=0,"",IF(A12="","No applicant in this row",IF(TRIM(C12)="Yes","Stepped out, not counted",IF(COUNTIF($D$2:$K$2,"&gt;0")=0,"Add weights on Rubric",IF(SUMPRODUCT(($D$2:$K$2&gt;0)*ISNUMBER(D12:K12))-COUNTIFS($D$2:$K$2,"&gt;0",D12:K12,"&gt;=0",D12:K12,"&lt;=4")+SUMPRODUCT(($D$2:$K$2&gt;0)*ISTEXT(D12:K12))&gt;0,"Check scores (0 to 4)",IF(SUMPRODUCT(($D$2:$K$2&gt;0)*ISNUMBER(D12:K12))&lt;COUNTIF($D$2:$K$2,"&gt;0"),"Incomplete","Counted"))))))</f>
        <v/>
      </c>
      <c r="N12" s="34">
        <f>IF(AND($M12="Counted",D$2&gt;0),D12,"")</f>
        <v/>
      </c>
      <c r="O12" s="34">
        <f>IF(AND($M12="Counted",E$2&gt;0),E12,"")</f>
        <v/>
      </c>
      <c r="P12" s="34">
        <f>IF(AND($M12="Counted",F$2&gt;0),F12,"")</f>
        <v/>
      </c>
      <c r="Q12" s="34">
        <f>IF(AND($M12="Counted",G$2&gt;0),G12,"")</f>
        <v/>
      </c>
      <c r="R12" s="34">
        <f>IF(AND($M12="Counted",H$2&gt;0),H12,"")</f>
        <v/>
      </c>
      <c r="S12" s="34">
        <f>IF(AND($M12="Counted",I$2&gt;0),I12,"")</f>
        <v/>
      </c>
      <c r="T12" s="34">
        <f>IF(AND($M12="Counted",J$2&gt;0),J12,"")</f>
        <v/>
      </c>
      <c r="U12" s="34">
        <f>IF(AND($M12="Counted",K$2&gt;0),K12,"")</f>
        <v/>
      </c>
    </row>
    <row r="13">
      <c r="A13" s="31">
        <f>IF(TRIM(Applicants!A13&amp;"")="","",TRIM(Applicants!A13&amp;""))</f>
        <v/>
      </c>
      <c r="B13" s="31">
        <f>IF(A13="","",Applicants!B13&amp;"")</f>
        <v/>
      </c>
      <c r="C13" s="33" t="n"/>
      <c r="D13" s="33" t="n"/>
      <c r="E13" s="33" t="n"/>
      <c r="F13" s="33" t="n"/>
      <c r="G13" s="33" t="n"/>
      <c r="H13" s="33" t="n"/>
      <c r="I13" s="33" t="n"/>
      <c r="J13" s="33" t="n"/>
      <c r="K13" s="33" t="n"/>
      <c r="L13" s="10">
        <f>IF(M13="Counted",ROUND(SUMPRODUCT($D$2:$K$2,D13:K13)*100/(4*SUM($D$2:$K$2)),1),"")</f>
        <v/>
      </c>
      <c r="M13" s="10">
        <f>IF(COUNTA(C13:K13)=0,"",IF(A13="","No applicant in this row",IF(TRIM(C13)="Yes","Stepped out, not counted",IF(COUNTIF($D$2:$K$2,"&gt;0")=0,"Add weights on Rubric",IF(SUMPRODUCT(($D$2:$K$2&gt;0)*ISNUMBER(D13:K13))-COUNTIFS($D$2:$K$2,"&gt;0",D13:K13,"&gt;=0",D13:K13,"&lt;=4")+SUMPRODUCT(($D$2:$K$2&gt;0)*ISTEXT(D13:K13))&gt;0,"Check scores (0 to 4)",IF(SUMPRODUCT(($D$2:$K$2&gt;0)*ISNUMBER(D13:K13))&lt;COUNTIF($D$2:$K$2,"&gt;0"),"Incomplete","Counted"))))))</f>
        <v/>
      </c>
      <c r="N13" s="34">
        <f>IF(AND($M13="Counted",D$2&gt;0),D13,"")</f>
        <v/>
      </c>
      <c r="O13" s="34">
        <f>IF(AND($M13="Counted",E$2&gt;0),E13,"")</f>
        <v/>
      </c>
      <c r="P13" s="34">
        <f>IF(AND($M13="Counted",F$2&gt;0),F13,"")</f>
        <v/>
      </c>
      <c r="Q13" s="34">
        <f>IF(AND($M13="Counted",G$2&gt;0),G13,"")</f>
        <v/>
      </c>
      <c r="R13" s="34">
        <f>IF(AND($M13="Counted",H$2&gt;0),H13,"")</f>
        <v/>
      </c>
      <c r="S13" s="34">
        <f>IF(AND($M13="Counted",I$2&gt;0),I13,"")</f>
        <v/>
      </c>
      <c r="T13" s="34">
        <f>IF(AND($M13="Counted",J$2&gt;0),J13,"")</f>
        <v/>
      </c>
      <c r="U13" s="34">
        <f>IF(AND($M13="Counted",K$2&gt;0),K13,"")</f>
        <v/>
      </c>
    </row>
    <row r="14">
      <c r="A14" s="31">
        <f>IF(TRIM(Applicants!A14&amp;"")="","",TRIM(Applicants!A14&amp;""))</f>
        <v/>
      </c>
      <c r="B14" s="31">
        <f>IF(A14="","",Applicants!B14&amp;"")</f>
        <v/>
      </c>
      <c r="C14" s="33" t="n"/>
      <c r="D14" s="33" t="n"/>
      <c r="E14" s="33" t="n"/>
      <c r="F14" s="33" t="n"/>
      <c r="G14" s="33" t="n"/>
      <c r="H14" s="33" t="n"/>
      <c r="I14" s="33" t="n"/>
      <c r="J14" s="33" t="n"/>
      <c r="K14" s="33" t="n"/>
      <c r="L14" s="10">
        <f>IF(M14="Counted",ROUND(SUMPRODUCT($D$2:$K$2,D14:K14)*100/(4*SUM($D$2:$K$2)),1),"")</f>
        <v/>
      </c>
      <c r="M14" s="10">
        <f>IF(COUNTA(C14:K14)=0,"",IF(A14="","No applicant in this row",IF(TRIM(C14)="Yes","Stepped out, not counted",IF(COUNTIF($D$2:$K$2,"&gt;0")=0,"Add weights on Rubric",IF(SUMPRODUCT(($D$2:$K$2&gt;0)*ISNUMBER(D14:K14))-COUNTIFS($D$2:$K$2,"&gt;0",D14:K14,"&gt;=0",D14:K14,"&lt;=4")+SUMPRODUCT(($D$2:$K$2&gt;0)*ISTEXT(D14:K14))&gt;0,"Check scores (0 to 4)",IF(SUMPRODUCT(($D$2:$K$2&gt;0)*ISNUMBER(D14:K14))&lt;COUNTIF($D$2:$K$2,"&gt;0"),"Incomplete","Counted"))))))</f>
        <v/>
      </c>
      <c r="N14" s="34">
        <f>IF(AND($M14="Counted",D$2&gt;0),D14,"")</f>
        <v/>
      </c>
      <c r="O14" s="34">
        <f>IF(AND($M14="Counted",E$2&gt;0),E14,"")</f>
        <v/>
      </c>
      <c r="P14" s="34">
        <f>IF(AND($M14="Counted",F$2&gt;0),F14,"")</f>
        <v/>
      </c>
      <c r="Q14" s="34">
        <f>IF(AND($M14="Counted",G$2&gt;0),G14,"")</f>
        <v/>
      </c>
      <c r="R14" s="34">
        <f>IF(AND($M14="Counted",H$2&gt;0),H14,"")</f>
        <v/>
      </c>
      <c r="S14" s="34">
        <f>IF(AND($M14="Counted",I$2&gt;0),I14,"")</f>
        <v/>
      </c>
      <c r="T14" s="34">
        <f>IF(AND($M14="Counted",J$2&gt;0),J14,"")</f>
        <v/>
      </c>
      <c r="U14" s="34">
        <f>IF(AND($M14="Counted",K$2&gt;0),K14,"")</f>
        <v/>
      </c>
    </row>
    <row r="15">
      <c r="A15" s="31">
        <f>IF(TRIM(Applicants!A15&amp;"")="","",TRIM(Applicants!A15&amp;""))</f>
        <v/>
      </c>
      <c r="B15" s="31">
        <f>IF(A15="","",Applicants!B15&amp;"")</f>
        <v/>
      </c>
      <c r="C15" s="33" t="n"/>
      <c r="D15" s="33" t="n"/>
      <c r="E15" s="33" t="n"/>
      <c r="F15" s="33" t="n"/>
      <c r="G15" s="33" t="n"/>
      <c r="H15" s="33" t="n"/>
      <c r="I15" s="33" t="n"/>
      <c r="J15" s="33" t="n"/>
      <c r="K15" s="33" t="n"/>
      <c r="L15" s="10">
        <f>IF(M15="Counted",ROUND(SUMPRODUCT($D$2:$K$2,D15:K15)*100/(4*SUM($D$2:$K$2)),1),"")</f>
        <v/>
      </c>
      <c r="M15" s="10">
        <f>IF(COUNTA(C15:K15)=0,"",IF(A15="","No applicant in this row",IF(TRIM(C15)="Yes","Stepped out, not counted",IF(COUNTIF($D$2:$K$2,"&gt;0")=0,"Add weights on Rubric",IF(SUMPRODUCT(($D$2:$K$2&gt;0)*ISNUMBER(D15:K15))-COUNTIFS($D$2:$K$2,"&gt;0",D15:K15,"&gt;=0",D15:K15,"&lt;=4")+SUMPRODUCT(($D$2:$K$2&gt;0)*ISTEXT(D15:K15))&gt;0,"Check scores (0 to 4)",IF(SUMPRODUCT(($D$2:$K$2&gt;0)*ISNUMBER(D15:K15))&lt;COUNTIF($D$2:$K$2,"&gt;0"),"Incomplete","Counted"))))))</f>
        <v/>
      </c>
      <c r="N15" s="34">
        <f>IF(AND($M15="Counted",D$2&gt;0),D15,"")</f>
        <v/>
      </c>
      <c r="O15" s="34">
        <f>IF(AND($M15="Counted",E$2&gt;0),E15,"")</f>
        <v/>
      </c>
      <c r="P15" s="34">
        <f>IF(AND($M15="Counted",F$2&gt;0),F15,"")</f>
        <v/>
      </c>
      <c r="Q15" s="34">
        <f>IF(AND($M15="Counted",G$2&gt;0),G15,"")</f>
        <v/>
      </c>
      <c r="R15" s="34">
        <f>IF(AND($M15="Counted",H$2&gt;0),H15,"")</f>
        <v/>
      </c>
      <c r="S15" s="34">
        <f>IF(AND($M15="Counted",I$2&gt;0),I15,"")</f>
        <v/>
      </c>
      <c r="T15" s="34">
        <f>IF(AND($M15="Counted",J$2&gt;0),J15,"")</f>
        <v/>
      </c>
      <c r="U15" s="34">
        <f>IF(AND($M15="Counted",K$2&gt;0),K15,"")</f>
        <v/>
      </c>
    </row>
    <row r="16">
      <c r="A16" s="31">
        <f>IF(TRIM(Applicants!A16&amp;"")="","",TRIM(Applicants!A16&amp;""))</f>
        <v/>
      </c>
      <c r="B16" s="31">
        <f>IF(A16="","",Applicants!B16&amp;"")</f>
        <v/>
      </c>
      <c r="C16" s="33" t="n"/>
      <c r="D16" s="33" t="n"/>
      <c r="E16" s="33" t="n"/>
      <c r="F16" s="33" t="n"/>
      <c r="G16" s="33" t="n"/>
      <c r="H16" s="33" t="n"/>
      <c r="I16" s="33" t="n"/>
      <c r="J16" s="33" t="n"/>
      <c r="K16" s="33" t="n"/>
      <c r="L16" s="10">
        <f>IF(M16="Counted",ROUND(SUMPRODUCT($D$2:$K$2,D16:K16)*100/(4*SUM($D$2:$K$2)),1),"")</f>
        <v/>
      </c>
      <c r="M16" s="10">
        <f>IF(COUNTA(C16:K16)=0,"",IF(A16="","No applicant in this row",IF(TRIM(C16)="Yes","Stepped out, not counted",IF(COUNTIF($D$2:$K$2,"&gt;0")=0,"Add weights on Rubric",IF(SUMPRODUCT(($D$2:$K$2&gt;0)*ISNUMBER(D16:K16))-COUNTIFS($D$2:$K$2,"&gt;0",D16:K16,"&gt;=0",D16:K16,"&lt;=4")+SUMPRODUCT(($D$2:$K$2&gt;0)*ISTEXT(D16:K16))&gt;0,"Check scores (0 to 4)",IF(SUMPRODUCT(($D$2:$K$2&gt;0)*ISNUMBER(D16:K16))&lt;COUNTIF($D$2:$K$2,"&gt;0"),"Incomplete","Counted"))))))</f>
        <v/>
      </c>
      <c r="N16" s="34">
        <f>IF(AND($M16="Counted",D$2&gt;0),D16,"")</f>
        <v/>
      </c>
      <c r="O16" s="34">
        <f>IF(AND($M16="Counted",E$2&gt;0),E16,"")</f>
        <v/>
      </c>
      <c r="P16" s="34">
        <f>IF(AND($M16="Counted",F$2&gt;0),F16,"")</f>
        <v/>
      </c>
      <c r="Q16" s="34">
        <f>IF(AND($M16="Counted",G$2&gt;0),G16,"")</f>
        <v/>
      </c>
      <c r="R16" s="34">
        <f>IF(AND($M16="Counted",H$2&gt;0),H16,"")</f>
        <v/>
      </c>
      <c r="S16" s="34">
        <f>IF(AND($M16="Counted",I$2&gt;0),I16,"")</f>
        <v/>
      </c>
      <c r="T16" s="34">
        <f>IF(AND($M16="Counted",J$2&gt;0),J16,"")</f>
        <v/>
      </c>
      <c r="U16" s="34">
        <f>IF(AND($M16="Counted",K$2&gt;0),K16,"")</f>
        <v/>
      </c>
    </row>
    <row r="17">
      <c r="A17" s="31">
        <f>IF(TRIM(Applicants!A17&amp;"")="","",TRIM(Applicants!A17&amp;""))</f>
        <v/>
      </c>
      <c r="B17" s="31">
        <f>IF(A17="","",Applicants!B17&amp;"")</f>
        <v/>
      </c>
      <c r="C17" s="33" t="n"/>
      <c r="D17" s="33" t="n"/>
      <c r="E17" s="33" t="n"/>
      <c r="F17" s="33" t="n"/>
      <c r="G17" s="33" t="n"/>
      <c r="H17" s="33" t="n"/>
      <c r="I17" s="33" t="n"/>
      <c r="J17" s="33" t="n"/>
      <c r="K17" s="33" t="n"/>
      <c r="L17" s="10">
        <f>IF(M17="Counted",ROUND(SUMPRODUCT($D$2:$K$2,D17:K17)*100/(4*SUM($D$2:$K$2)),1),"")</f>
        <v/>
      </c>
      <c r="M17" s="10">
        <f>IF(COUNTA(C17:K17)=0,"",IF(A17="","No applicant in this row",IF(TRIM(C17)="Yes","Stepped out, not counted",IF(COUNTIF($D$2:$K$2,"&gt;0")=0,"Add weights on Rubric",IF(SUMPRODUCT(($D$2:$K$2&gt;0)*ISNUMBER(D17:K17))-COUNTIFS($D$2:$K$2,"&gt;0",D17:K17,"&gt;=0",D17:K17,"&lt;=4")+SUMPRODUCT(($D$2:$K$2&gt;0)*ISTEXT(D17:K17))&gt;0,"Check scores (0 to 4)",IF(SUMPRODUCT(($D$2:$K$2&gt;0)*ISNUMBER(D17:K17))&lt;COUNTIF($D$2:$K$2,"&gt;0"),"Incomplete","Counted"))))))</f>
        <v/>
      </c>
      <c r="N17" s="34">
        <f>IF(AND($M17="Counted",D$2&gt;0),D17,"")</f>
        <v/>
      </c>
      <c r="O17" s="34">
        <f>IF(AND($M17="Counted",E$2&gt;0),E17,"")</f>
        <v/>
      </c>
      <c r="P17" s="34">
        <f>IF(AND($M17="Counted",F$2&gt;0),F17,"")</f>
        <v/>
      </c>
      <c r="Q17" s="34">
        <f>IF(AND($M17="Counted",G$2&gt;0),G17,"")</f>
        <v/>
      </c>
      <c r="R17" s="34">
        <f>IF(AND($M17="Counted",H$2&gt;0),H17,"")</f>
        <v/>
      </c>
      <c r="S17" s="34">
        <f>IF(AND($M17="Counted",I$2&gt;0),I17,"")</f>
        <v/>
      </c>
      <c r="T17" s="34">
        <f>IF(AND($M17="Counted",J$2&gt;0),J17,"")</f>
        <v/>
      </c>
      <c r="U17" s="34">
        <f>IF(AND($M17="Counted",K$2&gt;0),K17,"")</f>
        <v/>
      </c>
    </row>
    <row r="18">
      <c r="A18" s="31">
        <f>IF(TRIM(Applicants!A18&amp;"")="","",TRIM(Applicants!A18&amp;""))</f>
        <v/>
      </c>
      <c r="B18" s="31">
        <f>IF(A18="","",Applicants!B18&amp;"")</f>
        <v/>
      </c>
      <c r="C18" s="33" t="n"/>
      <c r="D18" s="33" t="n"/>
      <c r="E18" s="33" t="n"/>
      <c r="F18" s="33" t="n"/>
      <c r="G18" s="33" t="n"/>
      <c r="H18" s="33" t="n"/>
      <c r="I18" s="33" t="n"/>
      <c r="J18" s="33" t="n"/>
      <c r="K18" s="33" t="n"/>
      <c r="L18" s="10">
        <f>IF(M18="Counted",ROUND(SUMPRODUCT($D$2:$K$2,D18:K18)*100/(4*SUM($D$2:$K$2)),1),"")</f>
        <v/>
      </c>
      <c r="M18" s="10">
        <f>IF(COUNTA(C18:K18)=0,"",IF(A18="","No applicant in this row",IF(TRIM(C18)="Yes","Stepped out, not counted",IF(COUNTIF($D$2:$K$2,"&gt;0")=0,"Add weights on Rubric",IF(SUMPRODUCT(($D$2:$K$2&gt;0)*ISNUMBER(D18:K18))-COUNTIFS($D$2:$K$2,"&gt;0",D18:K18,"&gt;=0",D18:K18,"&lt;=4")+SUMPRODUCT(($D$2:$K$2&gt;0)*ISTEXT(D18:K18))&gt;0,"Check scores (0 to 4)",IF(SUMPRODUCT(($D$2:$K$2&gt;0)*ISNUMBER(D18:K18))&lt;COUNTIF($D$2:$K$2,"&gt;0"),"Incomplete","Counted"))))))</f>
        <v/>
      </c>
      <c r="N18" s="34">
        <f>IF(AND($M18="Counted",D$2&gt;0),D18,"")</f>
        <v/>
      </c>
      <c r="O18" s="34">
        <f>IF(AND($M18="Counted",E$2&gt;0),E18,"")</f>
        <v/>
      </c>
      <c r="P18" s="34">
        <f>IF(AND($M18="Counted",F$2&gt;0),F18,"")</f>
        <v/>
      </c>
      <c r="Q18" s="34">
        <f>IF(AND($M18="Counted",G$2&gt;0),G18,"")</f>
        <v/>
      </c>
      <c r="R18" s="34">
        <f>IF(AND($M18="Counted",H$2&gt;0),H18,"")</f>
        <v/>
      </c>
      <c r="S18" s="34">
        <f>IF(AND($M18="Counted",I$2&gt;0),I18,"")</f>
        <v/>
      </c>
      <c r="T18" s="34">
        <f>IF(AND($M18="Counted",J$2&gt;0),J18,"")</f>
        <v/>
      </c>
      <c r="U18" s="34">
        <f>IF(AND($M18="Counted",K$2&gt;0),K18,"")</f>
        <v/>
      </c>
    </row>
    <row r="19">
      <c r="A19" s="31">
        <f>IF(TRIM(Applicants!A19&amp;"")="","",TRIM(Applicants!A19&amp;""))</f>
        <v/>
      </c>
      <c r="B19" s="31">
        <f>IF(A19="","",Applicants!B19&amp;"")</f>
        <v/>
      </c>
      <c r="C19" s="33" t="n"/>
      <c r="D19" s="33" t="n"/>
      <c r="E19" s="33" t="n"/>
      <c r="F19" s="33" t="n"/>
      <c r="G19" s="33" t="n"/>
      <c r="H19" s="33" t="n"/>
      <c r="I19" s="33" t="n"/>
      <c r="J19" s="33" t="n"/>
      <c r="K19" s="33" t="n"/>
      <c r="L19" s="10">
        <f>IF(M19="Counted",ROUND(SUMPRODUCT($D$2:$K$2,D19:K19)*100/(4*SUM($D$2:$K$2)),1),"")</f>
        <v/>
      </c>
      <c r="M19" s="10">
        <f>IF(COUNTA(C19:K19)=0,"",IF(A19="","No applicant in this row",IF(TRIM(C19)="Yes","Stepped out, not counted",IF(COUNTIF($D$2:$K$2,"&gt;0")=0,"Add weights on Rubric",IF(SUMPRODUCT(($D$2:$K$2&gt;0)*ISNUMBER(D19:K19))-COUNTIFS($D$2:$K$2,"&gt;0",D19:K19,"&gt;=0",D19:K19,"&lt;=4")+SUMPRODUCT(($D$2:$K$2&gt;0)*ISTEXT(D19:K19))&gt;0,"Check scores (0 to 4)",IF(SUMPRODUCT(($D$2:$K$2&gt;0)*ISNUMBER(D19:K19))&lt;COUNTIF($D$2:$K$2,"&gt;0"),"Incomplete","Counted"))))))</f>
        <v/>
      </c>
      <c r="N19" s="34">
        <f>IF(AND($M19="Counted",D$2&gt;0),D19,"")</f>
        <v/>
      </c>
      <c r="O19" s="34">
        <f>IF(AND($M19="Counted",E$2&gt;0),E19,"")</f>
        <v/>
      </c>
      <c r="P19" s="34">
        <f>IF(AND($M19="Counted",F$2&gt;0),F19,"")</f>
        <v/>
      </c>
      <c r="Q19" s="34">
        <f>IF(AND($M19="Counted",G$2&gt;0),G19,"")</f>
        <v/>
      </c>
      <c r="R19" s="34">
        <f>IF(AND($M19="Counted",H$2&gt;0),H19,"")</f>
        <v/>
      </c>
      <c r="S19" s="34">
        <f>IF(AND($M19="Counted",I$2&gt;0),I19,"")</f>
        <v/>
      </c>
      <c r="T19" s="34">
        <f>IF(AND($M19="Counted",J$2&gt;0),J19,"")</f>
        <v/>
      </c>
      <c r="U19" s="34">
        <f>IF(AND($M19="Counted",K$2&gt;0),K19,"")</f>
        <v/>
      </c>
    </row>
    <row r="20">
      <c r="A20" s="31">
        <f>IF(TRIM(Applicants!A20&amp;"")="","",TRIM(Applicants!A20&amp;""))</f>
        <v/>
      </c>
      <c r="B20" s="31">
        <f>IF(A20="","",Applicants!B20&amp;"")</f>
        <v/>
      </c>
      <c r="C20" s="33" t="n"/>
      <c r="D20" s="33" t="n"/>
      <c r="E20" s="33" t="n"/>
      <c r="F20" s="33" t="n"/>
      <c r="G20" s="33" t="n"/>
      <c r="H20" s="33" t="n"/>
      <c r="I20" s="33" t="n"/>
      <c r="J20" s="33" t="n"/>
      <c r="K20" s="33" t="n"/>
      <c r="L20" s="10">
        <f>IF(M20="Counted",ROUND(SUMPRODUCT($D$2:$K$2,D20:K20)*100/(4*SUM($D$2:$K$2)),1),"")</f>
        <v/>
      </c>
      <c r="M20" s="10">
        <f>IF(COUNTA(C20:K20)=0,"",IF(A20="","No applicant in this row",IF(TRIM(C20)="Yes","Stepped out, not counted",IF(COUNTIF($D$2:$K$2,"&gt;0")=0,"Add weights on Rubric",IF(SUMPRODUCT(($D$2:$K$2&gt;0)*ISNUMBER(D20:K20))-COUNTIFS($D$2:$K$2,"&gt;0",D20:K20,"&gt;=0",D20:K20,"&lt;=4")+SUMPRODUCT(($D$2:$K$2&gt;0)*ISTEXT(D20:K20))&gt;0,"Check scores (0 to 4)",IF(SUMPRODUCT(($D$2:$K$2&gt;0)*ISNUMBER(D20:K20))&lt;COUNTIF($D$2:$K$2,"&gt;0"),"Incomplete","Counted"))))))</f>
        <v/>
      </c>
      <c r="N20" s="34">
        <f>IF(AND($M20="Counted",D$2&gt;0),D20,"")</f>
        <v/>
      </c>
      <c r="O20" s="34">
        <f>IF(AND($M20="Counted",E$2&gt;0),E20,"")</f>
        <v/>
      </c>
      <c r="P20" s="34">
        <f>IF(AND($M20="Counted",F$2&gt;0),F20,"")</f>
        <v/>
      </c>
      <c r="Q20" s="34">
        <f>IF(AND($M20="Counted",G$2&gt;0),G20,"")</f>
        <v/>
      </c>
      <c r="R20" s="34">
        <f>IF(AND($M20="Counted",H$2&gt;0),H20,"")</f>
        <v/>
      </c>
      <c r="S20" s="34">
        <f>IF(AND($M20="Counted",I$2&gt;0),I20,"")</f>
        <v/>
      </c>
      <c r="T20" s="34">
        <f>IF(AND($M20="Counted",J$2&gt;0),J20,"")</f>
        <v/>
      </c>
      <c r="U20" s="34">
        <f>IF(AND($M20="Counted",K$2&gt;0),K20,"")</f>
        <v/>
      </c>
    </row>
    <row r="21">
      <c r="A21" s="31">
        <f>IF(TRIM(Applicants!A21&amp;"")="","",TRIM(Applicants!A21&amp;""))</f>
        <v/>
      </c>
      <c r="B21" s="31">
        <f>IF(A21="","",Applicants!B21&amp;"")</f>
        <v/>
      </c>
      <c r="C21" s="33" t="n"/>
      <c r="D21" s="33" t="n"/>
      <c r="E21" s="33" t="n"/>
      <c r="F21" s="33" t="n"/>
      <c r="G21" s="33" t="n"/>
      <c r="H21" s="33" t="n"/>
      <c r="I21" s="33" t="n"/>
      <c r="J21" s="33" t="n"/>
      <c r="K21" s="33" t="n"/>
      <c r="L21" s="10">
        <f>IF(M21="Counted",ROUND(SUMPRODUCT($D$2:$K$2,D21:K21)*100/(4*SUM($D$2:$K$2)),1),"")</f>
        <v/>
      </c>
      <c r="M21" s="10">
        <f>IF(COUNTA(C21:K21)=0,"",IF(A21="","No applicant in this row",IF(TRIM(C21)="Yes","Stepped out, not counted",IF(COUNTIF($D$2:$K$2,"&gt;0")=0,"Add weights on Rubric",IF(SUMPRODUCT(($D$2:$K$2&gt;0)*ISNUMBER(D21:K21))-COUNTIFS($D$2:$K$2,"&gt;0",D21:K21,"&gt;=0",D21:K21,"&lt;=4")+SUMPRODUCT(($D$2:$K$2&gt;0)*ISTEXT(D21:K21))&gt;0,"Check scores (0 to 4)",IF(SUMPRODUCT(($D$2:$K$2&gt;0)*ISNUMBER(D21:K21))&lt;COUNTIF($D$2:$K$2,"&gt;0"),"Incomplete","Counted"))))))</f>
        <v/>
      </c>
      <c r="N21" s="34">
        <f>IF(AND($M21="Counted",D$2&gt;0),D21,"")</f>
        <v/>
      </c>
      <c r="O21" s="34">
        <f>IF(AND($M21="Counted",E$2&gt;0),E21,"")</f>
        <v/>
      </c>
      <c r="P21" s="34">
        <f>IF(AND($M21="Counted",F$2&gt;0),F21,"")</f>
        <v/>
      </c>
      <c r="Q21" s="34">
        <f>IF(AND($M21="Counted",G$2&gt;0),G21,"")</f>
        <v/>
      </c>
      <c r="R21" s="34">
        <f>IF(AND($M21="Counted",H$2&gt;0),H21,"")</f>
        <v/>
      </c>
      <c r="S21" s="34">
        <f>IF(AND($M21="Counted",I$2&gt;0),I21,"")</f>
        <v/>
      </c>
      <c r="T21" s="34">
        <f>IF(AND($M21="Counted",J$2&gt;0),J21,"")</f>
        <v/>
      </c>
      <c r="U21" s="34">
        <f>IF(AND($M21="Counted",K$2&gt;0),K21,"")</f>
        <v/>
      </c>
    </row>
    <row r="22">
      <c r="A22" s="31">
        <f>IF(TRIM(Applicants!A22&amp;"")="","",TRIM(Applicants!A22&amp;""))</f>
        <v/>
      </c>
      <c r="B22" s="31">
        <f>IF(A22="","",Applicants!B22&amp;"")</f>
        <v/>
      </c>
      <c r="C22" s="33" t="n"/>
      <c r="D22" s="33" t="n"/>
      <c r="E22" s="33" t="n"/>
      <c r="F22" s="33" t="n"/>
      <c r="G22" s="33" t="n"/>
      <c r="H22" s="33" t="n"/>
      <c r="I22" s="33" t="n"/>
      <c r="J22" s="33" t="n"/>
      <c r="K22" s="33" t="n"/>
      <c r="L22" s="10">
        <f>IF(M22="Counted",ROUND(SUMPRODUCT($D$2:$K$2,D22:K22)*100/(4*SUM($D$2:$K$2)),1),"")</f>
        <v/>
      </c>
      <c r="M22" s="10">
        <f>IF(COUNTA(C22:K22)=0,"",IF(A22="","No applicant in this row",IF(TRIM(C22)="Yes","Stepped out, not counted",IF(COUNTIF($D$2:$K$2,"&gt;0")=0,"Add weights on Rubric",IF(SUMPRODUCT(($D$2:$K$2&gt;0)*ISNUMBER(D22:K22))-COUNTIFS($D$2:$K$2,"&gt;0",D22:K22,"&gt;=0",D22:K22,"&lt;=4")+SUMPRODUCT(($D$2:$K$2&gt;0)*ISTEXT(D22:K22))&gt;0,"Check scores (0 to 4)",IF(SUMPRODUCT(($D$2:$K$2&gt;0)*ISNUMBER(D22:K22))&lt;COUNTIF($D$2:$K$2,"&gt;0"),"Incomplete","Counted"))))))</f>
        <v/>
      </c>
      <c r="N22" s="34">
        <f>IF(AND($M22="Counted",D$2&gt;0),D22,"")</f>
        <v/>
      </c>
      <c r="O22" s="34">
        <f>IF(AND($M22="Counted",E$2&gt;0),E22,"")</f>
        <v/>
      </c>
      <c r="P22" s="34">
        <f>IF(AND($M22="Counted",F$2&gt;0),F22,"")</f>
        <v/>
      </c>
      <c r="Q22" s="34">
        <f>IF(AND($M22="Counted",G$2&gt;0),G22,"")</f>
        <v/>
      </c>
      <c r="R22" s="34">
        <f>IF(AND($M22="Counted",H$2&gt;0),H22,"")</f>
        <v/>
      </c>
      <c r="S22" s="34">
        <f>IF(AND($M22="Counted",I$2&gt;0),I22,"")</f>
        <v/>
      </c>
      <c r="T22" s="34">
        <f>IF(AND($M22="Counted",J$2&gt;0),J22,"")</f>
        <v/>
      </c>
      <c r="U22" s="34">
        <f>IF(AND($M22="Counted",K$2&gt;0),K22,"")</f>
        <v/>
      </c>
    </row>
    <row r="23">
      <c r="A23" s="31">
        <f>IF(TRIM(Applicants!A23&amp;"")="","",TRIM(Applicants!A23&amp;""))</f>
        <v/>
      </c>
      <c r="B23" s="31">
        <f>IF(A23="","",Applicants!B23&amp;"")</f>
        <v/>
      </c>
      <c r="C23" s="33" t="n"/>
      <c r="D23" s="33" t="n"/>
      <c r="E23" s="33" t="n"/>
      <c r="F23" s="33" t="n"/>
      <c r="G23" s="33" t="n"/>
      <c r="H23" s="33" t="n"/>
      <c r="I23" s="33" t="n"/>
      <c r="J23" s="33" t="n"/>
      <c r="K23" s="33" t="n"/>
      <c r="L23" s="10">
        <f>IF(M23="Counted",ROUND(SUMPRODUCT($D$2:$K$2,D23:K23)*100/(4*SUM($D$2:$K$2)),1),"")</f>
        <v/>
      </c>
      <c r="M23" s="10">
        <f>IF(COUNTA(C23:K23)=0,"",IF(A23="","No applicant in this row",IF(TRIM(C23)="Yes","Stepped out, not counted",IF(COUNTIF($D$2:$K$2,"&gt;0")=0,"Add weights on Rubric",IF(SUMPRODUCT(($D$2:$K$2&gt;0)*ISNUMBER(D23:K23))-COUNTIFS($D$2:$K$2,"&gt;0",D23:K23,"&gt;=0",D23:K23,"&lt;=4")+SUMPRODUCT(($D$2:$K$2&gt;0)*ISTEXT(D23:K23))&gt;0,"Check scores (0 to 4)",IF(SUMPRODUCT(($D$2:$K$2&gt;0)*ISNUMBER(D23:K23))&lt;COUNTIF($D$2:$K$2,"&gt;0"),"Incomplete","Counted"))))))</f>
        <v/>
      </c>
      <c r="N23" s="34">
        <f>IF(AND($M23="Counted",D$2&gt;0),D23,"")</f>
        <v/>
      </c>
      <c r="O23" s="34">
        <f>IF(AND($M23="Counted",E$2&gt;0),E23,"")</f>
        <v/>
      </c>
      <c r="P23" s="34">
        <f>IF(AND($M23="Counted",F$2&gt;0),F23,"")</f>
        <v/>
      </c>
      <c r="Q23" s="34">
        <f>IF(AND($M23="Counted",G$2&gt;0),G23,"")</f>
        <v/>
      </c>
      <c r="R23" s="34">
        <f>IF(AND($M23="Counted",H$2&gt;0),H23,"")</f>
        <v/>
      </c>
      <c r="S23" s="34">
        <f>IF(AND($M23="Counted",I$2&gt;0),I23,"")</f>
        <v/>
      </c>
      <c r="T23" s="34">
        <f>IF(AND($M23="Counted",J$2&gt;0),J23,"")</f>
        <v/>
      </c>
      <c r="U23" s="34">
        <f>IF(AND($M23="Counted",K$2&gt;0),K23,"")</f>
        <v/>
      </c>
    </row>
    <row r="24">
      <c r="A24" s="31">
        <f>IF(TRIM(Applicants!A24&amp;"")="","",TRIM(Applicants!A24&amp;""))</f>
        <v/>
      </c>
      <c r="B24" s="31">
        <f>IF(A24="","",Applicants!B24&amp;"")</f>
        <v/>
      </c>
      <c r="C24" s="33" t="n"/>
      <c r="D24" s="33" t="n"/>
      <c r="E24" s="33" t="n"/>
      <c r="F24" s="33" t="n"/>
      <c r="G24" s="33" t="n"/>
      <c r="H24" s="33" t="n"/>
      <c r="I24" s="33" t="n"/>
      <c r="J24" s="33" t="n"/>
      <c r="K24" s="33" t="n"/>
      <c r="L24" s="10">
        <f>IF(M24="Counted",ROUND(SUMPRODUCT($D$2:$K$2,D24:K24)*100/(4*SUM($D$2:$K$2)),1),"")</f>
        <v/>
      </c>
      <c r="M24" s="10">
        <f>IF(COUNTA(C24:K24)=0,"",IF(A24="","No applicant in this row",IF(TRIM(C24)="Yes","Stepped out, not counted",IF(COUNTIF($D$2:$K$2,"&gt;0")=0,"Add weights on Rubric",IF(SUMPRODUCT(($D$2:$K$2&gt;0)*ISNUMBER(D24:K24))-COUNTIFS($D$2:$K$2,"&gt;0",D24:K24,"&gt;=0",D24:K24,"&lt;=4")+SUMPRODUCT(($D$2:$K$2&gt;0)*ISTEXT(D24:K24))&gt;0,"Check scores (0 to 4)",IF(SUMPRODUCT(($D$2:$K$2&gt;0)*ISNUMBER(D24:K24))&lt;COUNTIF($D$2:$K$2,"&gt;0"),"Incomplete","Counted"))))))</f>
        <v/>
      </c>
      <c r="N24" s="34">
        <f>IF(AND($M24="Counted",D$2&gt;0),D24,"")</f>
        <v/>
      </c>
      <c r="O24" s="34">
        <f>IF(AND($M24="Counted",E$2&gt;0),E24,"")</f>
        <v/>
      </c>
      <c r="P24" s="34">
        <f>IF(AND($M24="Counted",F$2&gt;0),F24,"")</f>
        <v/>
      </c>
      <c r="Q24" s="34">
        <f>IF(AND($M24="Counted",G$2&gt;0),G24,"")</f>
        <v/>
      </c>
      <c r="R24" s="34">
        <f>IF(AND($M24="Counted",H$2&gt;0),H24,"")</f>
        <v/>
      </c>
      <c r="S24" s="34">
        <f>IF(AND($M24="Counted",I$2&gt;0),I24,"")</f>
        <v/>
      </c>
      <c r="T24" s="34">
        <f>IF(AND($M24="Counted",J$2&gt;0),J24,"")</f>
        <v/>
      </c>
      <c r="U24" s="34">
        <f>IF(AND($M24="Counted",K$2&gt;0),K24,"")</f>
        <v/>
      </c>
    </row>
    <row r="25">
      <c r="A25" s="31">
        <f>IF(TRIM(Applicants!A25&amp;"")="","",TRIM(Applicants!A25&amp;""))</f>
        <v/>
      </c>
      <c r="B25" s="31">
        <f>IF(A25="","",Applicants!B25&amp;"")</f>
        <v/>
      </c>
      <c r="C25" s="33" t="n"/>
      <c r="D25" s="33" t="n"/>
      <c r="E25" s="33" t="n"/>
      <c r="F25" s="33" t="n"/>
      <c r="G25" s="33" t="n"/>
      <c r="H25" s="33" t="n"/>
      <c r="I25" s="33" t="n"/>
      <c r="J25" s="33" t="n"/>
      <c r="K25" s="33" t="n"/>
      <c r="L25" s="10">
        <f>IF(M25="Counted",ROUND(SUMPRODUCT($D$2:$K$2,D25:K25)*100/(4*SUM($D$2:$K$2)),1),"")</f>
        <v/>
      </c>
      <c r="M25" s="10">
        <f>IF(COUNTA(C25:K25)=0,"",IF(A25="","No applicant in this row",IF(TRIM(C25)="Yes","Stepped out, not counted",IF(COUNTIF($D$2:$K$2,"&gt;0")=0,"Add weights on Rubric",IF(SUMPRODUCT(($D$2:$K$2&gt;0)*ISNUMBER(D25:K25))-COUNTIFS($D$2:$K$2,"&gt;0",D25:K25,"&gt;=0",D25:K25,"&lt;=4")+SUMPRODUCT(($D$2:$K$2&gt;0)*ISTEXT(D25:K25))&gt;0,"Check scores (0 to 4)",IF(SUMPRODUCT(($D$2:$K$2&gt;0)*ISNUMBER(D25:K25))&lt;COUNTIF($D$2:$K$2,"&gt;0"),"Incomplete","Counted"))))))</f>
        <v/>
      </c>
      <c r="N25" s="34">
        <f>IF(AND($M25="Counted",D$2&gt;0),D25,"")</f>
        <v/>
      </c>
      <c r="O25" s="34">
        <f>IF(AND($M25="Counted",E$2&gt;0),E25,"")</f>
        <v/>
      </c>
      <c r="P25" s="34">
        <f>IF(AND($M25="Counted",F$2&gt;0),F25,"")</f>
        <v/>
      </c>
      <c r="Q25" s="34">
        <f>IF(AND($M25="Counted",G$2&gt;0),G25,"")</f>
        <v/>
      </c>
      <c r="R25" s="34">
        <f>IF(AND($M25="Counted",H$2&gt;0),H25,"")</f>
        <v/>
      </c>
      <c r="S25" s="34">
        <f>IF(AND($M25="Counted",I$2&gt;0),I25,"")</f>
        <v/>
      </c>
      <c r="T25" s="34">
        <f>IF(AND($M25="Counted",J$2&gt;0),J25,"")</f>
        <v/>
      </c>
      <c r="U25" s="34">
        <f>IF(AND($M25="Counted",K$2&gt;0),K25,"")</f>
        <v/>
      </c>
    </row>
    <row r="26">
      <c r="A26" s="31">
        <f>IF(TRIM(Applicants!A26&amp;"")="","",TRIM(Applicants!A26&amp;""))</f>
        <v/>
      </c>
      <c r="B26" s="31">
        <f>IF(A26="","",Applicants!B26&amp;"")</f>
        <v/>
      </c>
      <c r="C26" s="33" t="n"/>
      <c r="D26" s="33" t="n"/>
      <c r="E26" s="33" t="n"/>
      <c r="F26" s="33" t="n"/>
      <c r="G26" s="33" t="n"/>
      <c r="H26" s="33" t="n"/>
      <c r="I26" s="33" t="n"/>
      <c r="J26" s="33" t="n"/>
      <c r="K26" s="33" t="n"/>
      <c r="L26" s="10">
        <f>IF(M26="Counted",ROUND(SUMPRODUCT($D$2:$K$2,D26:K26)*100/(4*SUM($D$2:$K$2)),1),"")</f>
        <v/>
      </c>
      <c r="M26" s="10">
        <f>IF(COUNTA(C26:K26)=0,"",IF(A26="","No applicant in this row",IF(TRIM(C26)="Yes","Stepped out, not counted",IF(COUNTIF($D$2:$K$2,"&gt;0")=0,"Add weights on Rubric",IF(SUMPRODUCT(($D$2:$K$2&gt;0)*ISNUMBER(D26:K26))-COUNTIFS($D$2:$K$2,"&gt;0",D26:K26,"&gt;=0",D26:K26,"&lt;=4")+SUMPRODUCT(($D$2:$K$2&gt;0)*ISTEXT(D26:K26))&gt;0,"Check scores (0 to 4)",IF(SUMPRODUCT(($D$2:$K$2&gt;0)*ISNUMBER(D26:K26))&lt;COUNTIF($D$2:$K$2,"&gt;0"),"Incomplete","Counted"))))))</f>
        <v/>
      </c>
      <c r="N26" s="34">
        <f>IF(AND($M26="Counted",D$2&gt;0),D26,"")</f>
        <v/>
      </c>
      <c r="O26" s="34">
        <f>IF(AND($M26="Counted",E$2&gt;0),E26,"")</f>
        <v/>
      </c>
      <c r="P26" s="34">
        <f>IF(AND($M26="Counted",F$2&gt;0),F26,"")</f>
        <v/>
      </c>
      <c r="Q26" s="34">
        <f>IF(AND($M26="Counted",G$2&gt;0),G26,"")</f>
        <v/>
      </c>
      <c r="R26" s="34">
        <f>IF(AND($M26="Counted",H$2&gt;0),H26,"")</f>
        <v/>
      </c>
      <c r="S26" s="34">
        <f>IF(AND($M26="Counted",I$2&gt;0),I26,"")</f>
        <v/>
      </c>
      <c r="T26" s="34">
        <f>IF(AND($M26="Counted",J$2&gt;0),J26,"")</f>
        <v/>
      </c>
      <c r="U26" s="34">
        <f>IF(AND($M26="Counted",K$2&gt;0),K26,"")</f>
        <v/>
      </c>
    </row>
    <row r="27">
      <c r="A27" s="31">
        <f>IF(TRIM(Applicants!A27&amp;"")="","",TRIM(Applicants!A27&amp;""))</f>
        <v/>
      </c>
      <c r="B27" s="31">
        <f>IF(A27="","",Applicants!B27&amp;"")</f>
        <v/>
      </c>
      <c r="C27" s="33" t="n"/>
      <c r="D27" s="33" t="n"/>
      <c r="E27" s="33" t="n"/>
      <c r="F27" s="33" t="n"/>
      <c r="G27" s="33" t="n"/>
      <c r="H27" s="33" t="n"/>
      <c r="I27" s="33" t="n"/>
      <c r="J27" s="33" t="n"/>
      <c r="K27" s="33" t="n"/>
      <c r="L27" s="10">
        <f>IF(M27="Counted",ROUND(SUMPRODUCT($D$2:$K$2,D27:K27)*100/(4*SUM($D$2:$K$2)),1),"")</f>
        <v/>
      </c>
      <c r="M27" s="10">
        <f>IF(COUNTA(C27:K27)=0,"",IF(A27="","No applicant in this row",IF(TRIM(C27)="Yes","Stepped out, not counted",IF(COUNTIF($D$2:$K$2,"&gt;0")=0,"Add weights on Rubric",IF(SUMPRODUCT(($D$2:$K$2&gt;0)*ISNUMBER(D27:K27))-COUNTIFS($D$2:$K$2,"&gt;0",D27:K27,"&gt;=0",D27:K27,"&lt;=4")+SUMPRODUCT(($D$2:$K$2&gt;0)*ISTEXT(D27:K27))&gt;0,"Check scores (0 to 4)",IF(SUMPRODUCT(($D$2:$K$2&gt;0)*ISNUMBER(D27:K27))&lt;COUNTIF($D$2:$K$2,"&gt;0"),"Incomplete","Counted"))))))</f>
        <v/>
      </c>
      <c r="N27" s="34">
        <f>IF(AND($M27="Counted",D$2&gt;0),D27,"")</f>
        <v/>
      </c>
      <c r="O27" s="34">
        <f>IF(AND($M27="Counted",E$2&gt;0),E27,"")</f>
        <v/>
      </c>
      <c r="P27" s="34">
        <f>IF(AND($M27="Counted",F$2&gt;0),F27,"")</f>
        <v/>
      </c>
      <c r="Q27" s="34">
        <f>IF(AND($M27="Counted",G$2&gt;0),G27,"")</f>
        <v/>
      </c>
      <c r="R27" s="34">
        <f>IF(AND($M27="Counted",H$2&gt;0),H27,"")</f>
        <v/>
      </c>
      <c r="S27" s="34">
        <f>IF(AND($M27="Counted",I$2&gt;0),I27,"")</f>
        <v/>
      </c>
      <c r="T27" s="34">
        <f>IF(AND($M27="Counted",J$2&gt;0),J27,"")</f>
        <v/>
      </c>
      <c r="U27" s="34">
        <f>IF(AND($M27="Counted",K$2&gt;0),K27,"")</f>
        <v/>
      </c>
    </row>
    <row r="28">
      <c r="A28" s="31">
        <f>IF(TRIM(Applicants!A28&amp;"")="","",TRIM(Applicants!A28&amp;""))</f>
        <v/>
      </c>
      <c r="B28" s="31">
        <f>IF(A28="","",Applicants!B28&amp;"")</f>
        <v/>
      </c>
      <c r="C28" s="33" t="n"/>
      <c r="D28" s="33" t="n"/>
      <c r="E28" s="33" t="n"/>
      <c r="F28" s="33" t="n"/>
      <c r="G28" s="33" t="n"/>
      <c r="H28" s="33" t="n"/>
      <c r="I28" s="33" t="n"/>
      <c r="J28" s="33" t="n"/>
      <c r="K28" s="33" t="n"/>
      <c r="L28" s="10">
        <f>IF(M28="Counted",ROUND(SUMPRODUCT($D$2:$K$2,D28:K28)*100/(4*SUM($D$2:$K$2)),1),"")</f>
        <v/>
      </c>
      <c r="M28" s="10">
        <f>IF(COUNTA(C28:K28)=0,"",IF(A28="","No applicant in this row",IF(TRIM(C28)="Yes","Stepped out, not counted",IF(COUNTIF($D$2:$K$2,"&gt;0")=0,"Add weights on Rubric",IF(SUMPRODUCT(($D$2:$K$2&gt;0)*ISNUMBER(D28:K28))-COUNTIFS($D$2:$K$2,"&gt;0",D28:K28,"&gt;=0",D28:K28,"&lt;=4")+SUMPRODUCT(($D$2:$K$2&gt;0)*ISTEXT(D28:K28))&gt;0,"Check scores (0 to 4)",IF(SUMPRODUCT(($D$2:$K$2&gt;0)*ISNUMBER(D28:K28))&lt;COUNTIF($D$2:$K$2,"&gt;0"),"Incomplete","Counted"))))))</f>
        <v/>
      </c>
      <c r="N28" s="34">
        <f>IF(AND($M28="Counted",D$2&gt;0),D28,"")</f>
        <v/>
      </c>
      <c r="O28" s="34">
        <f>IF(AND($M28="Counted",E$2&gt;0),E28,"")</f>
        <v/>
      </c>
      <c r="P28" s="34">
        <f>IF(AND($M28="Counted",F$2&gt;0),F28,"")</f>
        <v/>
      </c>
      <c r="Q28" s="34">
        <f>IF(AND($M28="Counted",G$2&gt;0),G28,"")</f>
        <v/>
      </c>
      <c r="R28" s="34">
        <f>IF(AND($M28="Counted",H$2&gt;0),H28,"")</f>
        <v/>
      </c>
      <c r="S28" s="34">
        <f>IF(AND($M28="Counted",I$2&gt;0),I28,"")</f>
        <v/>
      </c>
      <c r="T28" s="34">
        <f>IF(AND($M28="Counted",J$2&gt;0),J28,"")</f>
        <v/>
      </c>
      <c r="U28" s="34">
        <f>IF(AND($M28="Counted",K$2&gt;0),K28,"")</f>
        <v/>
      </c>
    </row>
    <row r="29">
      <c r="A29" s="31">
        <f>IF(TRIM(Applicants!A29&amp;"")="","",TRIM(Applicants!A29&amp;""))</f>
        <v/>
      </c>
      <c r="B29" s="31">
        <f>IF(A29="","",Applicants!B29&amp;"")</f>
        <v/>
      </c>
      <c r="C29" s="33" t="n"/>
      <c r="D29" s="33" t="n"/>
      <c r="E29" s="33" t="n"/>
      <c r="F29" s="33" t="n"/>
      <c r="G29" s="33" t="n"/>
      <c r="H29" s="33" t="n"/>
      <c r="I29" s="33" t="n"/>
      <c r="J29" s="33" t="n"/>
      <c r="K29" s="33" t="n"/>
      <c r="L29" s="10">
        <f>IF(M29="Counted",ROUND(SUMPRODUCT($D$2:$K$2,D29:K29)*100/(4*SUM($D$2:$K$2)),1),"")</f>
        <v/>
      </c>
      <c r="M29" s="10">
        <f>IF(COUNTA(C29:K29)=0,"",IF(A29="","No applicant in this row",IF(TRIM(C29)="Yes","Stepped out, not counted",IF(COUNTIF($D$2:$K$2,"&gt;0")=0,"Add weights on Rubric",IF(SUMPRODUCT(($D$2:$K$2&gt;0)*ISNUMBER(D29:K29))-COUNTIFS($D$2:$K$2,"&gt;0",D29:K29,"&gt;=0",D29:K29,"&lt;=4")+SUMPRODUCT(($D$2:$K$2&gt;0)*ISTEXT(D29:K29))&gt;0,"Check scores (0 to 4)",IF(SUMPRODUCT(($D$2:$K$2&gt;0)*ISNUMBER(D29:K29))&lt;COUNTIF($D$2:$K$2,"&gt;0"),"Incomplete","Counted"))))))</f>
        <v/>
      </c>
      <c r="N29" s="34">
        <f>IF(AND($M29="Counted",D$2&gt;0),D29,"")</f>
        <v/>
      </c>
      <c r="O29" s="34">
        <f>IF(AND($M29="Counted",E$2&gt;0),E29,"")</f>
        <v/>
      </c>
      <c r="P29" s="34">
        <f>IF(AND($M29="Counted",F$2&gt;0),F29,"")</f>
        <v/>
      </c>
      <c r="Q29" s="34">
        <f>IF(AND($M29="Counted",G$2&gt;0),G29,"")</f>
        <v/>
      </c>
      <c r="R29" s="34">
        <f>IF(AND($M29="Counted",H$2&gt;0),H29,"")</f>
        <v/>
      </c>
      <c r="S29" s="34">
        <f>IF(AND($M29="Counted",I$2&gt;0),I29,"")</f>
        <v/>
      </c>
      <c r="T29" s="34">
        <f>IF(AND($M29="Counted",J$2&gt;0),J29,"")</f>
        <v/>
      </c>
      <c r="U29" s="34">
        <f>IF(AND($M29="Counted",K$2&gt;0),K29,"")</f>
        <v/>
      </c>
    </row>
    <row r="30">
      <c r="A30" s="31">
        <f>IF(TRIM(Applicants!A30&amp;"")="","",TRIM(Applicants!A30&amp;""))</f>
        <v/>
      </c>
      <c r="B30" s="31">
        <f>IF(A30="","",Applicants!B30&amp;"")</f>
        <v/>
      </c>
      <c r="C30" s="33" t="n"/>
      <c r="D30" s="33" t="n"/>
      <c r="E30" s="33" t="n"/>
      <c r="F30" s="33" t="n"/>
      <c r="G30" s="33" t="n"/>
      <c r="H30" s="33" t="n"/>
      <c r="I30" s="33" t="n"/>
      <c r="J30" s="33" t="n"/>
      <c r="K30" s="33" t="n"/>
      <c r="L30" s="10">
        <f>IF(M30="Counted",ROUND(SUMPRODUCT($D$2:$K$2,D30:K30)*100/(4*SUM($D$2:$K$2)),1),"")</f>
        <v/>
      </c>
      <c r="M30" s="10">
        <f>IF(COUNTA(C30:K30)=0,"",IF(A30="","No applicant in this row",IF(TRIM(C30)="Yes","Stepped out, not counted",IF(COUNTIF($D$2:$K$2,"&gt;0")=0,"Add weights on Rubric",IF(SUMPRODUCT(($D$2:$K$2&gt;0)*ISNUMBER(D30:K30))-COUNTIFS($D$2:$K$2,"&gt;0",D30:K30,"&gt;=0",D30:K30,"&lt;=4")+SUMPRODUCT(($D$2:$K$2&gt;0)*ISTEXT(D30:K30))&gt;0,"Check scores (0 to 4)",IF(SUMPRODUCT(($D$2:$K$2&gt;0)*ISNUMBER(D30:K30))&lt;COUNTIF($D$2:$K$2,"&gt;0"),"Incomplete","Counted"))))))</f>
        <v/>
      </c>
      <c r="N30" s="34">
        <f>IF(AND($M30="Counted",D$2&gt;0),D30,"")</f>
        <v/>
      </c>
      <c r="O30" s="34">
        <f>IF(AND($M30="Counted",E$2&gt;0),E30,"")</f>
        <v/>
      </c>
      <c r="P30" s="34">
        <f>IF(AND($M30="Counted",F$2&gt;0),F30,"")</f>
        <v/>
      </c>
      <c r="Q30" s="34">
        <f>IF(AND($M30="Counted",G$2&gt;0),G30,"")</f>
        <v/>
      </c>
      <c r="R30" s="34">
        <f>IF(AND($M30="Counted",H$2&gt;0),H30,"")</f>
        <v/>
      </c>
      <c r="S30" s="34">
        <f>IF(AND($M30="Counted",I$2&gt;0),I30,"")</f>
        <v/>
      </c>
      <c r="T30" s="34">
        <f>IF(AND($M30="Counted",J$2&gt;0),J30,"")</f>
        <v/>
      </c>
      <c r="U30" s="34">
        <f>IF(AND($M30="Counted",K$2&gt;0),K30,"")</f>
        <v/>
      </c>
    </row>
    <row r="31">
      <c r="A31" s="31">
        <f>IF(TRIM(Applicants!A31&amp;"")="","",TRIM(Applicants!A31&amp;""))</f>
        <v/>
      </c>
      <c r="B31" s="31">
        <f>IF(A31="","",Applicants!B31&amp;"")</f>
        <v/>
      </c>
      <c r="C31" s="33" t="n"/>
      <c r="D31" s="33" t="n"/>
      <c r="E31" s="33" t="n"/>
      <c r="F31" s="33" t="n"/>
      <c r="G31" s="33" t="n"/>
      <c r="H31" s="33" t="n"/>
      <c r="I31" s="33" t="n"/>
      <c r="J31" s="33" t="n"/>
      <c r="K31" s="33" t="n"/>
      <c r="L31" s="10">
        <f>IF(M31="Counted",ROUND(SUMPRODUCT($D$2:$K$2,D31:K31)*100/(4*SUM($D$2:$K$2)),1),"")</f>
        <v/>
      </c>
      <c r="M31" s="10">
        <f>IF(COUNTA(C31:K31)=0,"",IF(A31="","No applicant in this row",IF(TRIM(C31)="Yes","Stepped out, not counted",IF(COUNTIF($D$2:$K$2,"&gt;0")=0,"Add weights on Rubric",IF(SUMPRODUCT(($D$2:$K$2&gt;0)*ISNUMBER(D31:K31))-COUNTIFS($D$2:$K$2,"&gt;0",D31:K31,"&gt;=0",D31:K31,"&lt;=4")+SUMPRODUCT(($D$2:$K$2&gt;0)*ISTEXT(D31:K31))&gt;0,"Check scores (0 to 4)",IF(SUMPRODUCT(($D$2:$K$2&gt;0)*ISNUMBER(D31:K31))&lt;COUNTIF($D$2:$K$2,"&gt;0"),"Incomplete","Counted"))))))</f>
        <v/>
      </c>
      <c r="N31" s="34">
        <f>IF(AND($M31="Counted",D$2&gt;0),D31,"")</f>
        <v/>
      </c>
      <c r="O31" s="34">
        <f>IF(AND($M31="Counted",E$2&gt;0),E31,"")</f>
        <v/>
      </c>
      <c r="P31" s="34">
        <f>IF(AND($M31="Counted",F$2&gt;0),F31,"")</f>
        <v/>
      </c>
      <c r="Q31" s="34">
        <f>IF(AND($M31="Counted",G$2&gt;0),G31,"")</f>
        <v/>
      </c>
      <c r="R31" s="34">
        <f>IF(AND($M31="Counted",H$2&gt;0),H31,"")</f>
        <v/>
      </c>
      <c r="S31" s="34">
        <f>IF(AND($M31="Counted",I$2&gt;0),I31,"")</f>
        <v/>
      </c>
      <c r="T31" s="34">
        <f>IF(AND($M31="Counted",J$2&gt;0),J31,"")</f>
        <v/>
      </c>
      <c r="U31" s="34">
        <f>IF(AND($M31="Counted",K$2&gt;0),K31,"")</f>
        <v/>
      </c>
    </row>
    <row r="32">
      <c r="A32" s="31">
        <f>IF(TRIM(Applicants!A32&amp;"")="","",TRIM(Applicants!A32&amp;""))</f>
        <v/>
      </c>
      <c r="B32" s="31">
        <f>IF(A32="","",Applicants!B32&amp;"")</f>
        <v/>
      </c>
      <c r="C32" s="33" t="n"/>
      <c r="D32" s="33" t="n"/>
      <c r="E32" s="33" t="n"/>
      <c r="F32" s="33" t="n"/>
      <c r="G32" s="33" t="n"/>
      <c r="H32" s="33" t="n"/>
      <c r="I32" s="33" t="n"/>
      <c r="J32" s="33" t="n"/>
      <c r="K32" s="33" t="n"/>
      <c r="L32" s="10">
        <f>IF(M32="Counted",ROUND(SUMPRODUCT($D$2:$K$2,D32:K32)*100/(4*SUM($D$2:$K$2)),1),"")</f>
        <v/>
      </c>
      <c r="M32" s="10">
        <f>IF(COUNTA(C32:K32)=0,"",IF(A32="","No applicant in this row",IF(TRIM(C32)="Yes","Stepped out, not counted",IF(COUNTIF($D$2:$K$2,"&gt;0")=0,"Add weights on Rubric",IF(SUMPRODUCT(($D$2:$K$2&gt;0)*ISNUMBER(D32:K32))-COUNTIFS($D$2:$K$2,"&gt;0",D32:K32,"&gt;=0",D32:K32,"&lt;=4")+SUMPRODUCT(($D$2:$K$2&gt;0)*ISTEXT(D32:K32))&gt;0,"Check scores (0 to 4)",IF(SUMPRODUCT(($D$2:$K$2&gt;0)*ISNUMBER(D32:K32))&lt;COUNTIF($D$2:$K$2,"&gt;0"),"Incomplete","Counted"))))))</f>
        <v/>
      </c>
      <c r="N32" s="34">
        <f>IF(AND($M32="Counted",D$2&gt;0),D32,"")</f>
        <v/>
      </c>
      <c r="O32" s="34">
        <f>IF(AND($M32="Counted",E$2&gt;0),E32,"")</f>
        <v/>
      </c>
      <c r="P32" s="34">
        <f>IF(AND($M32="Counted",F$2&gt;0),F32,"")</f>
        <v/>
      </c>
      <c r="Q32" s="34">
        <f>IF(AND($M32="Counted",G$2&gt;0),G32,"")</f>
        <v/>
      </c>
      <c r="R32" s="34">
        <f>IF(AND($M32="Counted",H$2&gt;0),H32,"")</f>
        <v/>
      </c>
      <c r="S32" s="34">
        <f>IF(AND($M32="Counted",I$2&gt;0),I32,"")</f>
        <v/>
      </c>
      <c r="T32" s="34">
        <f>IF(AND($M32="Counted",J$2&gt;0),J32,"")</f>
        <v/>
      </c>
      <c r="U32" s="34">
        <f>IF(AND($M32="Counted",K$2&gt;0),K32,"")</f>
        <v/>
      </c>
    </row>
    <row r="33">
      <c r="A33" s="31">
        <f>IF(TRIM(Applicants!A33&amp;"")="","",TRIM(Applicants!A33&amp;""))</f>
        <v/>
      </c>
      <c r="B33" s="31">
        <f>IF(A33="","",Applicants!B33&amp;"")</f>
        <v/>
      </c>
      <c r="C33" s="33" t="n"/>
      <c r="D33" s="33" t="n"/>
      <c r="E33" s="33" t="n"/>
      <c r="F33" s="33" t="n"/>
      <c r="G33" s="33" t="n"/>
      <c r="H33" s="33" t="n"/>
      <c r="I33" s="33" t="n"/>
      <c r="J33" s="33" t="n"/>
      <c r="K33" s="33" t="n"/>
      <c r="L33" s="10">
        <f>IF(M33="Counted",ROUND(SUMPRODUCT($D$2:$K$2,D33:K33)*100/(4*SUM($D$2:$K$2)),1),"")</f>
        <v/>
      </c>
      <c r="M33" s="10">
        <f>IF(COUNTA(C33:K33)=0,"",IF(A33="","No applicant in this row",IF(TRIM(C33)="Yes","Stepped out, not counted",IF(COUNTIF($D$2:$K$2,"&gt;0")=0,"Add weights on Rubric",IF(SUMPRODUCT(($D$2:$K$2&gt;0)*ISNUMBER(D33:K33))-COUNTIFS($D$2:$K$2,"&gt;0",D33:K33,"&gt;=0",D33:K33,"&lt;=4")+SUMPRODUCT(($D$2:$K$2&gt;0)*ISTEXT(D33:K33))&gt;0,"Check scores (0 to 4)",IF(SUMPRODUCT(($D$2:$K$2&gt;0)*ISNUMBER(D33:K33))&lt;COUNTIF($D$2:$K$2,"&gt;0"),"Incomplete","Counted"))))))</f>
        <v/>
      </c>
      <c r="N33" s="34">
        <f>IF(AND($M33="Counted",D$2&gt;0),D33,"")</f>
        <v/>
      </c>
      <c r="O33" s="34">
        <f>IF(AND($M33="Counted",E$2&gt;0),E33,"")</f>
        <v/>
      </c>
      <c r="P33" s="34">
        <f>IF(AND($M33="Counted",F$2&gt;0),F33,"")</f>
        <v/>
      </c>
      <c r="Q33" s="34">
        <f>IF(AND($M33="Counted",G$2&gt;0),G33,"")</f>
        <v/>
      </c>
      <c r="R33" s="34">
        <f>IF(AND($M33="Counted",H$2&gt;0),H33,"")</f>
        <v/>
      </c>
      <c r="S33" s="34">
        <f>IF(AND($M33="Counted",I$2&gt;0),I33,"")</f>
        <v/>
      </c>
      <c r="T33" s="34">
        <f>IF(AND($M33="Counted",J$2&gt;0),J33,"")</f>
        <v/>
      </c>
      <c r="U33" s="34">
        <f>IF(AND($M33="Counted",K$2&gt;0),K33,"")</f>
        <v/>
      </c>
    </row>
    <row r="34">
      <c r="A34" s="31">
        <f>IF(TRIM(Applicants!A34&amp;"")="","",TRIM(Applicants!A34&amp;""))</f>
        <v/>
      </c>
      <c r="B34" s="31">
        <f>IF(A34="","",Applicants!B34&amp;"")</f>
        <v/>
      </c>
      <c r="C34" s="33" t="n"/>
      <c r="D34" s="33" t="n"/>
      <c r="E34" s="33" t="n"/>
      <c r="F34" s="33" t="n"/>
      <c r="G34" s="33" t="n"/>
      <c r="H34" s="33" t="n"/>
      <c r="I34" s="33" t="n"/>
      <c r="J34" s="33" t="n"/>
      <c r="K34" s="33" t="n"/>
      <c r="L34" s="10">
        <f>IF(M34="Counted",ROUND(SUMPRODUCT($D$2:$K$2,D34:K34)*100/(4*SUM($D$2:$K$2)),1),"")</f>
        <v/>
      </c>
      <c r="M34" s="10">
        <f>IF(COUNTA(C34:K34)=0,"",IF(A34="","No applicant in this row",IF(TRIM(C34)="Yes","Stepped out, not counted",IF(COUNTIF($D$2:$K$2,"&gt;0")=0,"Add weights on Rubric",IF(SUMPRODUCT(($D$2:$K$2&gt;0)*ISNUMBER(D34:K34))-COUNTIFS($D$2:$K$2,"&gt;0",D34:K34,"&gt;=0",D34:K34,"&lt;=4")+SUMPRODUCT(($D$2:$K$2&gt;0)*ISTEXT(D34:K34))&gt;0,"Check scores (0 to 4)",IF(SUMPRODUCT(($D$2:$K$2&gt;0)*ISNUMBER(D34:K34))&lt;COUNTIF($D$2:$K$2,"&gt;0"),"Incomplete","Counted"))))))</f>
        <v/>
      </c>
      <c r="N34" s="34">
        <f>IF(AND($M34="Counted",D$2&gt;0),D34,"")</f>
        <v/>
      </c>
      <c r="O34" s="34">
        <f>IF(AND($M34="Counted",E$2&gt;0),E34,"")</f>
        <v/>
      </c>
      <c r="P34" s="34">
        <f>IF(AND($M34="Counted",F$2&gt;0),F34,"")</f>
        <v/>
      </c>
      <c r="Q34" s="34">
        <f>IF(AND($M34="Counted",G$2&gt;0),G34,"")</f>
        <v/>
      </c>
      <c r="R34" s="34">
        <f>IF(AND($M34="Counted",H$2&gt;0),H34,"")</f>
        <v/>
      </c>
      <c r="S34" s="34">
        <f>IF(AND($M34="Counted",I$2&gt;0),I34,"")</f>
        <v/>
      </c>
      <c r="T34" s="34">
        <f>IF(AND($M34="Counted",J$2&gt;0),J34,"")</f>
        <v/>
      </c>
      <c r="U34" s="34">
        <f>IF(AND($M34="Counted",K$2&gt;0),K34,"")</f>
        <v/>
      </c>
    </row>
    <row r="35">
      <c r="A35" s="31">
        <f>IF(TRIM(Applicants!A35&amp;"")="","",TRIM(Applicants!A35&amp;""))</f>
        <v/>
      </c>
      <c r="B35" s="31">
        <f>IF(A35="","",Applicants!B35&amp;"")</f>
        <v/>
      </c>
      <c r="C35" s="33" t="n"/>
      <c r="D35" s="33" t="n"/>
      <c r="E35" s="33" t="n"/>
      <c r="F35" s="33" t="n"/>
      <c r="G35" s="33" t="n"/>
      <c r="H35" s="33" t="n"/>
      <c r="I35" s="33" t="n"/>
      <c r="J35" s="33" t="n"/>
      <c r="K35" s="33" t="n"/>
      <c r="L35" s="10">
        <f>IF(M35="Counted",ROUND(SUMPRODUCT($D$2:$K$2,D35:K35)*100/(4*SUM($D$2:$K$2)),1),"")</f>
        <v/>
      </c>
      <c r="M35" s="10">
        <f>IF(COUNTA(C35:K35)=0,"",IF(A35="","No applicant in this row",IF(TRIM(C35)="Yes","Stepped out, not counted",IF(COUNTIF($D$2:$K$2,"&gt;0")=0,"Add weights on Rubric",IF(SUMPRODUCT(($D$2:$K$2&gt;0)*ISNUMBER(D35:K35))-COUNTIFS($D$2:$K$2,"&gt;0",D35:K35,"&gt;=0",D35:K35,"&lt;=4")+SUMPRODUCT(($D$2:$K$2&gt;0)*ISTEXT(D35:K35))&gt;0,"Check scores (0 to 4)",IF(SUMPRODUCT(($D$2:$K$2&gt;0)*ISNUMBER(D35:K35))&lt;COUNTIF($D$2:$K$2,"&gt;0"),"Incomplete","Counted"))))))</f>
        <v/>
      </c>
      <c r="N35" s="34">
        <f>IF(AND($M35="Counted",D$2&gt;0),D35,"")</f>
        <v/>
      </c>
      <c r="O35" s="34">
        <f>IF(AND($M35="Counted",E$2&gt;0),E35,"")</f>
        <v/>
      </c>
      <c r="P35" s="34">
        <f>IF(AND($M35="Counted",F$2&gt;0),F35,"")</f>
        <v/>
      </c>
      <c r="Q35" s="34">
        <f>IF(AND($M35="Counted",G$2&gt;0),G35,"")</f>
        <v/>
      </c>
      <c r="R35" s="34">
        <f>IF(AND($M35="Counted",H$2&gt;0),H35,"")</f>
        <v/>
      </c>
      <c r="S35" s="34">
        <f>IF(AND($M35="Counted",I$2&gt;0),I35,"")</f>
        <v/>
      </c>
      <c r="T35" s="34">
        <f>IF(AND($M35="Counted",J$2&gt;0),J35,"")</f>
        <v/>
      </c>
      <c r="U35" s="34">
        <f>IF(AND($M35="Counted",K$2&gt;0),K35,"")</f>
        <v/>
      </c>
    </row>
    <row r="36">
      <c r="A36" s="31">
        <f>IF(TRIM(Applicants!A36&amp;"")="","",TRIM(Applicants!A36&amp;""))</f>
        <v/>
      </c>
      <c r="B36" s="31">
        <f>IF(A36="","",Applicants!B36&amp;"")</f>
        <v/>
      </c>
      <c r="C36" s="33" t="n"/>
      <c r="D36" s="33" t="n"/>
      <c r="E36" s="33" t="n"/>
      <c r="F36" s="33" t="n"/>
      <c r="G36" s="33" t="n"/>
      <c r="H36" s="33" t="n"/>
      <c r="I36" s="33" t="n"/>
      <c r="J36" s="33" t="n"/>
      <c r="K36" s="33" t="n"/>
      <c r="L36" s="10">
        <f>IF(M36="Counted",ROUND(SUMPRODUCT($D$2:$K$2,D36:K36)*100/(4*SUM($D$2:$K$2)),1),"")</f>
        <v/>
      </c>
      <c r="M36" s="10">
        <f>IF(COUNTA(C36:K36)=0,"",IF(A36="","No applicant in this row",IF(TRIM(C36)="Yes","Stepped out, not counted",IF(COUNTIF($D$2:$K$2,"&gt;0")=0,"Add weights on Rubric",IF(SUMPRODUCT(($D$2:$K$2&gt;0)*ISNUMBER(D36:K36))-COUNTIFS($D$2:$K$2,"&gt;0",D36:K36,"&gt;=0",D36:K36,"&lt;=4")+SUMPRODUCT(($D$2:$K$2&gt;0)*ISTEXT(D36:K36))&gt;0,"Check scores (0 to 4)",IF(SUMPRODUCT(($D$2:$K$2&gt;0)*ISNUMBER(D36:K36))&lt;COUNTIF($D$2:$K$2,"&gt;0"),"Incomplete","Counted"))))))</f>
        <v/>
      </c>
      <c r="N36" s="34">
        <f>IF(AND($M36="Counted",D$2&gt;0),D36,"")</f>
        <v/>
      </c>
      <c r="O36" s="34">
        <f>IF(AND($M36="Counted",E$2&gt;0),E36,"")</f>
        <v/>
      </c>
      <c r="P36" s="34">
        <f>IF(AND($M36="Counted",F$2&gt;0),F36,"")</f>
        <v/>
      </c>
      <c r="Q36" s="34">
        <f>IF(AND($M36="Counted",G$2&gt;0),G36,"")</f>
        <v/>
      </c>
      <c r="R36" s="34">
        <f>IF(AND($M36="Counted",H$2&gt;0),H36,"")</f>
        <v/>
      </c>
      <c r="S36" s="34">
        <f>IF(AND($M36="Counted",I$2&gt;0),I36,"")</f>
        <v/>
      </c>
      <c r="T36" s="34">
        <f>IF(AND($M36="Counted",J$2&gt;0),J36,"")</f>
        <v/>
      </c>
      <c r="U36" s="34">
        <f>IF(AND($M36="Counted",K$2&gt;0),K36,"")</f>
        <v/>
      </c>
    </row>
    <row r="37">
      <c r="A37" s="31">
        <f>IF(TRIM(Applicants!A37&amp;"")="","",TRIM(Applicants!A37&amp;""))</f>
        <v/>
      </c>
      <c r="B37" s="31">
        <f>IF(A37="","",Applicants!B37&amp;"")</f>
        <v/>
      </c>
      <c r="C37" s="33" t="n"/>
      <c r="D37" s="33" t="n"/>
      <c r="E37" s="33" t="n"/>
      <c r="F37" s="33" t="n"/>
      <c r="G37" s="33" t="n"/>
      <c r="H37" s="33" t="n"/>
      <c r="I37" s="33" t="n"/>
      <c r="J37" s="33" t="n"/>
      <c r="K37" s="33" t="n"/>
      <c r="L37" s="10">
        <f>IF(M37="Counted",ROUND(SUMPRODUCT($D$2:$K$2,D37:K37)*100/(4*SUM($D$2:$K$2)),1),"")</f>
        <v/>
      </c>
      <c r="M37" s="10">
        <f>IF(COUNTA(C37:K37)=0,"",IF(A37="","No applicant in this row",IF(TRIM(C37)="Yes","Stepped out, not counted",IF(COUNTIF($D$2:$K$2,"&gt;0")=0,"Add weights on Rubric",IF(SUMPRODUCT(($D$2:$K$2&gt;0)*ISNUMBER(D37:K37))-COUNTIFS($D$2:$K$2,"&gt;0",D37:K37,"&gt;=0",D37:K37,"&lt;=4")+SUMPRODUCT(($D$2:$K$2&gt;0)*ISTEXT(D37:K37))&gt;0,"Check scores (0 to 4)",IF(SUMPRODUCT(($D$2:$K$2&gt;0)*ISNUMBER(D37:K37))&lt;COUNTIF($D$2:$K$2,"&gt;0"),"Incomplete","Counted"))))))</f>
        <v/>
      </c>
      <c r="N37" s="34">
        <f>IF(AND($M37="Counted",D$2&gt;0),D37,"")</f>
        <v/>
      </c>
      <c r="O37" s="34">
        <f>IF(AND($M37="Counted",E$2&gt;0),E37,"")</f>
        <v/>
      </c>
      <c r="P37" s="34">
        <f>IF(AND($M37="Counted",F$2&gt;0),F37,"")</f>
        <v/>
      </c>
      <c r="Q37" s="34">
        <f>IF(AND($M37="Counted",G$2&gt;0),G37,"")</f>
        <v/>
      </c>
      <c r="R37" s="34">
        <f>IF(AND($M37="Counted",H$2&gt;0),H37,"")</f>
        <v/>
      </c>
      <c r="S37" s="34">
        <f>IF(AND($M37="Counted",I$2&gt;0),I37,"")</f>
        <v/>
      </c>
      <c r="T37" s="34">
        <f>IF(AND($M37="Counted",J$2&gt;0),J37,"")</f>
        <v/>
      </c>
      <c r="U37" s="34">
        <f>IF(AND($M37="Counted",K$2&gt;0),K37,"")</f>
        <v/>
      </c>
    </row>
    <row r="38">
      <c r="A38" s="31">
        <f>IF(TRIM(Applicants!A38&amp;"")="","",TRIM(Applicants!A38&amp;""))</f>
        <v/>
      </c>
      <c r="B38" s="31">
        <f>IF(A38="","",Applicants!B38&amp;"")</f>
        <v/>
      </c>
      <c r="C38" s="33" t="n"/>
      <c r="D38" s="33" t="n"/>
      <c r="E38" s="33" t="n"/>
      <c r="F38" s="33" t="n"/>
      <c r="G38" s="33" t="n"/>
      <c r="H38" s="33" t="n"/>
      <c r="I38" s="33" t="n"/>
      <c r="J38" s="33" t="n"/>
      <c r="K38" s="33" t="n"/>
      <c r="L38" s="10">
        <f>IF(M38="Counted",ROUND(SUMPRODUCT($D$2:$K$2,D38:K38)*100/(4*SUM($D$2:$K$2)),1),"")</f>
        <v/>
      </c>
      <c r="M38" s="10">
        <f>IF(COUNTA(C38:K38)=0,"",IF(A38="","No applicant in this row",IF(TRIM(C38)="Yes","Stepped out, not counted",IF(COUNTIF($D$2:$K$2,"&gt;0")=0,"Add weights on Rubric",IF(SUMPRODUCT(($D$2:$K$2&gt;0)*ISNUMBER(D38:K38))-COUNTIFS($D$2:$K$2,"&gt;0",D38:K38,"&gt;=0",D38:K38,"&lt;=4")+SUMPRODUCT(($D$2:$K$2&gt;0)*ISTEXT(D38:K38))&gt;0,"Check scores (0 to 4)",IF(SUMPRODUCT(($D$2:$K$2&gt;0)*ISNUMBER(D38:K38))&lt;COUNTIF($D$2:$K$2,"&gt;0"),"Incomplete","Counted"))))))</f>
        <v/>
      </c>
      <c r="N38" s="34">
        <f>IF(AND($M38="Counted",D$2&gt;0),D38,"")</f>
        <v/>
      </c>
      <c r="O38" s="34">
        <f>IF(AND($M38="Counted",E$2&gt;0),E38,"")</f>
        <v/>
      </c>
      <c r="P38" s="34">
        <f>IF(AND($M38="Counted",F$2&gt;0),F38,"")</f>
        <v/>
      </c>
      <c r="Q38" s="34">
        <f>IF(AND($M38="Counted",G$2&gt;0),G38,"")</f>
        <v/>
      </c>
      <c r="R38" s="34">
        <f>IF(AND($M38="Counted",H$2&gt;0),H38,"")</f>
        <v/>
      </c>
      <c r="S38" s="34">
        <f>IF(AND($M38="Counted",I$2&gt;0),I38,"")</f>
        <v/>
      </c>
      <c r="T38" s="34">
        <f>IF(AND($M38="Counted",J$2&gt;0),J38,"")</f>
        <v/>
      </c>
      <c r="U38" s="34">
        <f>IF(AND($M38="Counted",K$2&gt;0),K38,"")</f>
        <v/>
      </c>
    </row>
    <row r="39">
      <c r="A39" s="31">
        <f>IF(TRIM(Applicants!A39&amp;"")="","",TRIM(Applicants!A39&amp;""))</f>
        <v/>
      </c>
      <c r="B39" s="31">
        <f>IF(A39="","",Applicants!B39&amp;"")</f>
        <v/>
      </c>
      <c r="C39" s="33" t="n"/>
      <c r="D39" s="33" t="n"/>
      <c r="E39" s="33" t="n"/>
      <c r="F39" s="33" t="n"/>
      <c r="G39" s="33" t="n"/>
      <c r="H39" s="33" t="n"/>
      <c r="I39" s="33" t="n"/>
      <c r="J39" s="33" t="n"/>
      <c r="K39" s="33" t="n"/>
      <c r="L39" s="10">
        <f>IF(M39="Counted",ROUND(SUMPRODUCT($D$2:$K$2,D39:K39)*100/(4*SUM($D$2:$K$2)),1),"")</f>
        <v/>
      </c>
      <c r="M39" s="10">
        <f>IF(COUNTA(C39:K39)=0,"",IF(A39="","No applicant in this row",IF(TRIM(C39)="Yes","Stepped out, not counted",IF(COUNTIF($D$2:$K$2,"&gt;0")=0,"Add weights on Rubric",IF(SUMPRODUCT(($D$2:$K$2&gt;0)*ISNUMBER(D39:K39))-COUNTIFS($D$2:$K$2,"&gt;0",D39:K39,"&gt;=0",D39:K39,"&lt;=4")+SUMPRODUCT(($D$2:$K$2&gt;0)*ISTEXT(D39:K39))&gt;0,"Check scores (0 to 4)",IF(SUMPRODUCT(($D$2:$K$2&gt;0)*ISNUMBER(D39:K39))&lt;COUNTIF($D$2:$K$2,"&gt;0"),"Incomplete","Counted"))))))</f>
        <v/>
      </c>
      <c r="N39" s="34">
        <f>IF(AND($M39="Counted",D$2&gt;0),D39,"")</f>
        <v/>
      </c>
      <c r="O39" s="34">
        <f>IF(AND($M39="Counted",E$2&gt;0),E39,"")</f>
        <v/>
      </c>
      <c r="P39" s="34">
        <f>IF(AND($M39="Counted",F$2&gt;0),F39,"")</f>
        <v/>
      </c>
      <c r="Q39" s="34">
        <f>IF(AND($M39="Counted",G$2&gt;0),G39,"")</f>
        <v/>
      </c>
      <c r="R39" s="34">
        <f>IF(AND($M39="Counted",H$2&gt;0),H39,"")</f>
        <v/>
      </c>
      <c r="S39" s="34">
        <f>IF(AND($M39="Counted",I$2&gt;0),I39,"")</f>
        <v/>
      </c>
      <c r="T39" s="34">
        <f>IF(AND($M39="Counted",J$2&gt;0),J39,"")</f>
        <v/>
      </c>
      <c r="U39" s="34">
        <f>IF(AND($M39="Counted",K$2&gt;0),K39,"")</f>
        <v/>
      </c>
    </row>
    <row r="40">
      <c r="A40" s="31">
        <f>IF(TRIM(Applicants!A40&amp;"")="","",TRIM(Applicants!A40&amp;""))</f>
        <v/>
      </c>
      <c r="B40" s="31">
        <f>IF(A40="","",Applicants!B40&amp;"")</f>
        <v/>
      </c>
      <c r="C40" s="33" t="n"/>
      <c r="D40" s="33" t="n"/>
      <c r="E40" s="33" t="n"/>
      <c r="F40" s="33" t="n"/>
      <c r="G40" s="33" t="n"/>
      <c r="H40" s="33" t="n"/>
      <c r="I40" s="33" t="n"/>
      <c r="J40" s="33" t="n"/>
      <c r="K40" s="33" t="n"/>
      <c r="L40" s="10">
        <f>IF(M40="Counted",ROUND(SUMPRODUCT($D$2:$K$2,D40:K40)*100/(4*SUM($D$2:$K$2)),1),"")</f>
        <v/>
      </c>
      <c r="M40" s="10">
        <f>IF(COUNTA(C40:K40)=0,"",IF(A40="","No applicant in this row",IF(TRIM(C40)="Yes","Stepped out, not counted",IF(COUNTIF($D$2:$K$2,"&gt;0")=0,"Add weights on Rubric",IF(SUMPRODUCT(($D$2:$K$2&gt;0)*ISNUMBER(D40:K40))-COUNTIFS($D$2:$K$2,"&gt;0",D40:K40,"&gt;=0",D40:K40,"&lt;=4")+SUMPRODUCT(($D$2:$K$2&gt;0)*ISTEXT(D40:K40))&gt;0,"Check scores (0 to 4)",IF(SUMPRODUCT(($D$2:$K$2&gt;0)*ISNUMBER(D40:K40))&lt;COUNTIF($D$2:$K$2,"&gt;0"),"Incomplete","Counted"))))))</f>
        <v/>
      </c>
      <c r="N40" s="34">
        <f>IF(AND($M40="Counted",D$2&gt;0),D40,"")</f>
        <v/>
      </c>
      <c r="O40" s="34">
        <f>IF(AND($M40="Counted",E$2&gt;0),E40,"")</f>
        <v/>
      </c>
      <c r="P40" s="34">
        <f>IF(AND($M40="Counted",F$2&gt;0),F40,"")</f>
        <v/>
      </c>
      <c r="Q40" s="34">
        <f>IF(AND($M40="Counted",G$2&gt;0),G40,"")</f>
        <v/>
      </c>
      <c r="R40" s="34">
        <f>IF(AND($M40="Counted",H$2&gt;0),H40,"")</f>
        <v/>
      </c>
      <c r="S40" s="34">
        <f>IF(AND($M40="Counted",I$2&gt;0),I40,"")</f>
        <v/>
      </c>
      <c r="T40" s="34">
        <f>IF(AND($M40="Counted",J$2&gt;0),J40,"")</f>
        <v/>
      </c>
      <c r="U40" s="34">
        <f>IF(AND($M40="Counted",K$2&gt;0),K40,"")</f>
        <v/>
      </c>
    </row>
    <row r="41">
      <c r="A41" s="31">
        <f>IF(TRIM(Applicants!A41&amp;"")="","",TRIM(Applicants!A41&amp;""))</f>
        <v/>
      </c>
      <c r="B41" s="31">
        <f>IF(A41="","",Applicants!B41&amp;"")</f>
        <v/>
      </c>
      <c r="C41" s="33" t="n"/>
      <c r="D41" s="33" t="n"/>
      <c r="E41" s="33" t="n"/>
      <c r="F41" s="33" t="n"/>
      <c r="G41" s="33" t="n"/>
      <c r="H41" s="33" t="n"/>
      <c r="I41" s="33" t="n"/>
      <c r="J41" s="33" t="n"/>
      <c r="K41" s="33" t="n"/>
      <c r="L41" s="10">
        <f>IF(M41="Counted",ROUND(SUMPRODUCT($D$2:$K$2,D41:K41)*100/(4*SUM($D$2:$K$2)),1),"")</f>
        <v/>
      </c>
      <c r="M41" s="10">
        <f>IF(COUNTA(C41:K41)=0,"",IF(A41="","No applicant in this row",IF(TRIM(C41)="Yes","Stepped out, not counted",IF(COUNTIF($D$2:$K$2,"&gt;0")=0,"Add weights on Rubric",IF(SUMPRODUCT(($D$2:$K$2&gt;0)*ISNUMBER(D41:K41))-COUNTIFS($D$2:$K$2,"&gt;0",D41:K41,"&gt;=0",D41:K41,"&lt;=4")+SUMPRODUCT(($D$2:$K$2&gt;0)*ISTEXT(D41:K41))&gt;0,"Check scores (0 to 4)",IF(SUMPRODUCT(($D$2:$K$2&gt;0)*ISNUMBER(D41:K41))&lt;COUNTIF($D$2:$K$2,"&gt;0"),"Incomplete","Counted"))))))</f>
        <v/>
      </c>
      <c r="N41" s="34">
        <f>IF(AND($M41="Counted",D$2&gt;0),D41,"")</f>
        <v/>
      </c>
      <c r="O41" s="34">
        <f>IF(AND($M41="Counted",E$2&gt;0),E41,"")</f>
        <v/>
      </c>
      <c r="P41" s="34">
        <f>IF(AND($M41="Counted",F$2&gt;0),F41,"")</f>
        <v/>
      </c>
      <c r="Q41" s="34">
        <f>IF(AND($M41="Counted",G$2&gt;0),G41,"")</f>
        <v/>
      </c>
      <c r="R41" s="34">
        <f>IF(AND($M41="Counted",H$2&gt;0),H41,"")</f>
        <v/>
      </c>
      <c r="S41" s="34">
        <f>IF(AND($M41="Counted",I$2&gt;0),I41,"")</f>
        <v/>
      </c>
      <c r="T41" s="34">
        <f>IF(AND($M41="Counted",J$2&gt;0),J41,"")</f>
        <v/>
      </c>
      <c r="U41" s="34">
        <f>IF(AND($M41="Counted",K$2&gt;0),K41,"")</f>
        <v/>
      </c>
    </row>
    <row r="42">
      <c r="A42" s="31">
        <f>IF(TRIM(Applicants!A42&amp;"")="","",TRIM(Applicants!A42&amp;""))</f>
        <v/>
      </c>
      <c r="B42" s="31">
        <f>IF(A42="","",Applicants!B42&amp;"")</f>
        <v/>
      </c>
      <c r="C42" s="33" t="n"/>
      <c r="D42" s="33" t="n"/>
      <c r="E42" s="33" t="n"/>
      <c r="F42" s="33" t="n"/>
      <c r="G42" s="33" t="n"/>
      <c r="H42" s="33" t="n"/>
      <c r="I42" s="33" t="n"/>
      <c r="J42" s="33" t="n"/>
      <c r="K42" s="33" t="n"/>
      <c r="L42" s="10">
        <f>IF(M42="Counted",ROUND(SUMPRODUCT($D$2:$K$2,D42:K42)*100/(4*SUM($D$2:$K$2)),1),"")</f>
        <v/>
      </c>
      <c r="M42" s="10">
        <f>IF(COUNTA(C42:K42)=0,"",IF(A42="","No applicant in this row",IF(TRIM(C42)="Yes","Stepped out, not counted",IF(COUNTIF($D$2:$K$2,"&gt;0")=0,"Add weights on Rubric",IF(SUMPRODUCT(($D$2:$K$2&gt;0)*ISNUMBER(D42:K42))-COUNTIFS($D$2:$K$2,"&gt;0",D42:K42,"&gt;=0",D42:K42,"&lt;=4")+SUMPRODUCT(($D$2:$K$2&gt;0)*ISTEXT(D42:K42))&gt;0,"Check scores (0 to 4)",IF(SUMPRODUCT(($D$2:$K$2&gt;0)*ISNUMBER(D42:K42))&lt;COUNTIF($D$2:$K$2,"&gt;0"),"Incomplete","Counted"))))))</f>
        <v/>
      </c>
      <c r="N42" s="34">
        <f>IF(AND($M42="Counted",D$2&gt;0),D42,"")</f>
        <v/>
      </c>
      <c r="O42" s="34">
        <f>IF(AND($M42="Counted",E$2&gt;0),E42,"")</f>
        <v/>
      </c>
      <c r="P42" s="34">
        <f>IF(AND($M42="Counted",F$2&gt;0),F42,"")</f>
        <v/>
      </c>
      <c r="Q42" s="34">
        <f>IF(AND($M42="Counted",G$2&gt;0),G42,"")</f>
        <v/>
      </c>
      <c r="R42" s="34">
        <f>IF(AND($M42="Counted",H$2&gt;0),H42,"")</f>
        <v/>
      </c>
      <c r="S42" s="34">
        <f>IF(AND($M42="Counted",I$2&gt;0),I42,"")</f>
        <v/>
      </c>
      <c r="T42" s="34">
        <f>IF(AND($M42="Counted",J$2&gt;0),J42,"")</f>
        <v/>
      </c>
      <c r="U42" s="34">
        <f>IF(AND($M42="Counted",K$2&gt;0),K42,"")</f>
        <v/>
      </c>
    </row>
    <row r="43">
      <c r="A43" s="31">
        <f>IF(TRIM(Applicants!A43&amp;"")="","",TRIM(Applicants!A43&amp;""))</f>
        <v/>
      </c>
      <c r="B43" s="31">
        <f>IF(A43="","",Applicants!B43&amp;"")</f>
        <v/>
      </c>
      <c r="C43" s="33" t="n"/>
      <c r="D43" s="33" t="n"/>
      <c r="E43" s="33" t="n"/>
      <c r="F43" s="33" t="n"/>
      <c r="G43" s="33" t="n"/>
      <c r="H43" s="33" t="n"/>
      <c r="I43" s="33" t="n"/>
      <c r="J43" s="33" t="n"/>
      <c r="K43" s="33" t="n"/>
      <c r="L43" s="10">
        <f>IF(M43="Counted",ROUND(SUMPRODUCT($D$2:$K$2,D43:K43)*100/(4*SUM($D$2:$K$2)),1),"")</f>
        <v/>
      </c>
      <c r="M43" s="10">
        <f>IF(COUNTA(C43:K43)=0,"",IF(A43="","No applicant in this row",IF(TRIM(C43)="Yes","Stepped out, not counted",IF(COUNTIF($D$2:$K$2,"&gt;0")=0,"Add weights on Rubric",IF(SUMPRODUCT(($D$2:$K$2&gt;0)*ISNUMBER(D43:K43))-COUNTIFS($D$2:$K$2,"&gt;0",D43:K43,"&gt;=0",D43:K43,"&lt;=4")+SUMPRODUCT(($D$2:$K$2&gt;0)*ISTEXT(D43:K43))&gt;0,"Check scores (0 to 4)",IF(SUMPRODUCT(($D$2:$K$2&gt;0)*ISNUMBER(D43:K43))&lt;COUNTIF($D$2:$K$2,"&gt;0"),"Incomplete","Counted"))))))</f>
        <v/>
      </c>
      <c r="N43" s="34">
        <f>IF(AND($M43="Counted",D$2&gt;0),D43,"")</f>
        <v/>
      </c>
      <c r="O43" s="34">
        <f>IF(AND($M43="Counted",E$2&gt;0),E43,"")</f>
        <v/>
      </c>
      <c r="P43" s="34">
        <f>IF(AND($M43="Counted",F$2&gt;0),F43,"")</f>
        <v/>
      </c>
      <c r="Q43" s="34">
        <f>IF(AND($M43="Counted",G$2&gt;0),G43,"")</f>
        <v/>
      </c>
      <c r="R43" s="34">
        <f>IF(AND($M43="Counted",H$2&gt;0),H43,"")</f>
        <v/>
      </c>
      <c r="S43" s="34">
        <f>IF(AND($M43="Counted",I$2&gt;0),I43,"")</f>
        <v/>
      </c>
      <c r="T43" s="34">
        <f>IF(AND($M43="Counted",J$2&gt;0),J43,"")</f>
        <v/>
      </c>
      <c r="U43" s="34">
        <f>IF(AND($M43="Counted",K$2&gt;0),K43,"")</f>
        <v/>
      </c>
    </row>
    <row r="44">
      <c r="A44" s="31">
        <f>IF(TRIM(Applicants!A44&amp;"")="","",TRIM(Applicants!A44&amp;""))</f>
        <v/>
      </c>
      <c r="B44" s="31">
        <f>IF(A44="","",Applicants!B44&amp;"")</f>
        <v/>
      </c>
      <c r="C44" s="33" t="n"/>
      <c r="D44" s="33" t="n"/>
      <c r="E44" s="33" t="n"/>
      <c r="F44" s="33" t="n"/>
      <c r="G44" s="33" t="n"/>
      <c r="H44" s="33" t="n"/>
      <c r="I44" s="33" t="n"/>
      <c r="J44" s="33" t="n"/>
      <c r="K44" s="33" t="n"/>
      <c r="L44" s="10">
        <f>IF(M44="Counted",ROUND(SUMPRODUCT($D$2:$K$2,D44:K44)*100/(4*SUM($D$2:$K$2)),1),"")</f>
        <v/>
      </c>
      <c r="M44" s="10">
        <f>IF(COUNTA(C44:K44)=0,"",IF(A44="","No applicant in this row",IF(TRIM(C44)="Yes","Stepped out, not counted",IF(COUNTIF($D$2:$K$2,"&gt;0")=0,"Add weights on Rubric",IF(SUMPRODUCT(($D$2:$K$2&gt;0)*ISNUMBER(D44:K44))-COUNTIFS($D$2:$K$2,"&gt;0",D44:K44,"&gt;=0",D44:K44,"&lt;=4")+SUMPRODUCT(($D$2:$K$2&gt;0)*ISTEXT(D44:K44))&gt;0,"Check scores (0 to 4)",IF(SUMPRODUCT(($D$2:$K$2&gt;0)*ISNUMBER(D44:K44))&lt;COUNTIF($D$2:$K$2,"&gt;0"),"Incomplete","Counted"))))))</f>
        <v/>
      </c>
      <c r="N44" s="34">
        <f>IF(AND($M44="Counted",D$2&gt;0),D44,"")</f>
        <v/>
      </c>
      <c r="O44" s="34">
        <f>IF(AND($M44="Counted",E$2&gt;0),E44,"")</f>
        <v/>
      </c>
      <c r="P44" s="34">
        <f>IF(AND($M44="Counted",F$2&gt;0),F44,"")</f>
        <v/>
      </c>
      <c r="Q44" s="34">
        <f>IF(AND($M44="Counted",G$2&gt;0),G44,"")</f>
        <v/>
      </c>
      <c r="R44" s="34">
        <f>IF(AND($M44="Counted",H$2&gt;0),H44,"")</f>
        <v/>
      </c>
      <c r="S44" s="34">
        <f>IF(AND($M44="Counted",I$2&gt;0),I44,"")</f>
        <v/>
      </c>
      <c r="T44" s="34">
        <f>IF(AND($M44="Counted",J$2&gt;0),J44,"")</f>
        <v/>
      </c>
      <c r="U44" s="34">
        <f>IF(AND($M44="Counted",K$2&gt;0),K44,"")</f>
        <v/>
      </c>
    </row>
    <row r="45">
      <c r="A45" s="31">
        <f>IF(TRIM(Applicants!A45&amp;"")="","",TRIM(Applicants!A45&amp;""))</f>
        <v/>
      </c>
      <c r="B45" s="31">
        <f>IF(A45="","",Applicants!B45&amp;"")</f>
        <v/>
      </c>
      <c r="C45" s="33" t="n"/>
      <c r="D45" s="33" t="n"/>
      <c r="E45" s="33" t="n"/>
      <c r="F45" s="33" t="n"/>
      <c r="G45" s="33" t="n"/>
      <c r="H45" s="33" t="n"/>
      <c r="I45" s="33" t="n"/>
      <c r="J45" s="33" t="n"/>
      <c r="K45" s="33" t="n"/>
      <c r="L45" s="10">
        <f>IF(M45="Counted",ROUND(SUMPRODUCT($D$2:$K$2,D45:K45)*100/(4*SUM($D$2:$K$2)),1),"")</f>
        <v/>
      </c>
      <c r="M45" s="10">
        <f>IF(COUNTA(C45:K45)=0,"",IF(A45="","No applicant in this row",IF(TRIM(C45)="Yes","Stepped out, not counted",IF(COUNTIF($D$2:$K$2,"&gt;0")=0,"Add weights on Rubric",IF(SUMPRODUCT(($D$2:$K$2&gt;0)*ISNUMBER(D45:K45))-COUNTIFS($D$2:$K$2,"&gt;0",D45:K45,"&gt;=0",D45:K45,"&lt;=4")+SUMPRODUCT(($D$2:$K$2&gt;0)*ISTEXT(D45:K45))&gt;0,"Check scores (0 to 4)",IF(SUMPRODUCT(($D$2:$K$2&gt;0)*ISNUMBER(D45:K45))&lt;COUNTIF($D$2:$K$2,"&gt;0"),"Incomplete","Counted"))))))</f>
        <v/>
      </c>
      <c r="N45" s="34">
        <f>IF(AND($M45="Counted",D$2&gt;0),D45,"")</f>
        <v/>
      </c>
      <c r="O45" s="34">
        <f>IF(AND($M45="Counted",E$2&gt;0),E45,"")</f>
        <v/>
      </c>
      <c r="P45" s="34">
        <f>IF(AND($M45="Counted",F$2&gt;0),F45,"")</f>
        <v/>
      </c>
      <c r="Q45" s="34">
        <f>IF(AND($M45="Counted",G$2&gt;0),G45,"")</f>
        <v/>
      </c>
      <c r="R45" s="34">
        <f>IF(AND($M45="Counted",H$2&gt;0),H45,"")</f>
        <v/>
      </c>
      <c r="S45" s="34">
        <f>IF(AND($M45="Counted",I$2&gt;0),I45,"")</f>
        <v/>
      </c>
      <c r="T45" s="34">
        <f>IF(AND($M45="Counted",J$2&gt;0),J45,"")</f>
        <v/>
      </c>
      <c r="U45" s="34">
        <f>IF(AND($M45="Counted",K$2&gt;0),K45,"")</f>
        <v/>
      </c>
    </row>
    <row r="46">
      <c r="A46" s="31">
        <f>IF(TRIM(Applicants!A46&amp;"")="","",TRIM(Applicants!A46&amp;""))</f>
        <v/>
      </c>
      <c r="B46" s="31">
        <f>IF(A46="","",Applicants!B46&amp;"")</f>
        <v/>
      </c>
      <c r="C46" s="33" t="n"/>
      <c r="D46" s="33" t="n"/>
      <c r="E46" s="33" t="n"/>
      <c r="F46" s="33" t="n"/>
      <c r="G46" s="33" t="n"/>
      <c r="H46" s="33" t="n"/>
      <c r="I46" s="33" t="n"/>
      <c r="J46" s="33" t="n"/>
      <c r="K46" s="33" t="n"/>
      <c r="L46" s="10">
        <f>IF(M46="Counted",ROUND(SUMPRODUCT($D$2:$K$2,D46:K46)*100/(4*SUM($D$2:$K$2)),1),"")</f>
        <v/>
      </c>
      <c r="M46" s="10">
        <f>IF(COUNTA(C46:K46)=0,"",IF(A46="","No applicant in this row",IF(TRIM(C46)="Yes","Stepped out, not counted",IF(COUNTIF($D$2:$K$2,"&gt;0")=0,"Add weights on Rubric",IF(SUMPRODUCT(($D$2:$K$2&gt;0)*ISNUMBER(D46:K46))-COUNTIFS($D$2:$K$2,"&gt;0",D46:K46,"&gt;=0",D46:K46,"&lt;=4")+SUMPRODUCT(($D$2:$K$2&gt;0)*ISTEXT(D46:K46))&gt;0,"Check scores (0 to 4)",IF(SUMPRODUCT(($D$2:$K$2&gt;0)*ISNUMBER(D46:K46))&lt;COUNTIF($D$2:$K$2,"&gt;0"),"Incomplete","Counted"))))))</f>
        <v/>
      </c>
      <c r="N46" s="34">
        <f>IF(AND($M46="Counted",D$2&gt;0),D46,"")</f>
        <v/>
      </c>
      <c r="O46" s="34">
        <f>IF(AND($M46="Counted",E$2&gt;0),E46,"")</f>
        <v/>
      </c>
      <c r="P46" s="34">
        <f>IF(AND($M46="Counted",F$2&gt;0),F46,"")</f>
        <v/>
      </c>
      <c r="Q46" s="34">
        <f>IF(AND($M46="Counted",G$2&gt;0),G46,"")</f>
        <v/>
      </c>
      <c r="R46" s="34">
        <f>IF(AND($M46="Counted",H$2&gt;0),H46,"")</f>
        <v/>
      </c>
      <c r="S46" s="34">
        <f>IF(AND($M46="Counted",I$2&gt;0),I46,"")</f>
        <v/>
      </c>
      <c r="T46" s="34">
        <f>IF(AND($M46="Counted",J$2&gt;0),J46,"")</f>
        <v/>
      </c>
      <c r="U46" s="34">
        <f>IF(AND($M46="Counted",K$2&gt;0),K46,"")</f>
        <v/>
      </c>
    </row>
    <row r="47">
      <c r="A47" s="31">
        <f>IF(TRIM(Applicants!A47&amp;"")="","",TRIM(Applicants!A47&amp;""))</f>
        <v/>
      </c>
      <c r="B47" s="31">
        <f>IF(A47="","",Applicants!B47&amp;"")</f>
        <v/>
      </c>
      <c r="C47" s="33" t="n"/>
      <c r="D47" s="33" t="n"/>
      <c r="E47" s="33" t="n"/>
      <c r="F47" s="33" t="n"/>
      <c r="G47" s="33" t="n"/>
      <c r="H47" s="33" t="n"/>
      <c r="I47" s="33" t="n"/>
      <c r="J47" s="33" t="n"/>
      <c r="K47" s="33" t="n"/>
      <c r="L47" s="10">
        <f>IF(M47="Counted",ROUND(SUMPRODUCT($D$2:$K$2,D47:K47)*100/(4*SUM($D$2:$K$2)),1),"")</f>
        <v/>
      </c>
      <c r="M47" s="10">
        <f>IF(COUNTA(C47:K47)=0,"",IF(A47="","No applicant in this row",IF(TRIM(C47)="Yes","Stepped out, not counted",IF(COUNTIF($D$2:$K$2,"&gt;0")=0,"Add weights on Rubric",IF(SUMPRODUCT(($D$2:$K$2&gt;0)*ISNUMBER(D47:K47))-COUNTIFS($D$2:$K$2,"&gt;0",D47:K47,"&gt;=0",D47:K47,"&lt;=4")+SUMPRODUCT(($D$2:$K$2&gt;0)*ISTEXT(D47:K47))&gt;0,"Check scores (0 to 4)",IF(SUMPRODUCT(($D$2:$K$2&gt;0)*ISNUMBER(D47:K47))&lt;COUNTIF($D$2:$K$2,"&gt;0"),"Incomplete","Counted"))))))</f>
        <v/>
      </c>
      <c r="N47" s="34">
        <f>IF(AND($M47="Counted",D$2&gt;0),D47,"")</f>
        <v/>
      </c>
      <c r="O47" s="34">
        <f>IF(AND($M47="Counted",E$2&gt;0),E47,"")</f>
        <v/>
      </c>
      <c r="P47" s="34">
        <f>IF(AND($M47="Counted",F$2&gt;0),F47,"")</f>
        <v/>
      </c>
      <c r="Q47" s="34">
        <f>IF(AND($M47="Counted",G$2&gt;0),G47,"")</f>
        <v/>
      </c>
      <c r="R47" s="34">
        <f>IF(AND($M47="Counted",H$2&gt;0),H47,"")</f>
        <v/>
      </c>
      <c r="S47" s="34">
        <f>IF(AND($M47="Counted",I$2&gt;0),I47,"")</f>
        <v/>
      </c>
      <c r="T47" s="34">
        <f>IF(AND($M47="Counted",J$2&gt;0),J47,"")</f>
        <v/>
      </c>
      <c r="U47" s="34">
        <f>IF(AND($M47="Counted",K$2&gt;0),K47,"")</f>
        <v/>
      </c>
    </row>
    <row r="48">
      <c r="A48" s="31">
        <f>IF(TRIM(Applicants!A48&amp;"")="","",TRIM(Applicants!A48&amp;""))</f>
        <v/>
      </c>
      <c r="B48" s="31">
        <f>IF(A48="","",Applicants!B48&amp;"")</f>
        <v/>
      </c>
      <c r="C48" s="33" t="n"/>
      <c r="D48" s="33" t="n"/>
      <c r="E48" s="33" t="n"/>
      <c r="F48" s="33" t="n"/>
      <c r="G48" s="33" t="n"/>
      <c r="H48" s="33" t="n"/>
      <c r="I48" s="33" t="n"/>
      <c r="J48" s="33" t="n"/>
      <c r="K48" s="33" t="n"/>
      <c r="L48" s="10">
        <f>IF(M48="Counted",ROUND(SUMPRODUCT($D$2:$K$2,D48:K48)*100/(4*SUM($D$2:$K$2)),1),"")</f>
        <v/>
      </c>
      <c r="M48" s="10">
        <f>IF(COUNTA(C48:K48)=0,"",IF(A48="","No applicant in this row",IF(TRIM(C48)="Yes","Stepped out, not counted",IF(COUNTIF($D$2:$K$2,"&gt;0")=0,"Add weights on Rubric",IF(SUMPRODUCT(($D$2:$K$2&gt;0)*ISNUMBER(D48:K48))-COUNTIFS($D$2:$K$2,"&gt;0",D48:K48,"&gt;=0",D48:K48,"&lt;=4")+SUMPRODUCT(($D$2:$K$2&gt;0)*ISTEXT(D48:K48))&gt;0,"Check scores (0 to 4)",IF(SUMPRODUCT(($D$2:$K$2&gt;0)*ISNUMBER(D48:K48))&lt;COUNTIF($D$2:$K$2,"&gt;0"),"Incomplete","Counted"))))))</f>
        <v/>
      </c>
      <c r="N48" s="34">
        <f>IF(AND($M48="Counted",D$2&gt;0),D48,"")</f>
        <v/>
      </c>
      <c r="O48" s="34">
        <f>IF(AND($M48="Counted",E$2&gt;0),E48,"")</f>
        <v/>
      </c>
      <c r="P48" s="34">
        <f>IF(AND($M48="Counted",F$2&gt;0),F48,"")</f>
        <v/>
      </c>
      <c r="Q48" s="34">
        <f>IF(AND($M48="Counted",G$2&gt;0),G48,"")</f>
        <v/>
      </c>
      <c r="R48" s="34">
        <f>IF(AND($M48="Counted",H$2&gt;0),H48,"")</f>
        <v/>
      </c>
      <c r="S48" s="34">
        <f>IF(AND($M48="Counted",I$2&gt;0),I48,"")</f>
        <v/>
      </c>
      <c r="T48" s="34">
        <f>IF(AND($M48="Counted",J$2&gt;0),J48,"")</f>
        <v/>
      </c>
      <c r="U48" s="34">
        <f>IF(AND($M48="Counted",K$2&gt;0),K48,"")</f>
        <v/>
      </c>
    </row>
    <row r="49">
      <c r="A49" s="31">
        <f>IF(TRIM(Applicants!A49&amp;"")="","",TRIM(Applicants!A49&amp;""))</f>
        <v/>
      </c>
      <c r="B49" s="31">
        <f>IF(A49="","",Applicants!B49&amp;"")</f>
        <v/>
      </c>
      <c r="C49" s="33" t="n"/>
      <c r="D49" s="33" t="n"/>
      <c r="E49" s="33" t="n"/>
      <c r="F49" s="33" t="n"/>
      <c r="G49" s="33" t="n"/>
      <c r="H49" s="33" t="n"/>
      <c r="I49" s="33" t="n"/>
      <c r="J49" s="33" t="n"/>
      <c r="K49" s="33" t="n"/>
      <c r="L49" s="10">
        <f>IF(M49="Counted",ROUND(SUMPRODUCT($D$2:$K$2,D49:K49)*100/(4*SUM($D$2:$K$2)),1),"")</f>
        <v/>
      </c>
      <c r="M49" s="10">
        <f>IF(COUNTA(C49:K49)=0,"",IF(A49="","No applicant in this row",IF(TRIM(C49)="Yes","Stepped out, not counted",IF(COUNTIF($D$2:$K$2,"&gt;0")=0,"Add weights on Rubric",IF(SUMPRODUCT(($D$2:$K$2&gt;0)*ISNUMBER(D49:K49))-COUNTIFS($D$2:$K$2,"&gt;0",D49:K49,"&gt;=0",D49:K49,"&lt;=4")+SUMPRODUCT(($D$2:$K$2&gt;0)*ISTEXT(D49:K49))&gt;0,"Check scores (0 to 4)",IF(SUMPRODUCT(($D$2:$K$2&gt;0)*ISNUMBER(D49:K49))&lt;COUNTIF($D$2:$K$2,"&gt;0"),"Incomplete","Counted"))))))</f>
        <v/>
      </c>
      <c r="N49" s="34">
        <f>IF(AND($M49="Counted",D$2&gt;0),D49,"")</f>
        <v/>
      </c>
      <c r="O49" s="34">
        <f>IF(AND($M49="Counted",E$2&gt;0),E49,"")</f>
        <v/>
      </c>
      <c r="P49" s="34">
        <f>IF(AND($M49="Counted",F$2&gt;0),F49,"")</f>
        <v/>
      </c>
      <c r="Q49" s="34">
        <f>IF(AND($M49="Counted",G$2&gt;0),G49,"")</f>
        <v/>
      </c>
      <c r="R49" s="34">
        <f>IF(AND($M49="Counted",H$2&gt;0),H49,"")</f>
        <v/>
      </c>
      <c r="S49" s="34">
        <f>IF(AND($M49="Counted",I$2&gt;0),I49,"")</f>
        <v/>
      </c>
      <c r="T49" s="34">
        <f>IF(AND($M49="Counted",J$2&gt;0),J49,"")</f>
        <v/>
      </c>
      <c r="U49" s="34">
        <f>IF(AND($M49="Counted",K$2&gt;0),K49,"")</f>
        <v/>
      </c>
    </row>
    <row r="50">
      <c r="A50" s="31">
        <f>IF(TRIM(Applicants!A50&amp;"")="","",TRIM(Applicants!A50&amp;""))</f>
        <v/>
      </c>
      <c r="B50" s="31">
        <f>IF(A50="","",Applicants!B50&amp;"")</f>
        <v/>
      </c>
      <c r="C50" s="33" t="n"/>
      <c r="D50" s="33" t="n"/>
      <c r="E50" s="33" t="n"/>
      <c r="F50" s="33" t="n"/>
      <c r="G50" s="33" t="n"/>
      <c r="H50" s="33" t="n"/>
      <c r="I50" s="33" t="n"/>
      <c r="J50" s="33" t="n"/>
      <c r="K50" s="33" t="n"/>
      <c r="L50" s="10">
        <f>IF(M50="Counted",ROUND(SUMPRODUCT($D$2:$K$2,D50:K50)*100/(4*SUM($D$2:$K$2)),1),"")</f>
        <v/>
      </c>
      <c r="M50" s="10">
        <f>IF(COUNTA(C50:K50)=0,"",IF(A50="","No applicant in this row",IF(TRIM(C50)="Yes","Stepped out, not counted",IF(COUNTIF($D$2:$K$2,"&gt;0")=0,"Add weights on Rubric",IF(SUMPRODUCT(($D$2:$K$2&gt;0)*ISNUMBER(D50:K50))-COUNTIFS($D$2:$K$2,"&gt;0",D50:K50,"&gt;=0",D50:K50,"&lt;=4")+SUMPRODUCT(($D$2:$K$2&gt;0)*ISTEXT(D50:K50))&gt;0,"Check scores (0 to 4)",IF(SUMPRODUCT(($D$2:$K$2&gt;0)*ISNUMBER(D50:K50))&lt;COUNTIF($D$2:$K$2,"&gt;0"),"Incomplete","Counted"))))))</f>
        <v/>
      </c>
      <c r="N50" s="34">
        <f>IF(AND($M50="Counted",D$2&gt;0),D50,"")</f>
        <v/>
      </c>
      <c r="O50" s="34">
        <f>IF(AND($M50="Counted",E$2&gt;0),E50,"")</f>
        <v/>
      </c>
      <c r="P50" s="34">
        <f>IF(AND($M50="Counted",F$2&gt;0),F50,"")</f>
        <v/>
      </c>
      <c r="Q50" s="34">
        <f>IF(AND($M50="Counted",G$2&gt;0),G50,"")</f>
        <v/>
      </c>
      <c r="R50" s="34">
        <f>IF(AND($M50="Counted",H$2&gt;0),H50,"")</f>
        <v/>
      </c>
      <c r="S50" s="34">
        <f>IF(AND($M50="Counted",I$2&gt;0),I50,"")</f>
        <v/>
      </c>
      <c r="T50" s="34">
        <f>IF(AND($M50="Counted",J$2&gt;0),J50,"")</f>
        <v/>
      </c>
      <c r="U50" s="34">
        <f>IF(AND($M50="Counted",K$2&gt;0),K50,"")</f>
        <v/>
      </c>
    </row>
    <row r="51">
      <c r="A51" s="31">
        <f>IF(TRIM(Applicants!A51&amp;"")="","",TRIM(Applicants!A51&amp;""))</f>
        <v/>
      </c>
      <c r="B51" s="31">
        <f>IF(A51="","",Applicants!B51&amp;"")</f>
        <v/>
      </c>
      <c r="C51" s="33" t="n"/>
      <c r="D51" s="33" t="n"/>
      <c r="E51" s="33" t="n"/>
      <c r="F51" s="33" t="n"/>
      <c r="G51" s="33" t="n"/>
      <c r="H51" s="33" t="n"/>
      <c r="I51" s="33" t="n"/>
      <c r="J51" s="33" t="n"/>
      <c r="K51" s="33" t="n"/>
      <c r="L51" s="10">
        <f>IF(M51="Counted",ROUND(SUMPRODUCT($D$2:$K$2,D51:K51)*100/(4*SUM($D$2:$K$2)),1),"")</f>
        <v/>
      </c>
      <c r="M51" s="10">
        <f>IF(COUNTA(C51:K51)=0,"",IF(A51="","No applicant in this row",IF(TRIM(C51)="Yes","Stepped out, not counted",IF(COUNTIF($D$2:$K$2,"&gt;0")=0,"Add weights on Rubric",IF(SUMPRODUCT(($D$2:$K$2&gt;0)*ISNUMBER(D51:K51))-COUNTIFS($D$2:$K$2,"&gt;0",D51:K51,"&gt;=0",D51:K51,"&lt;=4")+SUMPRODUCT(($D$2:$K$2&gt;0)*ISTEXT(D51:K51))&gt;0,"Check scores (0 to 4)",IF(SUMPRODUCT(($D$2:$K$2&gt;0)*ISNUMBER(D51:K51))&lt;COUNTIF($D$2:$K$2,"&gt;0"),"Incomplete","Counted"))))))</f>
        <v/>
      </c>
      <c r="N51" s="34">
        <f>IF(AND($M51="Counted",D$2&gt;0),D51,"")</f>
        <v/>
      </c>
      <c r="O51" s="34">
        <f>IF(AND($M51="Counted",E$2&gt;0),E51,"")</f>
        <v/>
      </c>
      <c r="P51" s="34">
        <f>IF(AND($M51="Counted",F$2&gt;0),F51,"")</f>
        <v/>
      </c>
      <c r="Q51" s="34">
        <f>IF(AND($M51="Counted",G$2&gt;0),G51,"")</f>
        <v/>
      </c>
      <c r="R51" s="34">
        <f>IF(AND($M51="Counted",H$2&gt;0),H51,"")</f>
        <v/>
      </c>
      <c r="S51" s="34">
        <f>IF(AND($M51="Counted",I$2&gt;0),I51,"")</f>
        <v/>
      </c>
      <c r="T51" s="34">
        <f>IF(AND($M51="Counted",J$2&gt;0),J51,"")</f>
        <v/>
      </c>
      <c r="U51" s="34">
        <f>IF(AND($M51="Counted",K$2&gt;0),K51,"")</f>
        <v/>
      </c>
    </row>
    <row r="52">
      <c r="A52" s="31">
        <f>IF(TRIM(Applicants!A52&amp;"")="","",TRIM(Applicants!A52&amp;""))</f>
        <v/>
      </c>
      <c r="B52" s="31">
        <f>IF(A52="","",Applicants!B52&amp;"")</f>
        <v/>
      </c>
      <c r="C52" s="33" t="n"/>
      <c r="D52" s="33" t="n"/>
      <c r="E52" s="33" t="n"/>
      <c r="F52" s="33" t="n"/>
      <c r="G52" s="33" t="n"/>
      <c r="H52" s="33" t="n"/>
      <c r="I52" s="33" t="n"/>
      <c r="J52" s="33" t="n"/>
      <c r="K52" s="33" t="n"/>
      <c r="L52" s="10">
        <f>IF(M52="Counted",ROUND(SUMPRODUCT($D$2:$K$2,D52:K52)*100/(4*SUM($D$2:$K$2)),1),"")</f>
        <v/>
      </c>
      <c r="M52" s="10">
        <f>IF(COUNTA(C52:K52)=0,"",IF(A52="","No applicant in this row",IF(TRIM(C52)="Yes","Stepped out, not counted",IF(COUNTIF($D$2:$K$2,"&gt;0")=0,"Add weights on Rubric",IF(SUMPRODUCT(($D$2:$K$2&gt;0)*ISNUMBER(D52:K52))-COUNTIFS($D$2:$K$2,"&gt;0",D52:K52,"&gt;=0",D52:K52,"&lt;=4")+SUMPRODUCT(($D$2:$K$2&gt;0)*ISTEXT(D52:K52))&gt;0,"Check scores (0 to 4)",IF(SUMPRODUCT(($D$2:$K$2&gt;0)*ISNUMBER(D52:K52))&lt;COUNTIF($D$2:$K$2,"&gt;0"),"Incomplete","Counted"))))))</f>
        <v/>
      </c>
      <c r="N52" s="34">
        <f>IF(AND($M52="Counted",D$2&gt;0),D52,"")</f>
        <v/>
      </c>
      <c r="O52" s="34">
        <f>IF(AND($M52="Counted",E$2&gt;0),E52,"")</f>
        <v/>
      </c>
      <c r="P52" s="34">
        <f>IF(AND($M52="Counted",F$2&gt;0),F52,"")</f>
        <v/>
      </c>
      <c r="Q52" s="34">
        <f>IF(AND($M52="Counted",G$2&gt;0),G52,"")</f>
        <v/>
      </c>
      <c r="R52" s="34">
        <f>IF(AND($M52="Counted",H$2&gt;0),H52,"")</f>
        <v/>
      </c>
      <c r="S52" s="34">
        <f>IF(AND($M52="Counted",I$2&gt;0),I52,"")</f>
        <v/>
      </c>
      <c r="T52" s="34">
        <f>IF(AND($M52="Counted",J$2&gt;0),J52,"")</f>
        <v/>
      </c>
      <c r="U52" s="34">
        <f>IF(AND($M52="Counted",K$2&gt;0),K52,"")</f>
        <v/>
      </c>
    </row>
    <row r="53">
      <c r="A53" s="31">
        <f>IF(TRIM(Applicants!A53&amp;"")="","",TRIM(Applicants!A53&amp;""))</f>
        <v/>
      </c>
      <c r="B53" s="31">
        <f>IF(A53="","",Applicants!B53&amp;"")</f>
        <v/>
      </c>
      <c r="C53" s="33" t="n"/>
      <c r="D53" s="33" t="n"/>
      <c r="E53" s="33" t="n"/>
      <c r="F53" s="33" t="n"/>
      <c r="G53" s="33" t="n"/>
      <c r="H53" s="33" t="n"/>
      <c r="I53" s="33" t="n"/>
      <c r="J53" s="33" t="n"/>
      <c r="K53" s="33" t="n"/>
      <c r="L53" s="10">
        <f>IF(M53="Counted",ROUND(SUMPRODUCT($D$2:$K$2,D53:K53)*100/(4*SUM($D$2:$K$2)),1),"")</f>
        <v/>
      </c>
      <c r="M53" s="10">
        <f>IF(COUNTA(C53:K53)=0,"",IF(A53="","No applicant in this row",IF(TRIM(C53)="Yes","Stepped out, not counted",IF(COUNTIF($D$2:$K$2,"&gt;0")=0,"Add weights on Rubric",IF(SUMPRODUCT(($D$2:$K$2&gt;0)*ISNUMBER(D53:K53))-COUNTIFS($D$2:$K$2,"&gt;0",D53:K53,"&gt;=0",D53:K53,"&lt;=4")+SUMPRODUCT(($D$2:$K$2&gt;0)*ISTEXT(D53:K53))&gt;0,"Check scores (0 to 4)",IF(SUMPRODUCT(($D$2:$K$2&gt;0)*ISNUMBER(D53:K53))&lt;COUNTIF($D$2:$K$2,"&gt;0"),"Incomplete","Counted"))))))</f>
        <v/>
      </c>
      <c r="N53" s="34">
        <f>IF(AND($M53="Counted",D$2&gt;0),D53,"")</f>
        <v/>
      </c>
      <c r="O53" s="34">
        <f>IF(AND($M53="Counted",E$2&gt;0),E53,"")</f>
        <v/>
      </c>
      <c r="P53" s="34">
        <f>IF(AND($M53="Counted",F$2&gt;0),F53,"")</f>
        <v/>
      </c>
      <c r="Q53" s="34">
        <f>IF(AND($M53="Counted",G$2&gt;0),G53,"")</f>
        <v/>
      </c>
      <c r="R53" s="34">
        <f>IF(AND($M53="Counted",H$2&gt;0),H53,"")</f>
        <v/>
      </c>
      <c r="S53" s="34">
        <f>IF(AND($M53="Counted",I$2&gt;0),I53,"")</f>
        <v/>
      </c>
      <c r="T53" s="34">
        <f>IF(AND($M53="Counted",J$2&gt;0),J53,"")</f>
        <v/>
      </c>
      <c r="U53" s="34">
        <f>IF(AND($M53="Counted",K$2&gt;0),K53,"")</f>
        <v/>
      </c>
    </row>
    <row r="54">
      <c r="A54" s="31">
        <f>IF(TRIM(Applicants!A54&amp;"")="","",TRIM(Applicants!A54&amp;""))</f>
        <v/>
      </c>
      <c r="B54" s="31">
        <f>IF(A54="","",Applicants!B54&amp;"")</f>
        <v/>
      </c>
      <c r="C54" s="33" t="n"/>
      <c r="D54" s="33" t="n"/>
      <c r="E54" s="33" t="n"/>
      <c r="F54" s="33" t="n"/>
      <c r="G54" s="33" t="n"/>
      <c r="H54" s="33" t="n"/>
      <c r="I54" s="33" t="n"/>
      <c r="J54" s="33" t="n"/>
      <c r="K54" s="33" t="n"/>
      <c r="L54" s="10">
        <f>IF(M54="Counted",ROUND(SUMPRODUCT($D$2:$K$2,D54:K54)*100/(4*SUM($D$2:$K$2)),1),"")</f>
        <v/>
      </c>
      <c r="M54" s="10">
        <f>IF(COUNTA(C54:K54)=0,"",IF(A54="","No applicant in this row",IF(TRIM(C54)="Yes","Stepped out, not counted",IF(COUNTIF($D$2:$K$2,"&gt;0")=0,"Add weights on Rubric",IF(SUMPRODUCT(($D$2:$K$2&gt;0)*ISNUMBER(D54:K54))-COUNTIFS($D$2:$K$2,"&gt;0",D54:K54,"&gt;=0",D54:K54,"&lt;=4")+SUMPRODUCT(($D$2:$K$2&gt;0)*ISTEXT(D54:K54))&gt;0,"Check scores (0 to 4)",IF(SUMPRODUCT(($D$2:$K$2&gt;0)*ISNUMBER(D54:K54))&lt;COUNTIF($D$2:$K$2,"&gt;0"),"Incomplete","Counted"))))))</f>
        <v/>
      </c>
      <c r="N54" s="34">
        <f>IF(AND($M54="Counted",D$2&gt;0),D54,"")</f>
        <v/>
      </c>
      <c r="O54" s="34">
        <f>IF(AND($M54="Counted",E$2&gt;0),E54,"")</f>
        <v/>
      </c>
      <c r="P54" s="34">
        <f>IF(AND($M54="Counted",F$2&gt;0),F54,"")</f>
        <v/>
      </c>
      <c r="Q54" s="34">
        <f>IF(AND($M54="Counted",G$2&gt;0),G54,"")</f>
        <v/>
      </c>
      <c r="R54" s="34">
        <f>IF(AND($M54="Counted",H$2&gt;0),H54,"")</f>
        <v/>
      </c>
      <c r="S54" s="34">
        <f>IF(AND($M54="Counted",I$2&gt;0),I54,"")</f>
        <v/>
      </c>
      <c r="T54" s="34">
        <f>IF(AND($M54="Counted",J$2&gt;0),J54,"")</f>
        <v/>
      </c>
      <c r="U54" s="34">
        <f>IF(AND($M54="Counted",K$2&gt;0),K54,"")</f>
        <v/>
      </c>
    </row>
    <row r="55">
      <c r="A55" s="31">
        <f>IF(TRIM(Applicants!A55&amp;"")="","",TRIM(Applicants!A55&amp;""))</f>
        <v/>
      </c>
      <c r="B55" s="31">
        <f>IF(A55="","",Applicants!B55&amp;"")</f>
        <v/>
      </c>
      <c r="C55" s="33" t="n"/>
      <c r="D55" s="33" t="n"/>
      <c r="E55" s="33" t="n"/>
      <c r="F55" s="33" t="n"/>
      <c r="G55" s="33" t="n"/>
      <c r="H55" s="33" t="n"/>
      <c r="I55" s="33" t="n"/>
      <c r="J55" s="33" t="n"/>
      <c r="K55" s="33" t="n"/>
      <c r="L55" s="10">
        <f>IF(M55="Counted",ROUND(SUMPRODUCT($D$2:$K$2,D55:K55)*100/(4*SUM($D$2:$K$2)),1),"")</f>
        <v/>
      </c>
      <c r="M55" s="10">
        <f>IF(COUNTA(C55:K55)=0,"",IF(A55="","No applicant in this row",IF(TRIM(C55)="Yes","Stepped out, not counted",IF(COUNTIF($D$2:$K$2,"&gt;0")=0,"Add weights on Rubric",IF(SUMPRODUCT(($D$2:$K$2&gt;0)*ISNUMBER(D55:K55))-COUNTIFS($D$2:$K$2,"&gt;0",D55:K55,"&gt;=0",D55:K55,"&lt;=4")+SUMPRODUCT(($D$2:$K$2&gt;0)*ISTEXT(D55:K55))&gt;0,"Check scores (0 to 4)",IF(SUMPRODUCT(($D$2:$K$2&gt;0)*ISNUMBER(D55:K55))&lt;COUNTIF($D$2:$K$2,"&gt;0"),"Incomplete","Counted"))))))</f>
        <v/>
      </c>
      <c r="N55" s="34">
        <f>IF(AND($M55="Counted",D$2&gt;0),D55,"")</f>
        <v/>
      </c>
      <c r="O55" s="34">
        <f>IF(AND($M55="Counted",E$2&gt;0),E55,"")</f>
        <v/>
      </c>
      <c r="P55" s="34">
        <f>IF(AND($M55="Counted",F$2&gt;0),F55,"")</f>
        <v/>
      </c>
      <c r="Q55" s="34">
        <f>IF(AND($M55="Counted",G$2&gt;0),G55,"")</f>
        <v/>
      </c>
      <c r="R55" s="34">
        <f>IF(AND($M55="Counted",H$2&gt;0),H55,"")</f>
        <v/>
      </c>
      <c r="S55" s="34">
        <f>IF(AND($M55="Counted",I$2&gt;0),I55,"")</f>
        <v/>
      </c>
      <c r="T55" s="34">
        <f>IF(AND($M55="Counted",J$2&gt;0),J55,"")</f>
        <v/>
      </c>
      <c r="U55" s="34">
        <f>IF(AND($M55="Counted",K$2&gt;0),K55,"")</f>
        <v/>
      </c>
    </row>
    <row r="56">
      <c r="A56" s="31">
        <f>IF(TRIM(Applicants!A56&amp;"")="","",TRIM(Applicants!A56&amp;""))</f>
        <v/>
      </c>
      <c r="B56" s="31">
        <f>IF(A56="","",Applicants!B56&amp;"")</f>
        <v/>
      </c>
      <c r="C56" s="33" t="n"/>
      <c r="D56" s="33" t="n"/>
      <c r="E56" s="33" t="n"/>
      <c r="F56" s="33" t="n"/>
      <c r="G56" s="33" t="n"/>
      <c r="H56" s="33" t="n"/>
      <c r="I56" s="33" t="n"/>
      <c r="J56" s="33" t="n"/>
      <c r="K56" s="33" t="n"/>
      <c r="L56" s="10">
        <f>IF(M56="Counted",ROUND(SUMPRODUCT($D$2:$K$2,D56:K56)*100/(4*SUM($D$2:$K$2)),1),"")</f>
        <v/>
      </c>
      <c r="M56" s="10">
        <f>IF(COUNTA(C56:K56)=0,"",IF(A56="","No applicant in this row",IF(TRIM(C56)="Yes","Stepped out, not counted",IF(COUNTIF($D$2:$K$2,"&gt;0")=0,"Add weights on Rubric",IF(SUMPRODUCT(($D$2:$K$2&gt;0)*ISNUMBER(D56:K56))-COUNTIFS($D$2:$K$2,"&gt;0",D56:K56,"&gt;=0",D56:K56,"&lt;=4")+SUMPRODUCT(($D$2:$K$2&gt;0)*ISTEXT(D56:K56))&gt;0,"Check scores (0 to 4)",IF(SUMPRODUCT(($D$2:$K$2&gt;0)*ISNUMBER(D56:K56))&lt;COUNTIF($D$2:$K$2,"&gt;0"),"Incomplete","Counted"))))))</f>
        <v/>
      </c>
      <c r="N56" s="34">
        <f>IF(AND($M56="Counted",D$2&gt;0),D56,"")</f>
        <v/>
      </c>
      <c r="O56" s="34">
        <f>IF(AND($M56="Counted",E$2&gt;0),E56,"")</f>
        <v/>
      </c>
      <c r="P56" s="34">
        <f>IF(AND($M56="Counted",F$2&gt;0),F56,"")</f>
        <v/>
      </c>
      <c r="Q56" s="34">
        <f>IF(AND($M56="Counted",G$2&gt;0),G56,"")</f>
        <v/>
      </c>
      <c r="R56" s="34">
        <f>IF(AND($M56="Counted",H$2&gt;0),H56,"")</f>
        <v/>
      </c>
      <c r="S56" s="34">
        <f>IF(AND($M56="Counted",I$2&gt;0),I56,"")</f>
        <v/>
      </c>
      <c r="T56" s="34">
        <f>IF(AND($M56="Counted",J$2&gt;0),J56,"")</f>
        <v/>
      </c>
      <c r="U56" s="34">
        <f>IF(AND($M56="Counted",K$2&gt;0),K56,"")</f>
        <v/>
      </c>
    </row>
    <row r="57">
      <c r="A57" s="31">
        <f>IF(TRIM(Applicants!A57&amp;"")="","",TRIM(Applicants!A57&amp;""))</f>
        <v/>
      </c>
      <c r="B57" s="31">
        <f>IF(A57="","",Applicants!B57&amp;"")</f>
        <v/>
      </c>
      <c r="C57" s="33" t="n"/>
      <c r="D57" s="33" t="n"/>
      <c r="E57" s="33" t="n"/>
      <c r="F57" s="33" t="n"/>
      <c r="G57" s="33" t="n"/>
      <c r="H57" s="33" t="n"/>
      <c r="I57" s="33" t="n"/>
      <c r="J57" s="33" t="n"/>
      <c r="K57" s="33" t="n"/>
      <c r="L57" s="10">
        <f>IF(M57="Counted",ROUND(SUMPRODUCT($D$2:$K$2,D57:K57)*100/(4*SUM($D$2:$K$2)),1),"")</f>
        <v/>
      </c>
      <c r="M57" s="10">
        <f>IF(COUNTA(C57:K57)=0,"",IF(A57="","No applicant in this row",IF(TRIM(C57)="Yes","Stepped out, not counted",IF(COUNTIF($D$2:$K$2,"&gt;0")=0,"Add weights on Rubric",IF(SUMPRODUCT(($D$2:$K$2&gt;0)*ISNUMBER(D57:K57))-COUNTIFS($D$2:$K$2,"&gt;0",D57:K57,"&gt;=0",D57:K57,"&lt;=4")+SUMPRODUCT(($D$2:$K$2&gt;0)*ISTEXT(D57:K57))&gt;0,"Check scores (0 to 4)",IF(SUMPRODUCT(($D$2:$K$2&gt;0)*ISNUMBER(D57:K57))&lt;COUNTIF($D$2:$K$2,"&gt;0"),"Incomplete","Counted"))))))</f>
        <v/>
      </c>
      <c r="N57" s="34">
        <f>IF(AND($M57="Counted",D$2&gt;0),D57,"")</f>
        <v/>
      </c>
      <c r="O57" s="34">
        <f>IF(AND($M57="Counted",E$2&gt;0),E57,"")</f>
        <v/>
      </c>
      <c r="P57" s="34">
        <f>IF(AND($M57="Counted",F$2&gt;0),F57,"")</f>
        <v/>
      </c>
      <c r="Q57" s="34">
        <f>IF(AND($M57="Counted",G$2&gt;0),G57,"")</f>
        <v/>
      </c>
      <c r="R57" s="34">
        <f>IF(AND($M57="Counted",H$2&gt;0),H57,"")</f>
        <v/>
      </c>
      <c r="S57" s="34">
        <f>IF(AND($M57="Counted",I$2&gt;0),I57,"")</f>
        <v/>
      </c>
      <c r="T57" s="34">
        <f>IF(AND($M57="Counted",J$2&gt;0),J57,"")</f>
        <v/>
      </c>
      <c r="U57" s="34">
        <f>IF(AND($M57="Counted",K$2&gt;0),K57,"")</f>
        <v/>
      </c>
    </row>
    <row r="58">
      <c r="A58" s="31">
        <f>IF(TRIM(Applicants!A58&amp;"")="","",TRIM(Applicants!A58&amp;""))</f>
        <v/>
      </c>
      <c r="B58" s="31">
        <f>IF(A58="","",Applicants!B58&amp;"")</f>
        <v/>
      </c>
      <c r="C58" s="33" t="n"/>
      <c r="D58" s="33" t="n"/>
      <c r="E58" s="33" t="n"/>
      <c r="F58" s="33" t="n"/>
      <c r="G58" s="33" t="n"/>
      <c r="H58" s="33" t="n"/>
      <c r="I58" s="33" t="n"/>
      <c r="J58" s="33" t="n"/>
      <c r="K58" s="33" t="n"/>
      <c r="L58" s="10">
        <f>IF(M58="Counted",ROUND(SUMPRODUCT($D$2:$K$2,D58:K58)*100/(4*SUM($D$2:$K$2)),1),"")</f>
        <v/>
      </c>
      <c r="M58" s="10">
        <f>IF(COUNTA(C58:K58)=0,"",IF(A58="","No applicant in this row",IF(TRIM(C58)="Yes","Stepped out, not counted",IF(COUNTIF($D$2:$K$2,"&gt;0")=0,"Add weights on Rubric",IF(SUMPRODUCT(($D$2:$K$2&gt;0)*ISNUMBER(D58:K58))-COUNTIFS($D$2:$K$2,"&gt;0",D58:K58,"&gt;=0",D58:K58,"&lt;=4")+SUMPRODUCT(($D$2:$K$2&gt;0)*ISTEXT(D58:K58))&gt;0,"Check scores (0 to 4)",IF(SUMPRODUCT(($D$2:$K$2&gt;0)*ISNUMBER(D58:K58))&lt;COUNTIF($D$2:$K$2,"&gt;0"),"Incomplete","Counted"))))))</f>
        <v/>
      </c>
      <c r="N58" s="34">
        <f>IF(AND($M58="Counted",D$2&gt;0),D58,"")</f>
        <v/>
      </c>
      <c r="O58" s="34">
        <f>IF(AND($M58="Counted",E$2&gt;0),E58,"")</f>
        <v/>
      </c>
      <c r="P58" s="34">
        <f>IF(AND($M58="Counted",F$2&gt;0),F58,"")</f>
        <v/>
      </c>
      <c r="Q58" s="34">
        <f>IF(AND($M58="Counted",G$2&gt;0),G58,"")</f>
        <v/>
      </c>
      <c r="R58" s="34">
        <f>IF(AND($M58="Counted",H$2&gt;0),H58,"")</f>
        <v/>
      </c>
      <c r="S58" s="34">
        <f>IF(AND($M58="Counted",I$2&gt;0),I58,"")</f>
        <v/>
      </c>
      <c r="T58" s="34">
        <f>IF(AND($M58="Counted",J$2&gt;0),J58,"")</f>
        <v/>
      </c>
      <c r="U58" s="34">
        <f>IF(AND($M58="Counted",K$2&gt;0),K58,"")</f>
        <v/>
      </c>
    </row>
    <row r="59">
      <c r="A59" s="31">
        <f>IF(TRIM(Applicants!A59&amp;"")="","",TRIM(Applicants!A59&amp;""))</f>
        <v/>
      </c>
      <c r="B59" s="31">
        <f>IF(A59="","",Applicants!B59&amp;"")</f>
        <v/>
      </c>
      <c r="C59" s="33" t="n"/>
      <c r="D59" s="33" t="n"/>
      <c r="E59" s="33" t="n"/>
      <c r="F59" s="33" t="n"/>
      <c r="G59" s="33" t="n"/>
      <c r="H59" s="33" t="n"/>
      <c r="I59" s="33" t="n"/>
      <c r="J59" s="33" t="n"/>
      <c r="K59" s="33" t="n"/>
      <c r="L59" s="10">
        <f>IF(M59="Counted",ROUND(SUMPRODUCT($D$2:$K$2,D59:K59)*100/(4*SUM($D$2:$K$2)),1),"")</f>
        <v/>
      </c>
      <c r="M59" s="10">
        <f>IF(COUNTA(C59:K59)=0,"",IF(A59="","No applicant in this row",IF(TRIM(C59)="Yes","Stepped out, not counted",IF(COUNTIF($D$2:$K$2,"&gt;0")=0,"Add weights on Rubric",IF(SUMPRODUCT(($D$2:$K$2&gt;0)*ISNUMBER(D59:K59))-COUNTIFS($D$2:$K$2,"&gt;0",D59:K59,"&gt;=0",D59:K59,"&lt;=4")+SUMPRODUCT(($D$2:$K$2&gt;0)*ISTEXT(D59:K59))&gt;0,"Check scores (0 to 4)",IF(SUMPRODUCT(($D$2:$K$2&gt;0)*ISNUMBER(D59:K59))&lt;COUNTIF($D$2:$K$2,"&gt;0"),"Incomplete","Counted"))))))</f>
        <v/>
      </c>
      <c r="N59" s="34">
        <f>IF(AND($M59="Counted",D$2&gt;0),D59,"")</f>
        <v/>
      </c>
      <c r="O59" s="34">
        <f>IF(AND($M59="Counted",E$2&gt;0),E59,"")</f>
        <v/>
      </c>
      <c r="P59" s="34">
        <f>IF(AND($M59="Counted",F$2&gt;0),F59,"")</f>
        <v/>
      </c>
      <c r="Q59" s="34">
        <f>IF(AND($M59="Counted",G$2&gt;0),G59,"")</f>
        <v/>
      </c>
      <c r="R59" s="34">
        <f>IF(AND($M59="Counted",H$2&gt;0),H59,"")</f>
        <v/>
      </c>
      <c r="S59" s="34">
        <f>IF(AND($M59="Counted",I$2&gt;0),I59,"")</f>
        <v/>
      </c>
      <c r="T59" s="34">
        <f>IF(AND($M59="Counted",J$2&gt;0),J59,"")</f>
        <v/>
      </c>
      <c r="U59" s="34">
        <f>IF(AND($M59="Counted",K$2&gt;0),K59,"")</f>
        <v/>
      </c>
    </row>
    <row r="60">
      <c r="A60" s="31">
        <f>IF(TRIM(Applicants!A60&amp;"")="","",TRIM(Applicants!A60&amp;""))</f>
        <v/>
      </c>
      <c r="B60" s="31">
        <f>IF(A60="","",Applicants!B60&amp;"")</f>
        <v/>
      </c>
      <c r="C60" s="33" t="n"/>
      <c r="D60" s="33" t="n"/>
      <c r="E60" s="33" t="n"/>
      <c r="F60" s="33" t="n"/>
      <c r="G60" s="33" t="n"/>
      <c r="H60" s="33" t="n"/>
      <c r="I60" s="33" t="n"/>
      <c r="J60" s="33" t="n"/>
      <c r="K60" s="33" t="n"/>
      <c r="L60" s="10">
        <f>IF(M60="Counted",ROUND(SUMPRODUCT($D$2:$K$2,D60:K60)*100/(4*SUM($D$2:$K$2)),1),"")</f>
        <v/>
      </c>
      <c r="M60" s="10">
        <f>IF(COUNTA(C60:K60)=0,"",IF(A60="","No applicant in this row",IF(TRIM(C60)="Yes","Stepped out, not counted",IF(COUNTIF($D$2:$K$2,"&gt;0")=0,"Add weights on Rubric",IF(SUMPRODUCT(($D$2:$K$2&gt;0)*ISNUMBER(D60:K60))-COUNTIFS($D$2:$K$2,"&gt;0",D60:K60,"&gt;=0",D60:K60,"&lt;=4")+SUMPRODUCT(($D$2:$K$2&gt;0)*ISTEXT(D60:K60))&gt;0,"Check scores (0 to 4)",IF(SUMPRODUCT(($D$2:$K$2&gt;0)*ISNUMBER(D60:K60))&lt;COUNTIF($D$2:$K$2,"&gt;0"),"Incomplete","Counted"))))))</f>
        <v/>
      </c>
      <c r="N60" s="34">
        <f>IF(AND($M60="Counted",D$2&gt;0),D60,"")</f>
        <v/>
      </c>
      <c r="O60" s="34">
        <f>IF(AND($M60="Counted",E$2&gt;0),E60,"")</f>
        <v/>
      </c>
      <c r="P60" s="34">
        <f>IF(AND($M60="Counted",F$2&gt;0),F60,"")</f>
        <v/>
      </c>
      <c r="Q60" s="34">
        <f>IF(AND($M60="Counted",G$2&gt;0),G60,"")</f>
        <v/>
      </c>
      <c r="R60" s="34">
        <f>IF(AND($M60="Counted",H$2&gt;0),H60,"")</f>
        <v/>
      </c>
      <c r="S60" s="34">
        <f>IF(AND($M60="Counted",I$2&gt;0),I60,"")</f>
        <v/>
      </c>
      <c r="T60" s="34">
        <f>IF(AND($M60="Counted",J$2&gt;0),J60,"")</f>
        <v/>
      </c>
      <c r="U60" s="34">
        <f>IF(AND($M60="Counted",K$2&gt;0),K60,"")</f>
        <v/>
      </c>
    </row>
    <row r="61">
      <c r="A61" s="31">
        <f>IF(TRIM(Applicants!A61&amp;"")="","",TRIM(Applicants!A61&amp;""))</f>
        <v/>
      </c>
      <c r="B61" s="31">
        <f>IF(A61="","",Applicants!B61&amp;"")</f>
        <v/>
      </c>
      <c r="C61" s="33" t="n"/>
      <c r="D61" s="33" t="n"/>
      <c r="E61" s="33" t="n"/>
      <c r="F61" s="33" t="n"/>
      <c r="G61" s="33" t="n"/>
      <c r="H61" s="33" t="n"/>
      <c r="I61" s="33" t="n"/>
      <c r="J61" s="33" t="n"/>
      <c r="K61" s="33" t="n"/>
      <c r="L61" s="10">
        <f>IF(M61="Counted",ROUND(SUMPRODUCT($D$2:$K$2,D61:K61)*100/(4*SUM($D$2:$K$2)),1),"")</f>
        <v/>
      </c>
      <c r="M61" s="10">
        <f>IF(COUNTA(C61:K61)=0,"",IF(A61="","No applicant in this row",IF(TRIM(C61)="Yes","Stepped out, not counted",IF(COUNTIF($D$2:$K$2,"&gt;0")=0,"Add weights on Rubric",IF(SUMPRODUCT(($D$2:$K$2&gt;0)*ISNUMBER(D61:K61))-COUNTIFS($D$2:$K$2,"&gt;0",D61:K61,"&gt;=0",D61:K61,"&lt;=4")+SUMPRODUCT(($D$2:$K$2&gt;0)*ISTEXT(D61:K61))&gt;0,"Check scores (0 to 4)",IF(SUMPRODUCT(($D$2:$K$2&gt;0)*ISNUMBER(D61:K61))&lt;COUNTIF($D$2:$K$2,"&gt;0"),"Incomplete","Counted"))))))</f>
        <v/>
      </c>
      <c r="N61" s="34">
        <f>IF(AND($M61="Counted",D$2&gt;0),D61,"")</f>
        <v/>
      </c>
      <c r="O61" s="34">
        <f>IF(AND($M61="Counted",E$2&gt;0),E61,"")</f>
        <v/>
      </c>
      <c r="P61" s="34">
        <f>IF(AND($M61="Counted",F$2&gt;0),F61,"")</f>
        <v/>
      </c>
      <c r="Q61" s="34">
        <f>IF(AND($M61="Counted",G$2&gt;0),G61,"")</f>
        <v/>
      </c>
      <c r="R61" s="34">
        <f>IF(AND($M61="Counted",H$2&gt;0),H61,"")</f>
        <v/>
      </c>
      <c r="S61" s="34">
        <f>IF(AND($M61="Counted",I$2&gt;0),I61,"")</f>
        <v/>
      </c>
      <c r="T61" s="34">
        <f>IF(AND($M61="Counted",J$2&gt;0),J61,"")</f>
        <v/>
      </c>
      <c r="U61" s="34">
        <f>IF(AND($M61="Counted",K$2&gt;0),K61,"")</f>
        <v/>
      </c>
    </row>
    <row r="62">
      <c r="A62" s="31">
        <f>IF(TRIM(Applicants!A62&amp;"")="","",TRIM(Applicants!A62&amp;""))</f>
        <v/>
      </c>
      <c r="B62" s="31">
        <f>IF(A62="","",Applicants!B62&amp;"")</f>
        <v/>
      </c>
      <c r="C62" s="33" t="n"/>
      <c r="D62" s="33" t="n"/>
      <c r="E62" s="33" t="n"/>
      <c r="F62" s="33" t="n"/>
      <c r="G62" s="33" t="n"/>
      <c r="H62" s="33" t="n"/>
      <c r="I62" s="33" t="n"/>
      <c r="J62" s="33" t="n"/>
      <c r="K62" s="33" t="n"/>
      <c r="L62" s="10">
        <f>IF(M62="Counted",ROUND(SUMPRODUCT($D$2:$K$2,D62:K62)*100/(4*SUM($D$2:$K$2)),1),"")</f>
        <v/>
      </c>
      <c r="M62" s="10">
        <f>IF(COUNTA(C62:K62)=0,"",IF(A62="","No applicant in this row",IF(TRIM(C62)="Yes","Stepped out, not counted",IF(COUNTIF($D$2:$K$2,"&gt;0")=0,"Add weights on Rubric",IF(SUMPRODUCT(($D$2:$K$2&gt;0)*ISNUMBER(D62:K62))-COUNTIFS($D$2:$K$2,"&gt;0",D62:K62,"&gt;=0",D62:K62,"&lt;=4")+SUMPRODUCT(($D$2:$K$2&gt;0)*ISTEXT(D62:K62))&gt;0,"Check scores (0 to 4)",IF(SUMPRODUCT(($D$2:$K$2&gt;0)*ISNUMBER(D62:K62))&lt;COUNTIF($D$2:$K$2,"&gt;0"),"Incomplete","Counted"))))))</f>
        <v/>
      </c>
      <c r="N62" s="34">
        <f>IF(AND($M62="Counted",D$2&gt;0),D62,"")</f>
        <v/>
      </c>
      <c r="O62" s="34">
        <f>IF(AND($M62="Counted",E$2&gt;0),E62,"")</f>
        <v/>
      </c>
      <c r="P62" s="34">
        <f>IF(AND($M62="Counted",F$2&gt;0),F62,"")</f>
        <v/>
      </c>
      <c r="Q62" s="34">
        <f>IF(AND($M62="Counted",G$2&gt;0),G62,"")</f>
        <v/>
      </c>
      <c r="R62" s="34">
        <f>IF(AND($M62="Counted",H$2&gt;0),H62,"")</f>
        <v/>
      </c>
      <c r="S62" s="34">
        <f>IF(AND($M62="Counted",I$2&gt;0),I62,"")</f>
        <v/>
      </c>
      <c r="T62" s="34">
        <f>IF(AND($M62="Counted",J$2&gt;0),J62,"")</f>
        <v/>
      </c>
      <c r="U62" s="34">
        <f>IF(AND($M62="Counted",K$2&gt;0),K62,"")</f>
        <v/>
      </c>
    </row>
    <row r="63">
      <c r="A63" s="31">
        <f>IF(TRIM(Applicants!A63&amp;"")="","",TRIM(Applicants!A63&amp;""))</f>
        <v/>
      </c>
      <c r="B63" s="31">
        <f>IF(A63="","",Applicants!B63&amp;"")</f>
        <v/>
      </c>
      <c r="C63" s="33" t="n"/>
      <c r="D63" s="33" t="n"/>
      <c r="E63" s="33" t="n"/>
      <c r="F63" s="33" t="n"/>
      <c r="G63" s="33" t="n"/>
      <c r="H63" s="33" t="n"/>
      <c r="I63" s="33" t="n"/>
      <c r="J63" s="33" t="n"/>
      <c r="K63" s="33" t="n"/>
      <c r="L63" s="10">
        <f>IF(M63="Counted",ROUND(SUMPRODUCT($D$2:$K$2,D63:K63)*100/(4*SUM($D$2:$K$2)),1),"")</f>
        <v/>
      </c>
      <c r="M63" s="10">
        <f>IF(COUNTA(C63:K63)=0,"",IF(A63="","No applicant in this row",IF(TRIM(C63)="Yes","Stepped out, not counted",IF(COUNTIF($D$2:$K$2,"&gt;0")=0,"Add weights on Rubric",IF(SUMPRODUCT(($D$2:$K$2&gt;0)*ISNUMBER(D63:K63))-COUNTIFS($D$2:$K$2,"&gt;0",D63:K63,"&gt;=0",D63:K63,"&lt;=4")+SUMPRODUCT(($D$2:$K$2&gt;0)*ISTEXT(D63:K63))&gt;0,"Check scores (0 to 4)",IF(SUMPRODUCT(($D$2:$K$2&gt;0)*ISNUMBER(D63:K63))&lt;COUNTIF($D$2:$K$2,"&gt;0"),"Incomplete","Counted"))))))</f>
        <v/>
      </c>
      <c r="N63" s="34">
        <f>IF(AND($M63="Counted",D$2&gt;0),D63,"")</f>
        <v/>
      </c>
      <c r="O63" s="34">
        <f>IF(AND($M63="Counted",E$2&gt;0),E63,"")</f>
        <v/>
      </c>
      <c r="P63" s="34">
        <f>IF(AND($M63="Counted",F$2&gt;0),F63,"")</f>
        <v/>
      </c>
      <c r="Q63" s="34">
        <f>IF(AND($M63="Counted",G$2&gt;0),G63,"")</f>
        <v/>
      </c>
      <c r="R63" s="34">
        <f>IF(AND($M63="Counted",H$2&gt;0),H63,"")</f>
        <v/>
      </c>
      <c r="S63" s="34">
        <f>IF(AND($M63="Counted",I$2&gt;0),I63,"")</f>
        <v/>
      </c>
      <c r="T63" s="34">
        <f>IF(AND($M63="Counted",J$2&gt;0),J63,"")</f>
        <v/>
      </c>
      <c r="U63" s="34">
        <f>IF(AND($M63="Counted",K$2&gt;0),K63,"")</f>
        <v/>
      </c>
    </row>
    <row r="64">
      <c r="A64" s="31">
        <f>IF(TRIM(Applicants!A64&amp;"")="","",TRIM(Applicants!A64&amp;""))</f>
        <v/>
      </c>
      <c r="B64" s="31">
        <f>IF(A64="","",Applicants!B64&amp;"")</f>
        <v/>
      </c>
      <c r="C64" s="33" t="n"/>
      <c r="D64" s="33" t="n"/>
      <c r="E64" s="33" t="n"/>
      <c r="F64" s="33" t="n"/>
      <c r="G64" s="33" t="n"/>
      <c r="H64" s="33" t="n"/>
      <c r="I64" s="33" t="n"/>
      <c r="J64" s="33" t="n"/>
      <c r="K64" s="33" t="n"/>
      <c r="L64" s="10">
        <f>IF(M64="Counted",ROUND(SUMPRODUCT($D$2:$K$2,D64:K64)*100/(4*SUM($D$2:$K$2)),1),"")</f>
        <v/>
      </c>
      <c r="M64" s="10">
        <f>IF(COUNTA(C64:K64)=0,"",IF(A64="","No applicant in this row",IF(TRIM(C64)="Yes","Stepped out, not counted",IF(COUNTIF($D$2:$K$2,"&gt;0")=0,"Add weights on Rubric",IF(SUMPRODUCT(($D$2:$K$2&gt;0)*ISNUMBER(D64:K64))-COUNTIFS($D$2:$K$2,"&gt;0",D64:K64,"&gt;=0",D64:K64,"&lt;=4")+SUMPRODUCT(($D$2:$K$2&gt;0)*ISTEXT(D64:K64))&gt;0,"Check scores (0 to 4)",IF(SUMPRODUCT(($D$2:$K$2&gt;0)*ISNUMBER(D64:K64))&lt;COUNTIF($D$2:$K$2,"&gt;0"),"Incomplete","Counted"))))))</f>
        <v/>
      </c>
      <c r="N64" s="34">
        <f>IF(AND($M64="Counted",D$2&gt;0),D64,"")</f>
        <v/>
      </c>
      <c r="O64" s="34">
        <f>IF(AND($M64="Counted",E$2&gt;0),E64,"")</f>
        <v/>
      </c>
      <c r="P64" s="34">
        <f>IF(AND($M64="Counted",F$2&gt;0),F64,"")</f>
        <v/>
      </c>
      <c r="Q64" s="34">
        <f>IF(AND($M64="Counted",G$2&gt;0),G64,"")</f>
        <v/>
      </c>
      <c r="R64" s="34">
        <f>IF(AND($M64="Counted",H$2&gt;0),H64,"")</f>
        <v/>
      </c>
      <c r="S64" s="34">
        <f>IF(AND($M64="Counted",I$2&gt;0),I64,"")</f>
        <v/>
      </c>
      <c r="T64" s="34">
        <f>IF(AND($M64="Counted",J$2&gt;0),J64,"")</f>
        <v/>
      </c>
      <c r="U64" s="34">
        <f>IF(AND($M64="Counted",K$2&gt;0),K64,"")</f>
        <v/>
      </c>
    </row>
    <row r="65">
      <c r="A65" s="31">
        <f>IF(TRIM(Applicants!A65&amp;"")="","",TRIM(Applicants!A65&amp;""))</f>
        <v/>
      </c>
      <c r="B65" s="31">
        <f>IF(A65="","",Applicants!B65&amp;"")</f>
        <v/>
      </c>
      <c r="C65" s="33" t="n"/>
      <c r="D65" s="33" t="n"/>
      <c r="E65" s="33" t="n"/>
      <c r="F65" s="33" t="n"/>
      <c r="G65" s="33" t="n"/>
      <c r="H65" s="33" t="n"/>
      <c r="I65" s="33" t="n"/>
      <c r="J65" s="33" t="n"/>
      <c r="K65" s="33" t="n"/>
      <c r="L65" s="10">
        <f>IF(M65="Counted",ROUND(SUMPRODUCT($D$2:$K$2,D65:K65)*100/(4*SUM($D$2:$K$2)),1),"")</f>
        <v/>
      </c>
      <c r="M65" s="10">
        <f>IF(COUNTA(C65:K65)=0,"",IF(A65="","No applicant in this row",IF(TRIM(C65)="Yes","Stepped out, not counted",IF(COUNTIF($D$2:$K$2,"&gt;0")=0,"Add weights on Rubric",IF(SUMPRODUCT(($D$2:$K$2&gt;0)*ISNUMBER(D65:K65))-COUNTIFS($D$2:$K$2,"&gt;0",D65:K65,"&gt;=0",D65:K65,"&lt;=4")+SUMPRODUCT(($D$2:$K$2&gt;0)*ISTEXT(D65:K65))&gt;0,"Check scores (0 to 4)",IF(SUMPRODUCT(($D$2:$K$2&gt;0)*ISNUMBER(D65:K65))&lt;COUNTIF($D$2:$K$2,"&gt;0"),"Incomplete","Counted"))))))</f>
        <v/>
      </c>
      <c r="N65" s="34">
        <f>IF(AND($M65="Counted",D$2&gt;0),D65,"")</f>
        <v/>
      </c>
      <c r="O65" s="34">
        <f>IF(AND($M65="Counted",E$2&gt;0),E65,"")</f>
        <v/>
      </c>
      <c r="P65" s="34">
        <f>IF(AND($M65="Counted",F$2&gt;0),F65,"")</f>
        <v/>
      </c>
      <c r="Q65" s="34">
        <f>IF(AND($M65="Counted",G$2&gt;0),G65,"")</f>
        <v/>
      </c>
      <c r="R65" s="34">
        <f>IF(AND($M65="Counted",H$2&gt;0),H65,"")</f>
        <v/>
      </c>
      <c r="S65" s="34">
        <f>IF(AND($M65="Counted",I$2&gt;0),I65,"")</f>
        <v/>
      </c>
      <c r="T65" s="34">
        <f>IF(AND($M65="Counted",J$2&gt;0),J65,"")</f>
        <v/>
      </c>
      <c r="U65" s="34">
        <f>IF(AND($M65="Counted",K$2&gt;0),K65,"")</f>
        <v/>
      </c>
    </row>
    <row r="66">
      <c r="A66" s="31">
        <f>IF(TRIM(Applicants!A66&amp;"")="","",TRIM(Applicants!A66&amp;""))</f>
        <v/>
      </c>
      <c r="B66" s="31">
        <f>IF(A66="","",Applicants!B66&amp;"")</f>
        <v/>
      </c>
      <c r="C66" s="33" t="n"/>
      <c r="D66" s="33" t="n"/>
      <c r="E66" s="33" t="n"/>
      <c r="F66" s="33" t="n"/>
      <c r="G66" s="33" t="n"/>
      <c r="H66" s="33" t="n"/>
      <c r="I66" s="33" t="n"/>
      <c r="J66" s="33" t="n"/>
      <c r="K66" s="33" t="n"/>
      <c r="L66" s="10">
        <f>IF(M66="Counted",ROUND(SUMPRODUCT($D$2:$K$2,D66:K66)*100/(4*SUM($D$2:$K$2)),1),"")</f>
        <v/>
      </c>
      <c r="M66" s="10">
        <f>IF(COUNTA(C66:K66)=0,"",IF(A66="","No applicant in this row",IF(TRIM(C66)="Yes","Stepped out, not counted",IF(COUNTIF($D$2:$K$2,"&gt;0")=0,"Add weights on Rubric",IF(SUMPRODUCT(($D$2:$K$2&gt;0)*ISNUMBER(D66:K66))-COUNTIFS($D$2:$K$2,"&gt;0",D66:K66,"&gt;=0",D66:K66,"&lt;=4")+SUMPRODUCT(($D$2:$K$2&gt;0)*ISTEXT(D66:K66))&gt;0,"Check scores (0 to 4)",IF(SUMPRODUCT(($D$2:$K$2&gt;0)*ISNUMBER(D66:K66))&lt;COUNTIF($D$2:$K$2,"&gt;0"),"Incomplete","Counted"))))))</f>
        <v/>
      </c>
      <c r="N66" s="34">
        <f>IF(AND($M66="Counted",D$2&gt;0),D66,"")</f>
        <v/>
      </c>
      <c r="O66" s="34">
        <f>IF(AND($M66="Counted",E$2&gt;0),E66,"")</f>
        <v/>
      </c>
      <c r="P66" s="34">
        <f>IF(AND($M66="Counted",F$2&gt;0),F66,"")</f>
        <v/>
      </c>
      <c r="Q66" s="34">
        <f>IF(AND($M66="Counted",G$2&gt;0),G66,"")</f>
        <v/>
      </c>
      <c r="R66" s="34">
        <f>IF(AND($M66="Counted",H$2&gt;0),H66,"")</f>
        <v/>
      </c>
      <c r="S66" s="34">
        <f>IF(AND($M66="Counted",I$2&gt;0),I66,"")</f>
        <v/>
      </c>
      <c r="T66" s="34">
        <f>IF(AND($M66="Counted",J$2&gt;0),J66,"")</f>
        <v/>
      </c>
      <c r="U66" s="34">
        <f>IF(AND($M66="Counted",K$2&gt;0),K66,"")</f>
        <v/>
      </c>
    </row>
    <row r="67">
      <c r="A67" s="31">
        <f>IF(TRIM(Applicants!A67&amp;"")="","",TRIM(Applicants!A67&amp;""))</f>
        <v/>
      </c>
      <c r="B67" s="31">
        <f>IF(A67="","",Applicants!B67&amp;"")</f>
        <v/>
      </c>
      <c r="C67" s="33" t="n"/>
      <c r="D67" s="33" t="n"/>
      <c r="E67" s="33" t="n"/>
      <c r="F67" s="33" t="n"/>
      <c r="G67" s="33" t="n"/>
      <c r="H67" s="33" t="n"/>
      <c r="I67" s="33" t="n"/>
      <c r="J67" s="33" t="n"/>
      <c r="K67" s="33" t="n"/>
      <c r="L67" s="10">
        <f>IF(M67="Counted",ROUND(SUMPRODUCT($D$2:$K$2,D67:K67)*100/(4*SUM($D$2:$K$2)),1),"")</f>
        <v/>
      </c>
      <c r="M67" s="10">
        <f>IF(COUNTA(C67:K67)=0,"",IF(A67="","No applicant in this row",IF(TRIM(C67)="Yes","Stepped out, not counted",IF(COUNTIF($D$2:$K$2,"&gt;0")=0,"Add weights on Rubric",IF(SUMPRODUCT(($D$2:$K$2&gt;0)*ISNUMBER(D67:K67))-COUNTIFS($D$2:$K$2,"&gt;0",D67:K67,"&gt;=0",D67:K67,"&lt;=4")+SUMPRODUCT(($D$2:$K$2&gt;0)*ISTEXT(D67:K67))&gt;0,"Check scores (0 to 4)",IF(SUMPRODUCT(($D$2:$K$2&gt;0)*ISNUMBER(D67:K67))&lt;COUNTIF($D$2:$K$2,"&gt;0"),"Incomplete","Counted"))))))</f>
        <v/>
      </c>
      <c r="N67" s="34">
        <f>IF(AND($M67="Counted",D$2&gt;0),D67,"")</f>
        <v/>
      </c>
      <c r="O67" s="34">
        <f>IF(AND($M67="Counted",E$2&gt;0),E67,"")</f>
        <v/>
      </c>
      <c r="P67" s="34">
        <f>IF(AND($M67="Counted",F$2&gt;0),F67,"")</f>
        <v/>
      </c>
      <c r="Q67" s="34">
        <f>IF(AND($M67="Counted",G$2&gt;0),G67,"")</f>
        <v/>
      </c>
      <c r="R67" s="34">
        <f>IF(AND($M67="Counted",H$2&gt;0),H67,"")</f>
        <v/>
      </c>
      <c r="S67" s="34">
        <f>IF(AND($M67="Counted",I$2&gt;0),I67,"")</f>
        <v/>
      </c>
      <c r="T67" s="34">
        <f>IF(AND($M67="Counted",J$2&gt;0),J67,"")</f>
        <v/>
      </c>
      <c r="U67" s="34">
        <f>IF(AND($M67="Counted",K$2&gt;0),K67,"")</f>
        <v/>
      </c>
    </row>
    <row r="68">
      <c r="A68" s="31">
        <f>IF(TRIM(Applicants!A68&amp;"")="","",TRIM(Applicants!A68&amp;""))</f>
        <v/>
      </c>
      <c r="B68" s="31">
        <f>IF(A68="","",Applicants!B68&amp;"")</f>
        <v/>
      </c>
      <c r="C68" s="33" t="n"/>
      <c r="D68" s="33" t="n"/>
      <c r="E68" s="33" t="n"/>
      <c r="F68" s="33" t="n"/>
      <c r="G68" s="33" t="n"/>
      <c r="H68" s="33" t="n"/>
      <c r="I68" s="33" t="n"/>
      <c r="J68" s="33" t="n"/>
      <c r="K68" s="33" t="n"/>
      <c r="L68" s="10">
        <f>IF(M68="Counted",ROUND(SUMPRODUCT($D$2:$K$2,D68:K68)*100/(4*SUM($D$2:$K$2)),1),"")</f>
        <v/>
      </c>
      <c r="M68" s="10">
        <f>IF(COUNTA(C68:K68)=0,"",IF(A68="","No applicant in this row",IF(TRIM(C68)="Yes","Stepped out, not counted",IF(COUNTIF($D$2:$K$2,"&gt;0")=0,"Add weights on Rubric",IF(SUMPRODUCT(($D$2:$K$2&gt;0)*ISNUMBER(D68:K68))-COUNTIFS($D$2:$K$2,"&gt;0",D68:K68,"&gt;=0",D68:K68,"&lt;=4")+SUMPRODUCT(($D$2:$K$2&gt;0)*ISTEXT(D68:K68))&gt;0,"Check scores (0 to 4)",IF(SUMPRODUCT(($D$2:$K$2&gt;0)*ISNUMBER(D68:K68))&lt;COUNTIF($D$2:$K$2,"&gt;0"),"Incomplete","Counted"))))))</f>
        <v/>
      </c>
      <c r="N68" s="34">
        <f>IF(AND($M68="Counted",D$2&gt;0),D68,"")</f>
        <v/>
      </c>
      <c r="O68" s="34">
        <f>IF(AND($M68="Counted",E$2&gt;0),E68,"")</f>
        <v/>
      </c>
      <c r="P68" s="34">
        <f>IF(AND($M68="Counted",F$2&gt;0),F68,"")</f>
        <v/>
      </c>
      <c r="Q68" s="34">
        <f>IF(AND($M68="Counted",G$2&gt;0),G68,"")</f>
        <v/>
      </c>
      <c r="R68" s="34">
        <f>IF(AND($M68="Counted",H$2&gt;0),H68,"")</f>
        <v/>
      </c>
      <c r="S68" s="34">
        <f>IF(AND($M68="Counted",I$2&gt;0),I68,"")</f>
        <v/>
      </c>
      <c r="T68" s="34">
        <f>IF(AND($M68="Counted",J$2&gt;0),J68,"")</f>
        <v/>
      </c>
      <c r="U68" s="34">
        <f>IF(AND($M68="Counted",K$2&gt;0),K68,"")</f>
        <v/>
      </c>
    </row>
    <row r="69">
      <c r="A69" s="31">
        <f>IF(TRIM(Applicants!A69&amp;"")="","",TRIM(Applicants!A69&amp;""))</f>
        <v/>
      </c>
      <c r="B69" s="31">
        <f>IF(A69="","",Applicants!B69&amp;"")</f>
        <v/>
      </c>
      <c r="C69" s="33" t="n"/>
      <c r="D69" s="33" t="n"/>
      <c r="E69" s="33" t="n"/>
      <c r="F69" s="33" t="n"/>
      <c r="G69" s="33" t="n"/>
      <c r="H69" s="33" t="n"/>
      <c r="I69" s="33" t="n"/>
      <c r="J69" s="33" t="n"/>
      <c r="K69" s="33" t="n"/>
      <c r="L69" s="10">
        <f>IF(M69="Counted",ROUND(SUMPRODUCT($D$2:$K$2,D69:K69)*100/(4*SUM($D$2:$K$2)),1),"")</f>
        <v/>
      </c>
      <c r="M69" s="10">
        <f>IF(COUNTA(C69:K69)=0,"",IF(A69="","No applicant in this row",IF(TRIM(C69)="Yes","Stepped out, not counted",IF(COUNTIF($D$2:$K$2,"&gt;0")=0,"Add weights on Rubric",IF(SUMPRODUCT(($D$2:$K$2&gt;0)*ISNUMBER(D69:K69))-COUNTIFS($D$2:$K$2,"&gt;0",D69:K69,"&gt;=0",D69:K69,"&lt;=4")+SUMPRODUCT(($D$2:$K$2&gt;0)*ISTEXT(D69:K69))&gt;0,"Check scores (0 to 4)",IF(SUMPRODUCT(($D$2:$K$2&gt;0)*ISNUMBER(D69:K69))&lt;COUNTIF($D$2:$K$2,"&gt;0"),"Incomplete","Counted"))))))</f>
        <v/>
      </c>
      <c r="N69" s="34">
        <f>IF(AND($M69="Counted",D$2&gt;0),D69,"")</f>
        <v/>
      </c>
      <c r="O69" s="34">
        <f>IF(AND($M69="Counted",E$2&gt;0),E69,"")</f>
        <v/>
      </c>
      <c r="P69" s="34">
        <f>IF(AND($M69="Counted",F$2&gt;0),F69,"")</f>
        <v/>
      </c>
      <c r="Q69" s="34">
        <f>IF(AND($M69="Counted",G$2&gt;0),G69,"")</f>
        <v/>
      </c>
      <c r="R69" s="34">
        <f>IF(AND($M69="Counted",H$2&gt;0),H69,"")</f>
        <v/>
      </c>
      <c r="S69" s="34">
        <f>IF(AND($M69="Counted",I$2&gt;0),I69,"")</f>
        <v/>
      </c>
      <c r="T69" s="34">
        <f>IF(AND($M69="Counted",J$2&gt;0),J69,"")</f>
        <v/>
      </c>
      <c r="U69" s="34">
        <f>IF(AND($M69="Counted",K$2&gt;0),K69,"")</f>
        <v/>
      </c>
    </row>
    <row r="70">
      <c r="A70" s="31">
        <f>IF(TRIM(Applicants!A70&amp;"")="","",TRIM(Applicants!A70&amp;""))</f>
        <v/>
      </c>
      <c r="B70" s="31">
        <f>IF(A70="","",Applicants!B70&amp;"")</f>
        <v/>
      </c>
      <c r="C70" s="33" t="n"/>
      <c r="D70" s="33" t="n"/>
      <c r="E70" s="33" t="n"/>
      <c r="F70" s="33" t="n"/>
      <c r="G70" s="33" t="n"/>
      <c r="H70" s="33" t="n"/>
      <c r="I70" s="33" t="n"/>
      <c r="J70" s="33" t="n"/>
      <c r="K70" s="33" t="n"/>
      <c r="L70" s="10">
        <f>IF(M70="Counted",ROUND(SUMPRODUCT($D$2:$K$2,D70:K70)*100/(4*SUM($D$2:$K$2)),1),"")</f>
        <v/>
      </c>
      <c r="M70" s="10">
        <f>IF(COUNTA(C70:K70)=0,"",IF(A70="","No applicant in this row",IF(TRIM(C70)="Yes","Stepped out, not counted",IF(COUNTIF($D$2:$K$2,"&gt;0")=0,"Add weights on Rubric",IF(SUMPRODUCT(($D$2:$K$2&gt;0)*ISNUMBER(D70:K70))-COUNTIFS($D$2:$K$2,"&gt;0",D70:K70,"&gt;=0",D70:K70,"&lt;=4")+SUMPRODUCT(($D$2:$K$2&gt;0)*ISTEXT(D70:K70))&gt;0,"Check scores (0 to 4)",IF(SUMPRODUCT(($D$2:$K$2&gt;0)*ISNUMBER(D70:K70))&lt;COUNTIF($D$2:$K$2,"&gt;0"),"Incomplete","Counted"))))))</f>
        <v/>
      </c>
      <c r="N70" s="34">
        <f>IF(AND($M70="Counted",D$2&gt;0),D70,"")</f>
        <v/>
      </c>
      <c r="O70" s="34">
        <f>IF(AND($M70="Counted",E$2&gt;0),E70,"")</f>
        <v/>
      </c>
      <c r="P70" s="34">
        <f>IF(AND($M70="Counted",F$2&gt;0),F70,"")</f>
        <v/>
      </c>
      <c r="Q70" s="34">
        <f>IF(AND($M70="Counted",G$2&gt;0),G70,"")</f>
        <v/>
      </c>
      <c r="R70" s="34">
        <f>IF(AND($M70="Counted",H$2&gt;0),H70,"")</f>
        <v/>
      </c>
      <c r="S70" s="34">
        <f>IF(AND($M70="Counted",I$2&gt;0),I70,"")</f>
        <v/>
      </c>
      <c r="T70" s="34">
        <f>IF(AND($M70="Counted",J$2&gt;0),J70,"")</f>
        <v/>
      </c>
      <c r="U70" s="34">
        <f>IF(AND($M70="Counted",K$2&gt;0),K70,"")</f>
        <v/>
      </c>
    </row>
    <row r="71">
      <c r="A71" s="31">
        <f>IF(TRIM(Applicants!A71&amp;"")="","",TRIM(Applicants!A71&amp;""))</f>
        <v/>
      </c>
      <c r="B71" s="31">
        <f>IF(A71="","",Applicants!B71&amp;"")</f>
        <v/>
      </c>
      <c r="C71" s="33" t="n"/>
      <c r="D71" s="33" t="n"/>
      <c r="E71" s="33" t="n"/>
      <c r="F71" s="33" t="n"/>
      <c r="G71" s="33" t="n"/>
      <c r="H71" s="33" t="n"/>
      <c r="I71" s="33" t="n"/>
      <c r="J71" s="33" t="n"/>
      <c r="K71" s="33" t="n"/>
      <c r="L71" s="10">
        <f>IF(M71="Counted",ROUND(SUMPRODUCT($D$2:$K$2,D71:K71)*100/(4*SUM($D$2:$K$2)),1),"")</f>
        <v/>
      </c>
      <c r="M71" s="10">
        <f>IF(COUNTA(C71:K71)=0,"",IF(A71="","No applicant in this row",IF(TRIM(C71)="Yes","Stepped out, not counted",IF(COUNTIF($D$2:$K$2,"&gt;0")=0,"Add weights on Rubric",IF(SUMPRODUCT(($D$2:$K$2&gt;0)*ISNUMBER(D71:K71))-COUNTIFS($D$2:$K$2,"&gt;0",D71:K71,"&gt;=0",D71:K71,"&lt;=4")+SUMPRODUCT(($D$2:$K$2&gt;0)*ISTEXT(D71:K71))&gt;0,"Check scores (0 to 4)",IF(SUMPRODUCT(($D$2:$K$2&gt;0)*ISNUMBER(D71:K71))&lt;COUNTIF($D$2:$K$2,"&gt;0"),"Incomplete","Counted"))))))</f>
        <v/>
      </c>
      <c r="N71" s="34">
        <f>IF(AND($M71="Counted",D$2&gt;0),D71,"")</f>
        <v/>
      </c>
      <c r="O71" s="34">
        <f>IF(AND($M71="Counted",E$2&gt;0),E71,"")</f>
        <v/>
      </c>
      <c r="P71" s="34">
        <f>IF(AND($M71="Counted",F$2&gt;0),F71,"")</f>
        <v/>
      </c>
      <c r="Q71" s="34">
        <f>IF(AND($M71="Counted",G$2&gt;0),G71,"")</f>
        <v/>
      </c>
      <c r="R71" s="34">
        <f>IF(AND($M71="Counted",H$2&gt;0),H71,"")</f>
        <v/>
      </c>
      <c r="S71" s="34">
        <f>IF(AND($M71="Counted",I$2&gt;0),I71,"")</f>
        <v/>
      </c>
      <c r="T71" s="34">
        <f>IF(AND($M71="Counted",J$2&gt;0),J71,"")</f>
        <v/>
      </c>
      <c r="U71" s="34">
        <f>IF(AND($M71="Counted",K$2&gt;0),K71,"")</f>
        <v/>
      </c>
    </row>
    <row r="72">
      <c r="A72" s="31">
        <f>IF(TRIM(Applicants!A72&amp;"")="","",TRIM(Applicants!A72&amp;""))</f>
        <v/>
      </c>
      <c r="B72" s="31">
        <f>IF(A72="","",Applicants!B72&amp;"")</f>
        <v/>
      </c>
      <c r="C72" s="33" t="n"/>
      <c r="D72" s="33" t="n"/>
      <c r="E72" s="33" t="n"/>
      <c r="F72" s="33" t="n"/>
      <c r="G72" s="33" t="n"/>
      <c r="H72" s="33" t="n"/>
      <c r="I72" s="33" t="n"/>
      <c r="J72" s="33" t="n"/>
      <c r="K72" s="33" t="n"/>
      <c r="L72" s="10">
        <f>IF(M72="Counted",ROUND(SUMPRODUCT($D$2:$K$2,D72:K72)*100/(4*SUM($D$2:$K$2)),1),"")</f>
        <v/>
      </c>
      <c r="M72" s="10">
        <f>IF(COUNTA(C72:K72)=0,"",IF(A72="","No applicant in this row",IF(TRIM(C72)="Yes","Stepped out, not counted",IF(COUNTIF($D$2:$K$2,"&gt;0")=0,"Add weights on Rubric",IF(SUMPRODUCT(($D$2:$K$2&gt;0)*ISNUMBER(D72:K72))-COUNTIFS($D$2:$K$2,"&gt;0",D72:K72,"&gt;=0",D72:K72,"&lt;=4")+SUMPRODUCT(($D$2:$K$2&gt;0)*ISTEXT(D72:K72))&gt;0,"Check scores (0 to 4)",IF(SUMPRODUCT(($D$2:$K$2&gt;0)*ISNUMBER(D72:K72))&lt;COUNTIF($D$2:$K$2,"&gt;0"),"Incomplete","Counted"))))))</f>
        <v/>
      </c>
      <c r="N72" s="34">
        <f>IF(AND($M72="Counted",D$2&gt;0),D72,"")</f>
        <v/>
      </c>
      <c r="O72" s="34">
        <f>IF(AND($M72="Counted",E$2&gt;0),E72,"")</f>
        <v/>
      </c>
      <c r="P72" s="34">
        <f>IF(AND($M72="Counted",F$2&gt;0),F72,"")</f>
        <v/>
      </c>
      <c r="Q72" s="34">
        <f>IF(AND($M72="Counted",G$2&gt;0),G72,"")</f>
        <v/>
      </c>
      <c r="R72" s="34">
        <f>IF(AND($M72="Counted",H$2&gt;0),H72,"")</f>
        <v/>
      </c>
      <c r="S72" s="34">
        <f>IF(AND($M72="Counted",I$2&gt;0),I72,"")</f>
        <v/>
      </c>
      <c r="T72" s="34">
        <f>IF(AND($M72="Counted",J$2&gt;0),J72,"")</f>
        <v/>
      </c>
      <c r="U72" s="34">
        <f>IF(AND($M72="Counted",K$2&gt;0),K72,"")</f>
        <v/>
      </c>
    </row>
    <row r="73">
      <c r="A73" s="31">
        <f>IF(TRIM(Applicants!A73&amp;"")="","",TRIM(Applicants!A73&amp;""))</f>
        <v/>
      </c>
      <c r="B73" s="31">
        <f>IF(A73="","",Applicants!B73&amp;"")</f>
        <v/>
      </c>
      <c r="C73" s="33" t="n"/>
      <c r="D73" s="33" t="n"/>
      <c r="E73" s="33" t="n"/>
      <c r="F73" s="33" t="n"/>
      <c r="G73" s="33" t="n"/>
      <c r="H73" s="33" t="n"/>
      <c r="I73" s="33" t="n"/>
      <c r="J73" s="33" t="n"/>
      <c r="K73" s="33" t="n"/>
      <c r="L73" s="10">
        <f>IF(M73="Counted",ROUND(SUMPRODUCT($D$2:$K$2,D73:K73)*100/(4*SUM($D$2:$K$2)),1),"")</f>
        <v/>
      </c>
      <c r="M73" s="10">
        <f>IF(COUNTA(C73:K73)=0,"",IF(A73="","No applicant in this row",IF(TRIM(C73)="Yes","Stepped out, not counted",IF(COUNTIF($D$2:$K$2,"&gt;0")=0,"Add weights on Rubric",IF(SUMPRODUCT(($D$2:$K$2&gt;0)*ISNUMBER(D73:K73))-COUNTIFS($D$2:$K$2,"&gt;0",D73:K73,"&gt;=0",D73:K73,"&lt;=4")+SUMPRODUCT(($D$2:$K$2&gt;0)*ISTEXT(D73:K73))&gt;0,"Check scores (0 to 4)",IF(SUMPRODUCT(($D$2:$K$2&gt;0)*ISNUMBER(D73:K73))&lt;COUNTIF($D$2:$K$2,"&gt;0"),"Incomplete","Counted"))))))</f>
        <v/>
      </c>
      <c r="N73" s="34">
        <f>IF(AND($M73="Counted",D$2&gt;0),D73,"")</f>
        <v/>
      </c>
      <c r="O73" s="34">
        <f>IF(AND($M73="Counted",E$2&gt;0),E73,"")</f>
        <v/>
      </c>
      <c r="P73" s="34">
        <f>IF(AND($M73="Counted",F$2&gt;0),F73,"")</f>
        <v/>
      </c>
      <c r="Q73" s="34">
        <f>IF(AND($M73="Counted",G$2&gt;0),G73,"")</f>
        <v/>
      </c>
      <c r="R73" s="34">
        <f>IF(AND($M73="Counted",H$2&gt;0),H73,"")</f>
        <v/>
      </c>
      <c r="S73" s="34">
        <f>IF(AND($M73="Counted",I$2&gt;0),I73,"")</f>
        <v/>
      </c>
      <c r="T73" s="34">
        <f>IF(AND($M73="Counted",J$2&gt;0),J73,"")</f>
        <v/>
      </c>
      <c r="U73" s="34">
        <f>IF(AND($M73="Counted",K$2&gt;0),K73,"")</f>
        <v/>
      </c>
    </row>
    <row r="74">
      <c r="A74" s="31">
        <f>IF(TRIM(Applicants!A74&amp;"")="","",TRIM(Applicants!A74&amp;""))</f>
        <v/>
      </c>
      <c r="B74" s="31">
        <f>IF(A74="","",Applicants!B74&amp;"")</f>
        <v/>
      </c>
      <c r="C74" s="33" t="n"/>
      <c r="D74" s="33" t="n"/>
      <c r="E74" s="33" t="n"/>
      <c r="F74" s="33" t="n"/>
      <c r="G74" s="33" t="n"/>
      <c r="H74" s="33" t="n"/>
      <c r="I74" s="33" t="n"/>
      <c r="J74" s="33" t="n"/>
      <c r="K74" s="33" t="n"/>
      <c r="L74" s="10">
        <f>IF(M74="Counted",ROUND(SUMPRODUCT($D$2:$K$2,D74:K74)*100/(4*SUM($D$2:$K$2)),1),"")</f>
        <v/>
      </c>
      <c r="M74" s="10">
        <f>IF(COUNTA(C74:K74)=0,"",IF(A74="","No applicant in this row",IF(TRIM(C74)="Yes","Stepped out, not counted",IF(COUNTIF($D$2:$K$2,"&gt;0")=0,"Add weights on Rubric",IF(SUMPRODUCT(($D$2:$K$2&gt;0)*ISNUMBER(D74:K74))-COUNTIFS($D$2:$K$2,"&gt;0",D74:K74,"&gt;=0",D74:K74,"&lt;=4")+SUMPRODUCT(($D$2:$K$2&gt;0)*ISTEXT(D74:K74))&gt;0,"Check scores (0 to 4)",IF(SUMPRODUCT(($D$2:$K$2&gt;0)*ISNUMBER(D74:K74))&lt;COUNTIF($D$2:$K$2,"&gt;0"),"Incomplete","Counted"))))))</f>
        <v/>
      </c>
      <c r="N74" s="34">
        <f>IF(AND($M74="Counted",D$2&gt;0),D74,"")</f>
        <v/>
      </c>
      <c r="O74" s="34">
        <f>IF(AND($M74="Counted",E$2&gt;0),E74,"")</f>
        <v/>
      </c>
      <c r="P74" s="34">
        <f>IF(AND($M74="Counted",F$2&gt;0),F74,"")</f>
        <v/>
      </c>
      <c r="Q74" s="34">
        <f>IF(AND($M74="Counted",G$2&gt;0),G74,"")</f>
        <v/>
      </c>
      <c r="R74" s="34">
        <f>IF(AND($M74="Counted",H$2&gt;0),H74,"")</f>
        <v/>
      </c>
      <c r="S74" s="34">
        <f>IF(AND($M74="Counted",I$2&gt;0),I74,"")</f>
        <v/>
      </c>
      <c r="T74" s="34">
        <f>IF(AND($M74="Counted",J$2&gt;0),J74,"")</f>
        <v/>
      </c>
      <c r="U74" s="34">
        <f>IF(AND($M74="Counted",K$2&gt;0),K74,"")</f>
        <v/>
      </c>
    </row>
    <row r="75">
      <c r="A75" s="31">
        <f>IF(TRIM(Applicants!A75&amp;"")="","",TRIM(Applicants!A75&amp;""))</f>
        <v/>
      </c>
      <c r="B75" s="31">
        <f>IF(A75="","",Applicants!B75&amp;"")</f>
        <v/>
      </c>
      <c r="C75" s="33" t="n"/>
      <c r="D75" s="33" t="n"/>
      <c r="E75" s="33" t="n"/>
      <c r="F75" s="33" t="n"/>
      <c r="G75" s="33" t="n"/>
      <c r="H75" s="33" t="n"/>
      <c r="I75" s="33" t="n"/>
      <c r="J75" s="33" t="n"/>
      <c r="K75" s="33" t="n"/>
      <c r="L75" s="10">
        <f>IF(M75="Counted",ROUND(SUMPRODUCT($D$2:$K$2,D75:K75)*100/(4*SUM($D$2:$K$2)),1),"")</f>
        <v/>
      </c>
      <c r="M75" s="10">
        <f>IF(COUNTA(C75:K75)=0,"",IF(A75="","No applicant in this row",IF(TRIM(C75)="Yes","Stepped out, not counted",IF(COUNTIF($D$2:$K$2,"&gt;0")=0,"Add weights on Rubric",IF(SUMPRODUCT(($D$2:$K$2&gt;0)*ISNUMBER(D75:K75))-COUNTIFS($D$2:$K$2,"&gt;0",D75:K75,"&gt;=0",D75:K75,"&lt;=4")+SUMPRODUCT(($D$2:$K$2&gt;0)*ISTEXT(D75:K75))&gt;0,"Check scores (0 to 4)",IF(SUMPRODUCT(($D$2:$K$2&gt;0)*ISNUMBER(D75:K75))&lt;COUNTIF($D$2:$K$2,"&gt;0"),"Incomplete","Counted"))))))</f>
        <v/>
      </c>
      <c r="N75" s="34">
        <f>IF(AND($M75="Counted",D$2&gt;0),D75,"")</f>
        <v/>
      </c>
      <c r="O75" s="34">
        <f>IF(AND($M75="Counted",E$2&gt;0),E75,"")</f>
        <v/>
      </c>
      <c r="P75" s="34">
        <f>IF(AND($M75="Counted",F$2&gt;0),F75,"")</f>
        <v/>
      </c>
      <c r="Q75" s="34">
        <f>IF(AND($M75="Counted",G$2&gt;0),G75,"")</f>
        <v/>
      </c>
      <c r="R75" s="34">
        <f>IF(AND($M75="Counted",H$2&gt;0),H75,"")</f>
        <v/>
      </c>
      <c r="S75" s="34">
        <f>IF(AND($M75="Counted",I$2&gt;0),I75,"")</f>
        <v/>
      </c>
      <c r="T75" s="34">
        <f>IF(AND($M75="Counted",J$2&gt;0),J75,"")</f>
        <v/>
      </c>
      <c r="U75" s="34">
        <f>IF(AND($M75="Counted",K$2&gt;0),K75,"")</f>
        <v/>
      </c>
    </row>
    <row r="76">
      <c r="A76" s="31">
        <f>IF(TRIM(Applicants!A76&amp;"")="","",TRIM(Applicants!A76&amp;""))</f>
        <v/>
      </c>
      <c r="B76" s="31">
        <f>IF(A76="","",Applicants!B76&amp;"")</f>
        <v/>
      </c>
      <c r="C76" s="33" t="n"/>
      <c r="D76" s="33" t="n"/>
      <c r="E76" s="33" t="n"/>
      <c r="F76" s="33" t="n"/>
      <c r="G76" s="33" t="n"/>
      <c r="H76" s="33" t="n"/>
      <c r="I76" s="33" t="n"/>
      <c r="J76" s="33" t="n"/>
      <c r="K76" s="33" t="n"/>
      <c r="L76" s="10">
        <f>IF(M76="Counted",ROUND(SUMPRODUCT($D$2:$K$2,D76:K76)*100/(4*SUM($D$2:$K$2)),1),"")</f>
        <v/>
      </c>
      <c r="M76" s="10">
        <f>IF(COUNTA(C76:K76)=0,"",IF(A76="","No applicant in this row",IF(TRIM(C76)="Yes","Stepped out, not counted",IF(COUNTIF($D$2:$K$2,"&gt;0")=0,"Add weights on Rubric",IF(SUMPRODUCT(($D$2:$K$2&gt;0)*ISNUMBER(D76:K76))-COUNTIFS($D$2:$K$2,"&gt;0",D76:K76,"&gt;=0",D76:K76,"&lt;=4")+SUMPRODUCT(($D$2:$K$2&gt;0)*ISTEXT(D76:K76))&gt;0,"Check scores (0 to 4)",IF(SUMPRODUCT(($D$2:$K$2&gt;0)*ISNUMBER(D76:K76))&lt;COUNTIF($D$2:$K$2,"&gt;0"),"Incomplete","Counted"))))))</f>
        <v/>
      </c>
      <c r="N76" s="34">
        <f>IF(AND($M76="Counted",D$2&gt;0),D76,"")</f>
        <v/>
      </c>
      <c r="O76" s="34">
        <f>IF(AND($M76="Counted",E$2&gt;0),E76,"")</f>
        <v/>
      </c>
      <c r="P76" s="34">
        <f>IF(AND($M76="Counted",F$2&gt;0),F76,"")</f>
        <v/>
      </c>
      <c r="Q76" s="34">
        <f>IF(AND($M76="Counted",G$2&gt;0),G76,"")</f>
        <v/>
      </c>
      <c r="R76" s="34">
        <f>IF(AND($M76="Counted",H$2&gt;0),H76,"")</f>
        <v/>
      </c>
      <c r="S76" s="34">
        <f>IF(AND($M76="Counted",I$2&gt;0),I76,"")</f>
        <v/>
      </c>
      <c r="T76" s="34">
        <f>IF(AND($M76="Counted",J$2&gt;0),J76,"")</f>
        <v/>
      </c>
      <c r="U76" s="34">
        <f>IF(AND($M76="Counted",K$2&gt;0),K76,"")</f>
        <v/>
      </c>
    </row>
    <row r="77">
      <c r="A77" s="31">
        <f>IF(TRIM(Applicants!A77&amp;"")="","",TRIM(Applicants!A77&amp;""))</f>
        <v/>
      </c>
      <c r="B77" s="31">
        <f>IF(A77="","",Applicants!B77&amp;"")</f>
        <v/>
      </c>
      <c r="C77" s="33" t="n"/>
      <c r="D77" s="33" t="n"/>
      <c r="E77" s="33" t="n"/>
      <c r="F77" s="33" t="n"/>
      <c r="G77" s="33" t="n"/>
      <c r="H77" s="33" t="n"/>
      <c r="I77" s="33" t="n"/>
      <c r="J77" s="33" t="n"/>
      <c r="K77" s="33" t="n"/>
      <c r="L77" s="10">
        <f>IF(M77="Counted",ROUND(SUMPRODUCT($D$2:$K$2,D77:K77)*100/(4*SUM($D$2:$K$2)),1),"")</f>
        <v/>
      </c>
      <c r="M77" s="10">
        <f>IF(COUNTA(C77:K77)=0,"",IF(A77="","No applicant in this row",IF(TRIM(C77)="Yes","Stepped out, not counted",IF(COUNTIF($D$2:$K$2,"&gt;0")=0,"Add weights on Rubric",IF(SUMPRODUCT(($D$2:$K$2&gt;0)*ISNUMBER(D77:K77))-COUNTIFS($D$2:$K$2,"&gt;0",D77:K77,"&gt;=0",D77:K77,"&lt;=4")+SUMPRODUCT(($D$2:$K$2&gt;0)*ISTEXT(D77:K77))&gt;0,"Check scores (0 to 4)",IF(SUMPRODUCT(($D$2:$K$2&gt;0)*ISNUMBER(D77:K77))&lt;COUNTIF($D$2:$K$2,"&gt;0"),"Incomplete","Counted"))))))</f>
        <v/>
      </c>
      <c r="N77" s="34">
        <f>IF(AND($M77="Counted",D$2&gt;0),D77,"")</f>
        <v/>
      </c>
      <c r="O77" s="34">
        <f>IF(AND($M77="Counted",E$2&gt;0),E77,"")</f>
        <v/>
      </c>
      <c r="P77" s="34">
        <f>IF(AND($M77="Counted",F$2&gt;0),F77,"")</f>
        <v/>
      </c>
      <c r="Q77" s="34">
        <f>IF(AND($M77="Counted",G$2&gt;0),G77,"")</f>
        <v/>
      </c>
      <c r="R77" s="34">
        <f>IF(AND($M77="Counted",H$2&gt;0),H77,"")</f>
        <v/>
      </c>
      <c r="S77" s="34">
        <f>IF(AND($M77="Counted",I$2&gt;0),I77,"")</f>
        <v/>
      </c>
      <c r="T77" s="34">
        <f>IF(AND($M77="Counted",J$2&gt;0),J77,"")</f>
        <v/>
      </c>
      <c r="U77" s="34">
        <f>IF(AND($M77="Counted",K$2&gt;0),K77,"")</f>
        <v/>
      </c>
    </row>
    <row r="78">
      <c r="A78" s="31">
        <f>IF(TRIM(Applicants!A78&amp;"")="","",TRIM(Applicants!A78&amp;""))</f>
        <v/>
      </c>
      <c r="B78" s="31">
        <f>IF(A78="","",Applicants!B78&amp;"")</f>
        <v/>
      </c>
      <c r="C78" s="33" t="n"/>
      <c r="D78" s="33" t="n"/>
      <c r="E78" s="33" t="n"/>
      <c r="F78" s="33" t="n"/>
      <c r="G78" s="33" t="n"/>
      <c r="H78" s="33" t="n"/>
      <c r="I78" s="33" t="n"/>
      <c r="J78" s="33" t="n"/>
      <c r="K78" s="33" t="n"/>
      <c r="L78" s="10">
        <f>IF(M78="Counted",ROUND(SUMPRODUCT($D$2:$K$2,D78:K78)*100/(4*SUM($D$2:$K$2)),1),"")</f>
        <v/>
      </c>
      <c r="M78" s="10">
        <f>IF(COUNTA(C78:K78)=0,"",IF(A78="","No applicant in this row",IF(TRIM(C78)="Yes","Stepped out, not counted",IF(COUNTIF($D$2:$K$2,"&gt;0")=0,"Add weights on Rubric",IF(SUMPRODUCT(($D$2:$K$2&gt;0)*ISNUMBER(D78:K78))-COUNTIFS($D$2:$K$2,"&gt;0",D78:K78,"&gt;=0",D78:K78,"&lt;=4")+SUMPRODUCT(($D$2:$K$2&gt;0)*ISTEXT(D78:K78))&gt;0,"Check scores (0 to 4)",IF(SUMPRODUCT(($D$2:$K$2&gt;0)*ISNUMBER(D78:K78))&lt;COUNTIF($D$2:$K$2,"&gt;0"),"Incomplete","Counted"))))))</f>
        <v/>
      </c>
      <c r="N78" s="34">
        <f>IF(AND($M78="Counted",D$2&gt;0),D78,"")</f>
        <v/>
      </c>
      <c r="O78" s="34">
        <f>IF(AND($M78="Counted",E$2&gt;0),E78,"")</f>
        <v/>
      </c>
      <c r="P78" s="34">
        <f>IF(AND($M78="Counted",F$2&gt;0),F78,"")</f>
        <v/>
      </c>
      <c r="Q78" s="34">
        <f>IF(AND($M78="Counted",G$2&gt;0),G78,"")</f>
        <v/>
      </c>
      <c r="R78" s="34">
        <f>IF(AND($M78="Counted",H$2&gt;0),H78,"")</f>
        <v/>
      </c>
      <c r="S78" s="34">
        <f>IF(AND($M78="Counted",I$2&gt;0),I78,"")</f>
        <v/>
      </c>
      <c r="T78" s="34">
        <f>IF(AND($M78="Counted",J$2&gt;0),J78,"")</f>
        <v/>
      </c>
      <c r="U78" s="34">
        <f>IF(AND($M78="Counted",K$2&gt;0),K78,"")</f>
        <v/>
      </c>
    </row>
    <row r="79">
      <c r="A79" s="31">
        <f>IF(TRIM(Applicants!A79&amp;"")="","",TRIM(Applicants!A79&amp;""))</f>
        <v/>
      </c>
      <c r="B79" s="31">
        <f>IF(A79="","",Applicants!B79&amp;"")</f>
        <v/>
      </c>
      <c r="C79" s="33" t="n"/>
      <c r="D79" s="33" t="n"/>
      <c r="E79" s="33" t="n"/>
      <c r="F79" s="33" t="n"/>
      <c r="G79" s="33" t="n"/>
      <c r="H79" s="33" t="n"/>
      <c r="I79" s="33" t="n"/>
      <c r="J79" s="33" t="n"/>
      <c r="K79" s="33" t="n"/>
      <c r="L79" s="10">
        <f>IF(M79="Counted",ROUND(SUMPRODUCT($D$2:$K$2,D79:K79)*100/(4*SUM($D$2:$K$2)),1),"")</f>
        <v/>
      </c>
      <c r="M79" s="10">
        <f>IF(COUNTA(C79:K79)=0,"",IF(A79="","No applicant in this row",IF(TRIM(C79)="Yes","Stepped out, not counted",IF(COUNTIF($D$2:$K$2,"&gt;0")=0,"Add weights on Rubric",IF(SUMPRODUCT(($D$2:$K$2&gt;0)*ISNUMBER(D79:K79))-COUNTIFS($D$2:$K$2,"&gt;0",D79:K79,"&gt;=0",D79:K79,"&lt;=4")+SUMPRODUCT(($D$2:$K$2&gt;0)*ISTEXT(D79:K79))&gt;0,"Check scores (0 to 4)",IF(SUMPRODUCT(($D$2:$K$2&gt;0)*ISNUMBER(D79:K79))&lt;COUNTIF($D$2:$K$2,"&gt;0"),"Incomplete","Counted"))))))</f>
        <v/>
      </c>
      <c r="N79" s="34">
        <f>IF(AND($M79="Counted",D$2&gt;0),D79,"")</f>
        <v/>
      </c>
      <c r="O79" s="34">
        <f>IF(AND($M79="Counted",E$2&gt;0),E79,"")</f>
        <v/>
      </c>
      <c r="P79" s="34">
        <f>IF(AND($M79="Counted",F$2&gt;0),F79,"")</f>
        <v/>
      </c>
      <c r="Q79" s="34">
        <f>IF(AND($M79="Counted",G$2&gt;0),G79,"")</f>
        <v/>
      </c>
      <c r="R79" s="34">
        <f>IF(AND($M79="Counted",H$2&gt;0),H79,"")</f>
        <v/>
      </c>
      <c r="S79" s="34">
        <f>IF(AND($M79="Counted",I$2&gt;0),I79,"")</f>
        <v/>
      </c>
      <c r="T79" s="34">
        <f>IF(AND($M79="Counted",J$2&gt;0),J79,"")</f>
        <v/>
      </c>
      <c r="U79" s="34">
        <f>IF(AND($M79="Counted",K$2&gt;0),K79,"")</f>
        <v/>
      </c>
    </row>
    <row r="80">
      <c r="A80" s="31">
        <f>IF(TRIM(Applicants!A80&amp;"")="","",TRIM(Applicants!A80&amp;""))</f>
        <v/>
      </c>
      <c r="B80" s="31">
        <f>IF(A80="","",Applicants!B80&amp;"")</f>
        <v/>
      </c>
      <c r="C80" s="33" t="n"/>
      <c r="D80" s="33" t="n"/>
      <c r="E80" s="33" t="n"/>
      <c r="F80" s="33" t="n"/>
      <c r="G80" s="33" t="n"/>
      <c r="H80" s="33" t="n"/>
      <c r="I80" s="33" t="n"/>
      <c r="J80" s="33" t="n"/>
      <c r="K80" s="33" t="n"/>
      <c r="L80" s="10">
        <f>IF(M80="Counted",ROUND(SUMPRODUCT($D$2:$K$2,D80:K80)*100/(4*SUM($D$2:$K$2)),1),"")</f>
        <v/>
      </c>
      <c r="M80" s="10">
        <f>IF(COUNTA(C80:K80)=0,"",IF(A80="","No applicant in this row",IF(TRIM(C80)="Yes","Stepped out, not counted",IF(COUNTIF($D$2:$K$2,"&gt;0")=0,"Add weights on Rubric",IF(SUMPRODUCT(($D$2:$K$2&gt;0)*ISNUMBER(D80:K80))-COUNTIFS($D$2:$K$2,"&gt;0",D80:K80,"&gt;=0",D80:K80,"&lt;=4")+SUMPRODUCT(($D$2:$K$2&gt;0)*ISTEXT(D80:K80))&gt;0,"Check scores (0 to 4)",IF(SUMPRODUCT(($D$2:$K$2&gt;0)*ISNUMBER(D80:K80))&lt;COUNTIF($D$2:$K$2,"&gt;0"),"Incomplete","Counted"))))))</f>
        <v/>
      </c>
      <c r="N80" s="34">
        <f>IF(AND($M80="Counted",D$2&gt;0),D80,"")</f>
        <v/>
      </c>
      <c r="O80" s="34">
        <f>IF(AND($M80="Counted",E$2&gt;0),E80,"")</f>
        <v/>
      </c>
      <c r="P80" s="34">
        <f>IF(AND($M80="Counted",F$2&gt;0),F80,"")</f>
        <v/>
      </c>
      <c r="Q80" s="34">
        <f>IF(AND($M80="Counted",G$2&gt;0),G80,"")</f>
        <v/>
      </c>
      <c r="R80" s="34">
        <f>IF(AND($M80="Counted",H$2&gt;0),H80,"")</f>
        <v/>
      </c>
      <c r="S80" s="34">
        <f>IF(AND($M80="Counted",I$2&gt;0),I80,"")</f>
        <v/>
      </c>
      <c r="T80" s="34">
        <f>IF(AND($M80="Counted",J$2&gt;0),J80,"")</f>
        <v/>
      </c>
      <c r="U80" s="34">
        <f>IF(AND($M80="Counted",K$2&gt;0),K80,"")</f>
        <v/>
      </c>
    </row>
    <row r="81">
      <c r="A81" s="31">
        <f>IF(TRIM(Applicants!A81&amp;"")="","",TRIM(Applicants!A81&amp;""))</f>
        <v/>
      </c>
      <c r="B81" s="31">
        <f>IF(A81="","",Applicants!B81&amp;"")</f>
        <v/>
      </c>
      <c r="C81" s="33" t="n"/>
      <c r="D81" s="33" t="n"/>
      <c r="E81" s="33" t="n"/>
      <c r="F81" s="33" t="n"/>
      <c r="G81" s="33" t="n"/>
      <c r="H81" s="33" t="n"/>
      <c r="I81" s="33" t="n"/>
      <c r="J81" s="33" t="n"/>
      <c r="K81" s="33" t="n"/>
      <c r="L81" s="10">
        <f>IF(M81="Counted",ROUND(SUMPRODUCT($D$2:$K$2,D81:K81)*100/(4*SUM($D$2:$K$2)),1),"")</f>
        <v/>
      </c>
      <c r="M81" s="10">
        <f>IF(COUNTA(C81:K81)=0,"",IF(A81="","No applicant in this row",IF(TRIM(C81)="Yes","Stepped out, not counted",IF(COUNTIF($D$2:$K$2,"&gt;0")=0,"Add weights on Rubric",IF(SUMPRODUCT(($D$2:$K$2&gt;0)*ISNUMBER(D81:K81))-COUNTIFS($D$2:$K$2,"&gt;0",D81:K81,"&gt;=0",D81:K81,"&lt;=4")+SUMPRODUCT(($D$2:$K$2&gt;0)*ISTEXT(D81:K81))&gt;0,"Check scores (0 to 4)",IF(SUMPRODUCT(($D$2:$K$2&gt;0)*ISNUMBER(D81:K81))&lt;COUNTIF($D$2:$K$2,"&gt;0"),"Incomplete","Counted"))))))</f>
        <v/>
      </c>
      <c r="N81" s="34">
        <f>IF(AND($M81="Counted",D$2&gt;0),D81,"")</f>
        <v/>
      </c>
      <c r="O81" s="34">
        <f>IF(AND($M81="Counted",E$2&gt;0),E81,"")</f>
        <v/>
      </c>
      <c r="P81" s="34">
        <f>IF(AND($M81="Counted",F$2&gt;0),F81,"")</f>
        <v/>
      </c>
      <c r="Q81" s="34">
        <f>IF(AND($M81="Counted",G$2&gt;0),G81,"")</f>
        <v/>
      </c>
      <c r="R81" s="34">
        <f>IF(AND($M81="Counted",H$2&gt;0),H81,"")</f>
        <v/>
      </c>
      <c r="S81" s="34">
        <f>IF(AND($M81="Counted",I$2&gt;0),I81,"")</f>
        <v/>
      </c>
      <c r="T81" s="34">
        <f>IF(AND($M81="Counted",J$2&gt;0),J81,"")</f>
        <v/>
      </c>
      <c r="U81" s="34">
        <f>IF(AND($M81="Counted",K$2&gt;0),K81,"")</f>
        <v/>
      </c>
    </row>
    <row r="82">
      <c r="A82" s="31">
        <f>IF(TRIM(Applicants!A82&amp;"")="","",TRIM(Applicants!A82&amp;""))</f>
        <v/>
      </c>
      <c r="B82" s="31">
        <f>IF(A82="","",Applicants!B82&amp;"")</f>
        <v/>
      </c>
      <c r="C82" s="33" t="n"/>
      <c r="D82" s="33" t="n"/>
      <c r="E82" s="33" t="n"/>
      <c r="F82" s="33" t="n"/>
      <c r="G82" s="33" t="n"/>
      <c r="H82" s="33" t="n"/>
      <c r="I82" s="33" t="n"/>
      <c r="J82" s="33" t="n"/>
      <c r="K82" s="33" t="n"/>
      <c r="L82" s="10">
        <f>IF(M82="Counted",ROUND(SUMPRODUCT($D$2:$K$2,D82:K82)*100/(4*SUM($D$2:$K$2)),1),"")</f>
        <v/>
      </c>
      <c r="M82" s="10">
        <f>IF(COUNTA(C82:K82)=0,"",IF(A82="","No applicant in this row",IF(TRIM(C82)="Yes","Stepped out, not counted",IF(COUNTIF($D$2:$K$2,"&gt;0")=0,"Add weights on Rubric",IF(SUMPRODUCT(($D$2:$K$2&gt;0)*ISNUMBER(D82:K82))-COUNTIFS($D$2:$K$2,"&gt;0",D82:K82,"&gt;=0",D82:K82,"&lt;=4")+SUMPRODUCT(($D$2:$K$2&gt;0)*ISTEXT(D82:K82))&gt;0,"Check scores (0 to 4)",IF(SUMPRODUCT(($D$2:$K$2&gt;0)*ISNUMBER(D82:K82))&lt;COUNTIF($D$2:$K$2,"&gt;0"),"Incomplete","Counted"))))))</f>
        <v/>
      </c>
      <c r="N82" s="34">
        <f>IF(AND($M82="Counted",D$2&gt;0),D82,"")</f>
        <v/>
      </c>
      <c r="O82" s="34">
        <f>IF(AND($M82="Counted",E$2&gt;0),E82,"")</f>
        <v/>
      </c>
      <c r="P82" s="34">
        <f>IF(AND($M82="Counted",F$2&gt;0),F82,"")</f>
        <v/>
      </c>
      <c r="Q82" s="34">
        <f>IF(AND($M82="Counted",G$2&gt;0),G82,"")</f>
        <v/>
      </c>
      <c r="R82" s="34">
        <f>IF(AND($M82="Counted",H$2&gt;0),H82,"")</f>
        <v/>
      </c>
      <c r="S82" s="34">
        <f>IF(AND($M82="Counted",I$2&gt;0),I82,"")</f>
        <v/>
      </c>
      <c r="T82" s="34">
        <f>IF(AND($M82="Counted",J$2&gt;0),J82,"")</f>
        <v/>
      </c>
      <c r="U82" s="34">
        <f>IF(AND($M82="Counted",K$2&gt;0),K82,"")</f>
        <v/>
      </c>
    </row>
    <row r="83">
      <c r="A83" s="31">
        <f>IF(TRIM(Applicants!A83&amp;"")="","",TRIM(Applicants!A83&amp;""))</f>
        <v/>
      </c>
      <c r="B83" s="31">
        <f>IF(A83="","",Applicants!B83&amp;"")</f>
        <v/>
      </c>
      <c r="C83" s="33" t="n"/>
      <c r="D83" s="33" t="n"/>
      <c r="E83" s="33" t="n"/>
      <c r="F83" s="33" t="n"/>
      <c r="G83" s="33" t="n"/>
      <c r="H83" s="33" t="n"/>
      <c r="I83" s="33" t="n"/>
      <c r="J83" s="33" t="n"/>
      <c r="K83" s="33" t="n"/>
      <c r="L83" s="10">
        <f>IF(M83="Counted",ROUND(SUMPRODUCT($D$2:$K$2,D83:K83)*100/(4*SUM($D$2:$K$2)),1),"")</f>
        <v/>
      </c>
      <c r="M83" s="10">
        <f>IF(COUNTA(C83:K83)=0,"",IF(A83="","No applicant in this row",IF(TRIM(C83)="Yes","Stepped out, not counted",IF(COUNTIF($D$2:$K$2,"&gt;0")=0,"Add weights on Rubric",IF(SUMPRODUCT(($D$2:$K$2&gt;0)*ISNUMBER(D83:K83))-COUNTIFS($D$2:$K$2,"&gt;0",D83:K83,"&gt;=0",D83:K83,"&lt;=4")+SUMPRODUCT(($D$2:$K$2&gt;0)*ISTEXT(D83:K83))&gt;0,"Check scores (0 to 4)",IF(SUMPRODUCT(($D$2:$K$2&gt;0)*ISNUMBER(D83:K83))&lt;COUNTIF($D$2:$K$2,"&gt;0"),"Incomplete","Counted"))))))</f>
        <v/>
      </c>
      <c r="N83" s="34">
        <f>IF(AND($M83="Counted",D$2&gt;0),D83,"")</f>
        <v/>
      </c>
      <c r="O83" s="34">
        <f>IF(AND($M83="Counted",E$2&gt;0),E83,"")</f>
        <v/>
      </c>
      <c r="P83" s="34">
        <f>IF(AND($M83="Counted",F$2&gt;0),F83,"")</f>
        <v/>
      </c>
      <c r="Q83" s="34">
        <f>IF(AND($M83="Counted",G$2&gt;0),G83,"")</f>
        <v/>
      </c>
      <c r="R83" s="34">
        <f>IF(AND($M83="Counted",H$2&gt;0),H83,"")</f>
        <v/>
      </c>
      <c r="S83" s="34">
        <f>IF(AND($M83="Counted",I$2&gt;0),I83,"")</f>
        <v/>
      </c>
      <c r="T83" s="34">
        <f>IF(AND($M83="Counted",J$2&gt;0),J83,"")</f>
        <v/>
      </c>
      <c r="U83" s="34">
        <f>IF(AND($M83="Counted",K$2&gt;0),K83,"")</f>
        <v/>
      </c>
    </row>
    <row r="84">
      <c r="A84" s="31">
        <f>IF(TRIM(Applicants!A84&amp;"")="","",TRIM(Applicants!A84&amp;""))</f>
        <v/>
      </c>
      <c r="B84" s="31">
        <f>IF(A84="","",Applicants!B84&amp;"")</f>
        <v/>
      </c>
      <c r="C84" s="33" t="n"/>
      <c r="D84" s="33" t="n"/>
      <c r="E84" s="33" t="n"/>
      <c r="F84" s="33" t="n"/>
      <c r="G84" s="33" t="n"/>
      <c r="H84" s="33" t="n"/>
      <c r="I84" s="33" t="n"/>
      <c r="J84" s="33" t="n"/>
      <c r="K84" s="33" t="n"/>
      <c r="L84" s="10">
        <f>IF(M84="Counted",ROUND(SUMPRODUCT($D$2:$K$2,D84:K84)*100/(4*SUM($D$2:$K$2)),1),"")</f>
        <v/>
      </c>
      <c r="M84" s="10">
        <f>IF(COUNTA(C84:K84)=0,"",IF(A84="","No applicant in this row",IF(TRIM(C84)="Yes","Stepped out, not counted",IF(COUNTIF($D$2:$K$2,"&gt;0")=0,"Add weights on Rubric",IF(SUMPRODUCT(($D$2:$K$2&gt;0)*ISNUMBER(D84:K84))-COUNTIFS($D$2:$K$2,"&gt;0",D84:K84,"&gt;=0",D84:K84,"&lt;=4")+SUMPRODUCT(($D$2:$K$2&gt;0)*ISTEXT(D84:K84))&gt;0,"Check scores (0 to 4)",IF(SUMPRODUCT(($D$2:$K$2&gt;0)*ISNUMBER(D84:K84))&lt;COUNTIF($D$2:$K$2,"&gt;0"),"Incomplete","Counted"))))))</f>
        <v/>
      </c>
      <c r="N84" s="34">
        <f>IF(AND($M84="Counted",D$2&gt;0),D84,"")</f>
        <v/>
      </c>
      <c r="O84" s="34">
        <f>IF(AND($M84="Counted",E$2&gt;0),E84,"")</f>
        <v/>
      </c>
      <c r="P84" s="34">
        <f>IF(AND($M84="Counted",F$2&gt;0),F84,"")</f>
        <v/>
      </c>
      <c r="Q84" s="34">
        <f>IF(AND($M84="Counted",G$2&gt;0),G84,"")</f>
        <v/>
      </c>
      <c r="R84" s="34">
        <f>IF(AND($M84="Counted",H$2&gt;0),H84,"")</f>
        <v/>
      </c>
      <c r="S84" s="34">
        <f>IF(AND($M84="Counted",I$2&gt;0),I84,"")</f>
        <v/>
      </c>
      <c r="T84" s="34">
        <f>IF(AND($M84="Counted",J$2&gt;0),J84,"")</f>
        <v/>
      </c>
      <c r="U84" s="34">
        <f>IF(AND($M84="Counted",K$2&gt;0),K84,"")</f>
        <v/>
      </c>
    </row>
    <row r="85">
      <c r="A85" s="31">
        <f>IF(TRIM(Applicants!A85&amp;"")="","",TRIM(Applicants!A85&amp;""))</f>
        <v/>
      </c>
      <c r="B85" s="31">
        <f>IF(A85="","",Applicants!B85&amp;"")</f>
        <v/>
      </c>
      <c r="C85" s="33" t="n"/>
      <c r="D85" s="33" t="n"/>
      <c r="E85" s="33" t="n"/>
      <c r="F85" s="33" t="n"/>
      <c r="G85" s="33" t="n"/>
      <c r="H85" s="33" t="n"/>
      <c r="I85" s="33" t="n"/>
      <c r="J85" s="33" t="n"/>
      <c r="K85" s="33" t="n"/>
      <c r="L85" s="10">
        <f>IF(M85="Counted",ROUND(SUMPRODUCT($D$2:$K$2,D85:K85)*100/(4*SUM($D$2:$K$2)),1),"")</f>
        <v/>
      </c>
      <c r="M85" s="10">
        <f>IF(COUNTA(C85:K85)=0,"",IF(A85="","No applicant in this row",IF(TRIM(C85)="Yes","Stepped out, not counted",IF(COUNTIF($D$2:$K$2,"&gt;0")=0,"Add weights on Rubric",IF(SUMPRODUCT(($D$2:$K$2&gt;0)*ISNUMBER(D85:K85))-COUNTIFS($D$2:$K$2,"&gt;0",D85:K85,"&gt;=0",D85:K85,"&lt;=4")+SUMPRODUCT(($D$2:$K$2&gt;0)*ISTEXT(D85:K85))&gt;0,"Check scores (0 to 4)",IF(SUMPRODUCT(($D$2:$K$2&gt;0)*ISNUMBER(D85:K85))&lt;COUNTIF($D$2:$K$2,"&gt;0"),"Incomplete","Counted"))))))</f>
        <v/>
      </c>
      <c r="N85" s="34">
        <f>IF(AND($M85="Counted",D$2&gt;0),D85,"")</f>
        <v/>
      </c>
      <c r="O85" s="34">
        <f>IF(AND($M85="Counted",E$2&gt;0),E85,"")</f>
        <v/>
      </c>
      <c r="P85" s="34">
        <f>IF(AND($M85="Counted",F$2&gt;0),F85,"")</f>
        <v/>
      </c>
      <c r="Q85" s="34">
        <f>IF(AND($M85="Counted",G$2&gt;0),G85,"")</f>
        <v/>
      </c>
      <c r="R85" s="34">
        <f>IF(AND($M85="Counted",H$2&gt;0),H85,"")</f>
        <v/>
      </c>
      <c r="S85" s="34">
        <f>IF(AND($M85="Counted",I$2&gt;0),I85,"")</f>
        <v/>
      </c>
      <c r="T85" s="34">
        <f>IF(AND($M85="Counted",J$2&gt;0),J85,"")</f>
        <v/>
      </c>
      <c r="U85" s="34">
        <f>IF(AND($M85="Counted",K$2&gt;0),K85,"")</f>
        <v/>
      </c>
    </row>
    <row r="86">
      <c r="A86" s="31">
        <f>IF(TRIM(Applicants!A86&amp;"")="","",TRIM(Applicants!A86&amp;""))</f>
        <v/>
      </c>
      <c r="B86" s="31">
        <f>IF(A86="","",Applicants!B86&amp;"")</f>
        <v/>
      </c>
      <c r="C86" s="33" t="n"/>
      <c r="D86" s="33" t="n"/>
      <c r="E86" s="33" t="n"/>
      <c r="F86" s="33" t="n"/>
      <c r="G86" s="33" t="n"/>
      <c r="H86" s="33" t="n"/>
      <c r="I86" s="33" t="n"/>
      <c r="J86" s="33" t="n"/>
      <c r="K86" s="33" t="n"/>
      <c r="L86" s="10">
        <f>IF(M86="Counted",ROUND(SUMPRODUCT($D$2:$K$2,D86:K86)*100/(4*SUM($D$2:$K$2)),1),"")</f>
        <v/>
      </c>
      <c r="M86" s="10">
        <f>IF(COUNTA(C86:K86)=0,"",IF(A86="","No applicant in this row",IF(TRIM(C86)="Yes","Stepped out, not counted",IF(COUNTIF($D$2:$K$2,"&gt;0")=0,"Add weights on Rubric",IF(SUMPRODUCT(($D$2:$K$2&gt;0)*ISNUMBER(D86:K86))-COUNTIFS($D$2:$K$2,"&gt;0",D86:K86,"&gt;=0",D86:K86,"&lt;=4")+SUMPRODUCT(($D$2:$K$2&gt;0)*ISTEXT(D86:K86))&gt;0,"Check scores (0 to 4)",IF(SUMPRODUCT(($D$2:$K$2&gt;0)*ISNUMBER(D86:K86))&lt;COUNTIF($D$2:$K$2,"&gt;0"),"Incomplete","Counted"))))))</f>
        <v/>
      </c>
      <c r="N86" s="34">
        <f>IF(AND($M86="Counted",D$2&gt;0),D86,"")</f>
        <v/>
      </c>
      <c r="O86" s="34">
        <f>IF(AND($M86="Counted",E$2&gt;0),E86,"")</f>
        <v/>
      </c>
      <c r="P86" s="34">
        <f>IF(AND($M86="Counted",F$2&gt;0),F86,"")</f>
        <v/>
      </c>
      <c r="Q86" s="34">
        <f>IF(AND($M86="Counted",G$2&gt;0),G86,"")</f>
        <v/>
      </c>
      <c r="R86" s="34">
        <f>IF(AND($M86="Counted",H$2&gt;0),H86,"")</f>
        <v/>
      </c>
      <c r="S86" s="34">
        <f>IF(AND($M86="Counted",I$2&gt;0),I86,"")</f>
        <v/>
      </c>
      <c r="T86" s="34">
        <f>IF(AND($M86="Counted",J$2&gt;0),J86,"")</f>
        <v/>
      </c>
      <c r="U86" s="34">
        <f>IF(AND($M86="Counted",K$2&gt;0),K86,"")</f>
        <v/>
      </c>
    </row>
    <row r="87">
      <c r="A87" s="31">
        <f>IF(TRIM(Applicants!A87&amp;"")="","",TRIM(Applicants!A87&amp;""))</f>
        <v/>
      </c>
      <c r="B87" s="31">
        <f>IF(A87="","",Applicants!B87&amp;"")</f>
        <v/>
      </c>
      <c r="C87" s="33" t="n"/>
      <c r="D87" s="33" t="n"/>
      <c r="E87" s="33" t="n"/>
      <c r="F87" s="33" t="n"/>
      <c r="G87" s="33" t="n"/>
      <c r="H87" s="33" t="n"/>
      <c r="I87" s="33" t="n"/>
      <c r="J87" s="33" t="n"/>
      <c r="K87" s="33" t="n"/>
      <c r="L87" s="10">
        <f>IF(M87="Counted",ROUND(SUMPRODUCT($D$2:$K$2,D87:K87)*100/(4*SUM($D$2:$K$2)),1),"")</f>
        <v/>
      </c>
      <c r="M87" s="10">
        <f>IF(COUNTA(C87:K87)=0,"",IF(A87="","No applicant in this row",IF(TRIM(C87)="Yes","Stepped out, not counted",IF(COUNTIF($D$2:$K$2,"&gt;0")=0,"Add weights on Rubric",IF(SUMPRODUCT(($D$2:$K$2&gt;0)*ISNUMBER(D87:K87))-COUNTIFS($D$2:$K$2,"&gt;0",D87:K87,"&gt;=0",D87:K87,"&lt;=4")+SUMPRODUCT(($D$2:$K$2&gt;0)*ISTEXT(D87:K87))&gt;0,"Check scores (0 to 4)",IF(SUMPRODUCT(($D$2:$K$2&gt;0)*ISNUMBER(D87:K87))&lt;COUNTIF($D$2:$K$2,"&gt;0"),"Incomplete","Counted"))))))</f>
        <v/>
      </c>
      <c r="N87" s="34">
        <f>IF(AND($M87="Counted",D$2&gt;0),D87,"")</f>
        <v/>
      </c>
      <c r="O87" s="34">
        <f>IF(AND($M87="Counted",E$2&gt;0),E87,"")</f>
        <v/>
      </c>
      <c r="P87" s="34">
        <f>IF(AND($M87="Counted",F$2&gt;0),F87,"")</f>
        <v/>
      </c>
      <c r="Q87" s="34">
        <f>IF(AND($M87="Counted",G$2&gt;0),G87,"")</f>
        <v/>
      </c>
      <c r="R87" s="34">
        <f>IF(AND($M87="Counted",H$2&gt;0),H87,"")</f>
        <v/>
      </c>
      <c r="S87" s="34">
        <f>IF(AND($M87="Counted",I$2&gt;0),I87,"")</f>
        <v/>
      </c>
      <c r="T87" s="34">
        <f>IF(AND($M87="Counted",J$2&gt;0),J87,"")</f>
        <v/>
      </c>
      <c r="U87" s="34">
        <f>IF(AND($M87="Counted",K$2&gt;0),K87,"")</f>
        <v/>
      </c>
    </row>
    <row r="88">
      <c r="A88" s="31">
        <f>IF(TRIM(Applicants!A88&amp;"")="","",TRIM(Applicants!A88&amp;""))</f>
        <v/>
      </c>
      <c r="B88" s="31">
        <f>IF(A88="","",Applicants!B88&amp;"")</f>
        <v/>
      </c>
      <c r="C88" s="33" t="n"/>
      <c r="D88" s="33" t="n"/>
      <c r="E88" s="33" t="n"/>
      <c r="F88" s="33" t="n"/>
      <c r="G88" s="33" t="n"/>
      <c r="H88" s="33" t="n"/>
      <c r="I88" s="33" t="n"/>
      <c r="J88" s="33" t="n"/>
      <c r="K88" s="33" t="n"/>
      <c r="L88" s="10">
        <f>IF(M88="Counted",ROUND(SUMPRODUCT($D$2:$K$2,D88:K88)*100/(4*SUM($D$2:$K$2)),1),"")</f>
        <v/>
      </c>
      <c r="M88" s="10">
        <f>IF(COUNTA(C88:K88)=0,"",IF(A88="","No applicant in this row",IF(TRIM(C88)="Yes","Stepped out, not counted",IF(COUNTIF($D$2:$K$2,"&gt;0")=0,"Add weights on Rubric",IF(SUMPRODUCT(($D$2:$K$2&gt;0)*ISNUMBER(D88:K88))-COUNTIFS($D$2:$K$2,"&gt;0",D88:K88,"&gt;=0",D88:K88,"&lt;=4")+SUMPRODUCT(($D$2:$K$2&gt;0)*ISTEXT(D88:K88))&gt;0,"Check scores (0 to 4)",IF(SUMPRODUCT(($D$2:$K$2&gt;0)*ISNUMBER(D88:K88))&lt;COUNTIF($D$2:$K$2,"&gt;0"),"Incomplete","Counted"))))))</f>
        <v/>
      </c>
      <c r="N88" s="34">
        <f>IF(AND($M88="Counted",D$2&gt;0),D88,"")</f>
        <v/>
      </c>
      <c r="O88" s="34">
        <f>IF(AND($M88="Counted",E$2&gt;0),E88,"")</f>
        <v/>
      </c>
      <c r="P88" s="34">
        <f>IF(AND($M88="Counted",F$2&gt;0),F88,"")</f>
        <v/>
      </c>
      <c r="Q88" s="34">
        <f>IF(AND($M88="Counted",G$2&gt;0),G88,"")</f>
        <v/>
      </c>
      <c r="R88" s="34">
        <f>IF(AND($M88="Counted",H$2&gt;0),H88,"")</f>
        <v/>
      </c>
      <c r="S88" s="34">
        <f>IF(AND($M88="Counted",I$2&gt;0),I88,"")</f>
        <v/>
      </c>
      <c r="T88" s="34">
        <f>IF(AND($M88="Counted",J$2&gt;0),J88,"")</f>
        <v/>
      </c>
      <c r="U88" s="34">
        <f>IF(AND($M88="Counted",K$2&gt;0),K88,"")</f>
        <v/>
      </c>
    </row>
    <row r="89">
      <c r="A89" s="31">
        <f>IF(TRIM(Applicants!A89&amp;"")="","",TRIM(Applicants!A89&amp;""))</f>
        <v/>
      </c>
      <c r="B89" s="31">
        <f>IF(A89="","",Applicants!B89&amp;"")</f>
        <v/>
      </c>
      <c r="C89" s="33" t="n"/>
      <c r="D89" s="33" t="n"/>
      <c r="E89" s="33" t="n"/>
      <c r="F89" s="33" t="n"/>
      <c r="G89" s="33" t="n"/>
      <c r="H89" s="33" t="n"/>
      <c r="I89" s="33" t="n"/>
      <c r="J89" s="33" t="n"/>
      <c r="K89" s="33" t="n"/>
      <c r="L89" s="10">
        <f>IF(M89="Counted",ROUND(SUMPRODUCT($D$2:$K$2,D89:K89)*100/(4*SUM($D$2:$K$2)),1),"")</f>
        <v/>
      </c>
      <c r="M89" s="10">
        <f>IF(COUNTA(C89:K89)=0,"",IF(A89="","No applicant in this row",IF(TRIM(C89)="Yes","Stepped out, not counted",IF(COUNTIF($D$2:$K$2,"&gt;0")=0,"Add weights on Rubric",IF(SUMPRODUCT(($D$2:$K$2&gt;0)*ISNUMBER(D89:K89))-COUNTIFS($D$2:$K$2,"&gt;0",D89:K89,"&gt;=0",D89:K89,"&lt;=4")+SUMPRODUCT(($D$2:$K$2&gt;0)*ISTEXT(D89:K89))&gt;0,"Check scores (0 to 4)",IF(SUMPRODUCT(($D$2:$K$2&gt;0)*ISNUMBER(D89:K89))&lt;COUNTIF($D$2:$K$2,"&gt;0"),"Incomplete","Counted"))))))</f>
        <v/>
      </c>
      <c r="N89" s="34">
        <f>IF(AND($M89="Counted",D$2&gt;0),D89,"")</f>
        <v/>
      </c>
      <c r="O89" s="34">
        <f>IF(AND($M89="Counted",E$2&gt;0),E89,"")</f>
        <v/>
      </c>
      <c r="P89" s="34">
        <f>IF(AND($M89="Counted",F$2&gt;0),F89,"")</f>
        <v/>
      </c>
      <c r="Q89" s="34">
        <f>IF(AND($M89="Counted",G$2&gt;0),G89,"")</f>
        <v/>
      </c>
      <c r="R89" s="34">
        <f>IF(AND($M89="Counted",H$2&gt;0),H89,"")</f>
        <v/>
      </c>
      <c r="S89" s="34">
        <f>IF(AND($M89="Counted",I$2&gt;0),I89,"")</f>
        <v/>
      </c>
      <c r="T89" s="34">
        <f>IF(AND($M89="Counted",J$2&gt;0),J89,"")</f>
        <v/>
      </c>
      <c r="U89" s="34">
        <f>IF(AND($M89="Counted",K$2&gt;0),K89,"")</f>
        <v/>
      </c>
    </row>
    <row r="90">
      <c r="A90" s="31">
        <f>IF(TRIM(Applicants!A90&amp;"")="","",TRIM(Applicants!A90&amp;""))</f>
        <v/>
      </c>
      <c r="B90" s="31">
        <f>IF(A90="","",Applicants!B90&amp;"")</f>
        <v/>
      </c>
      <c r="C90" s="33" t="n"/>
      <c r="D90" s="33" t="n"/>
      <c r="E90" s="33" t="n"/>
      <c r="F90" s="33" t="n"/>
      <c r="G90" s="33" t="n"/>
      <c r="H90" s="33" t="n"/>
      <c r="I90" s="33" t="n"/>
      <c r="J90" s="33" t="n"/>
      <c r="K90" s="33" t="n"/>
      <c r="L90" s="10">
        <f>IF(M90="Counted",ROUND(SUMPRODUCT($D$2:$K$2,D90:K90)*100/(4*SUM($D$2:$K$2)),1),"")</f>
        <v/>
      </c>
      <c r="M90" s="10">
        <f>IF(COUNTA(C90:K90)=0,"",IF(A90="","No applicant in this row",IF(TRIM(C90)="Yes","Stepped out, not counted",IF(COUNTIF($D$2:$K$2,"&gt;0")=0,"Add weights on Rubric",IF(SUMPRODUCT(($D$2:$K$2&gt;0)*ISNUMBER(D90:K90))-COUNTIFS($D$2:$K$2,"&gt;0",D90:K90,"&gt;=0",D90:K90,"&lt;=4")+SUMPRODUCT(($D$2:$K$2&gt;0)*ISTEXT(D90:K90))&gt;0,"Check scores (0 to 4)",IF(SUMPRODUCT(($D$2:$K$2&gt;0)*ISNUMBER(D90:K90))&lt;COUNTIF($D$2:$K$2,"&gt;0"),"Incomplete","Counted"))))))</f>
        <v/>
      </c>
      <c r="N90" s="34">
        <f>IF(AND($M90="Counted",D$2&gt;0),D90,"")</f>
        <v/>
      </c>
      <c r="O90" s="34">
        <f>IF(AND($M90="Counted",E$2&gt;0),E90,"")</f>
        <v/>
      </c>
      <c r="P90" s="34">
        <f>IF(AND($M90="Counted",F$2&gt;0),F90,"")</f>
        <v/>
      </c>
      <c r="Q90" s="34">
        <f>IF(AND($M90="Counted",G$2&gt;0),G90,"")</f>
        <v/>
      </c>
      <c r="R90" s="34">
        <f>IF(AND($M90="Counted",H$2&gt;0),H90,"")</f>
        <v/>
      </c>
      <c r="S90" s="34">
        <f>IF(AND($M90="Counted",I$2&gt;0),I90,"")</f>
        <v/>
      </c>
      <c r="T90" s="34">
        <f>IF(AND($M90="Counted",J$2&gt;0),J90,"")</f>
        <v/>
      </c>
      <c r="U90" s="34">
        <f>IF(AND($M90="Counted",K$2&gt;0),K90,"")</f>
        <v/>
      </c>
    </row>
    <row r="91">
      <c r="A91" s="31">
        <f>IF(TRIM(Applicants!A91&amp;"")="","",TRIM(Applicants!A91&amp;""))</f>
        <v/>
      </c>
      <c r="B91" s="31">
        <f>IF(A91="","",Applicants!B91&amp;"")</f>
        <v/>
      </c>
      <c r="C91" s="33" t="n"/>
      <c r="D91" s="33" t="n"/>
      <c r="E91" s="33" t="n"/>
      <c r="F91" s="33" t="n"/>
      <c r="G91" s="33" t="n"/>
      <c r="H91" s="33" t="n"/>
      <c r="I91" s="33" t="n"/>
      <c r="J91" s="33" t="n"/>
      <c r="K91" s="33" t="n"/>
      <c r="L91" s="10">
        <f>IF(M91="Counted",ROUND(SUMPRODUCT($D$2:$K$2,D91:K91)*100/(4*SUM($D$2:$K$2)),1),"")</f>
        <v/>
      </c>
      <c r="M91" s="10">
        <f>IF(COUNTA(C91:K91)=0,"",IF(A91="","No applicant in this row",IF(TRIM(C91)="Yes","Stepped out, not counted",IF(COUNTIF($D$2:$K$2,"&gt;0")=0,"Add weights on Rubric",IF(SUMPRODUCT(($D$2:$K$2&gt;0)*ISNUMBER(D91:K91))-COUNTIFS($D$2:$K$2,"&gt;0",D91:K91,"&gt;=0",D91:K91,"&lt;=4")+SUMPRODUCT(($D$2:$K$2&gt;0)*ISTEXT(D91:K91))&gt;0,"Check scores (0 to 4)",IF(SUMPRODUCT(($D$2:$K$2&gt;0)*ISNUMBER(D91:K91))&lt;COUNTIF($D$2:$K$2,"&gt;0"),"Incomplete","Counted"))))))</f>
        <v/>
      </c>
      <c r="N91" s="34">
        <f>IF(AND($M91="Counted",D$2&gt;0),D91,"")</f>
        <v/>
      </c>
      <c r="O91" s="34">
        <f>IF(AND($M91="Counted",E$2&gt;0),E91,"")</f>
        <v/>
      </c>
      <c r="P91" s="34">
        <f>IF(AND($M91="Counted",F$2&gt;0),F91,"")</f>
        <v/>
      </c>
      <c r="Q91" s="34">
        <f>IF(AND($M91="Counted",G$2&gt;0),G91,"")</f>
        <v/>
      </c>
      <c r="R91" s="34">
        <f>IF(AND($M91="Counted",H$2&gt;0),H91,"")</f>
        <v/>
      </c>
      <c r="S91" s="34">
        <f>IF(AND($M91="Counted",I$2&gt;0),I91,"")</f>
        <v/>
      </c>
      <c r="T91" s="34">
        <f>IF(AND($M91="Counted",J$2&gt;0),J91,"")</f>
        <v/>
      </c>
      <c r="U91" s="34">
        <f>IF(AND($M91="Counted",K$2&gt;0),K91,"")</f>
        <v/>
      </c>
    </row>
    <row r="92">
      <c r="A92" s="31">
        <f>IF(TRIM(Applicants!A92&amp;"")="","",TRIM(Applicants!A92&amp;""))</f>
        <v/>
      </c>
      <c r="B92" s="31">
        <f>IF(A92="","",Applicants!B92&amp;"")</f>
        <v/>
      </c>
      <c r="C92" s="33" t="n"/>
      <c r="D92" s="33" t="n"/>
      <c r="E92" s="33" t="n"/>
      <c r="F92" s="33" t="n"/>
      <c r="G92" s="33" t="n"/>
      <c r="H92" s="33" t="n"/>
      <c r="I92" s="33" t="n"/>
      <c r="J92" s="33" t="n"/>
      <c r="K92" s="33" t="n"/>
      <c r="L92" s="10">
        <f>IF(M92="Counted",ROUND(SUMPRODUCT($D$2:$K$2,D92:K92)*100/(4*SUM($D$2:$K$2)),1),"")</f>
        <v/>
      </c>
      <c r="M92" s="10">
        <f>IF(COUNTA(C92:K92)=0,"",IF(A92="","No applicant in this row",IF(TRIM(C92)="Yes","Stepped out, not counted",IF(COUNTIF($D$2:$K$2,"&gt;0")=0,"Add weights on Rubric",IF(SUMPRODUCT(($D$2:$K$2&gt;0)*ISNUMBER(D92:K92))-COUNTIFS($D$2:$K$2,"&gt;0",D92:K92,"&gt;=0",D92:K92,"&lt;=4")+SUMPRODUCT(($D$2:$K$2&gt;0)*ISTEXT(D92:K92))&gt;0,"Check scores (0 to 4)",IF(SUMPRODUCT(($D$2:$K$2&gt;0)*ISNUMBER(D92:K92))&lt;COUNTIF($D$2:$K$2,"&gt;0"),"Incomplete","Counted"))))))</f>
        <v/>
      </c>
      <c r="N92" s="34">
        <f>IF(AND($M92="Counted",D$2&gt;0),D92,"")</f>
        <v/>
      </c>
      <c r="O92" s="34">
        <f>IF(AND($M92="Counted",E$2&gt;0),E92,"")</f>
        <v/>
      </c>
      <c r="P92" s="34">
        <f>IF(AND($M92="Counted",F$2&gt;0),F92,"")</f>
        <v/>
      </c>
      <c r="Q92" s="34">
        <f>IF(AND($M92="Counted",G$2&gt;0),G92,"")</f>
        <v/>
      </c>
      <c r="R92" s="34">
        <f>IF(AND($M92="Counted",H$2&gt;0),H92,"")</f>
        <v/>
      </c>
      <c r="S92" s="34">
        <f>IF(AND($M92="Counted",I$2&gt;0),I92,"")</f>
        <v/>
      </c>
      <c r="T92" s="34">
        <f>IF(AND($M92="Counted",J$2&gt;0),J92,"")</f>
        <v/>
      </c>
      <c r="U92" s="34">
        <f>IF(AND($M92="Counted",K$2&gt;0),K92,"")</f>
        <v/>
      </c>
    </row>
    <row r="93">
      <c r="A93" s="31">
        <f>IF(TRIM(Applicants!A93&amp;"")="","",TRIM(Applicants!A93&amp;""))</f>
        <v/>
      </c>
      <c r="B93" s="31">
        <f>IF(A93="","",Applicants!B93&amp;"")</f>
        <v/>
      </c>
      <c r="C93" s="33" t="n"/>
      <c r="D93" s="33" t="n"/>
      <c r="E93" s="33" t="n"/>
      <c r="F93" s="33" t="n"/>
      <c r="G93" s="33" t="n"/>
      <c r="H93" s="33" t="n"/>
      <c r="I93" s="33" t="n"/>
      <c r="J93" s="33" t="n"/>
      <c r="K93" s="33" t="n"/>
      <c r="L93" s="10">
        <f>IF(M93="Counted",ROUND(SUMPRODUCT($D$2:$K$2,D93:K93)*100/(4*SUM($D$2:$K$2)),1),"")</f>
        <v/>
      </c>
      <c r="M93" s="10">
        <f>IF(COUNTA(C93:K93)=0,"",IF(A93="","No applicant in this row",IF(TRIM(C93)="Yes","Stepped out, not counted",IF(COUNTIF($D$2:$K$2,"&gt;0")=0,"Add weights on Rubric",IF(SUMPRODUCT(($D$2:$K$2&gt;0)*ISNUMBER(D93:K93))-COUNTIFS($D$2:$K$2,"&gt;0",D93:K93,"&gt;=0",D93:K93,"&lt;=4")+SUMPRODUCT(($D$2:$K$2&gt;0)*ISTEXT(D93:K93))&gt;0,"Check scores (0 to 4)",IF(SUMPRODUCT(($D$2:$K$2&gt;0)*ISNUMBER(D93:K93))&lt;COUNTIF($D$2:$K$2,"&gt;0"),"Incomplete","Counted"))))))</f>
        <v/>
      </c>
      <c r="N93" s="34">
        <f>IF(AND($M93="Counted",D$2&gt;0),D93,"")</f>
        <v/>
      </c>
      <c r="O93" s="34">
        <f>IF(AND($M93="Counted",E$2&gt;0),E93,"")</f>
        <v/>
      </c>
      <c r="P93" s="34">
        <f>IF(AND($M93="Counted",F$2&gt;0),F93,"")</f>
        <v/>
      </c>
      <c r="Q93" s="34">
        <f>IF(AND($M93="Counted",G$2&gt;0),G93,"")</f>
        <v/>
      </c>
      <c r="R93" s="34">
        <f>IF(AND($M93="Counted",H$2&gt;0),H93,"")</f>
        <v/>
      </c>
      <c r="S93" s="34">
        <f>IF(AND($M93="Counted",I$2&gt;0),I93,"")</f>
        <v/>
      </c>
      <c r="T93" s="34">
        <f>IF(AND($M93="Counted",J$2&gt;0),J93,"")</f>
        <v/>
      </c>
      <c r="U93" s="34">
        <f>IF(AND($M93="Counted",K$2&gt;0),K93,"")</f>
        <v/>
      </c>
    </row>
    <row r="94">
      <c r="A94" s="31">
        <f>IF(TRIM(Applicants!A94&amp;"")="","",TRIM(Applicants!A94&amp;""))</f>
        <v/>
      </c>
      <c r="B94" s="31">
        <f>IF(A94="","",Applicants!B94&amp;"")</f>
        <v/>
      </c>
      <c r="C94" s="33" t="n"/>
      <c r="D94" s="33" t="n"/>
      <c r="E94" s="33" t="n"/>
      <c r="F94" s="33" t="n"/>
      <c r="G94" s="33" t="n"/>
      <c r="H94" s="33" t="n"/>
      <c r="I94" s="33" t="n"/>
      <c r="J94" s="33" t="n"/>
      <c r="K94" s="33" t="n"/>
      <c r="L94" s="10">
        <f>IF(M94="Counted",ROUND(SUMPRODUCT($D$2:$K$2,D94:K94)*100/(4*SUM($D$2:$K$2)),1),"")</f>
        <v/>
      </c>
      <c r="M94" s="10">
        <f>IF(COUNTA(C94:K94)=0,"",IF(A94="","No applicant in this row",IF(TRIM(C94)="Yes","Stepped out, not counted",IF(COUNTIF($D$2:$K$2,"&gt;0")=0,"Add weights on Rubric",IF(SUMPRODUCT(($D$2:$K$2&gt;0)*ISNUMBER(D94:K94))-COUNTIFS($D$2:$K$2,"&gt;0",D94:K94,"&gt;=0",D94:K94,"&lt;=4")+SUMPRODUCT(($D$2:$K$2&gt;0)*ISTEXT(D94:K94))&gt;0,"Check scores (0 to 4)",IF(SUMPRODUCT(($D$2:$K$2&gt;0)*ISNUMBER(D94:K94))&lt;COUNTIF($D$2:$K$2,"&gt;0"),"Incomplete","Counted"))))))</f>
        <v/>
      </c>
      <c r="N94" s="34">
        <f>IF(AND($M94="Counted",D$2&gt;0),D94,"")</f>
        <v/>
      </c>
      <c r="O94" s="34">
        <f>IF(AND($M94="Counted",E$2&gt;0),E94,"")</f>
        <v/>
      </c>
      <c r="P94" s="34">
        <f>IF(AND($M94="Counted",F$2&gt;0),F94,"")</f>
        <v/>
      </c>
      <c r="Q94" s="34">
        <f>IF(AND($M94="Counted",G$2&gt;0),G94,"")</f>
        <v/>
      </c>
      <c r="R94" s="34">
        <f>IF(AND($M94="Counted",H$2&gt;0),H94,"")</f>
        <v/>
      </c>
      <c r="S94" s="34">
        <f>IF(AND($M94="Counted",I$2&gt;0),I94,"")</f>
        <v/>
      </c>
      <c r="T94" s="34">
        <f>IF(AND($M94="Counted",J$2&gt;0),J94,"")</f>
        <v/>
      </c>
      <c r="U94" s="34">
        <f>IF(AND($M94="Counted",K$2&gt;0),K94,"")</f>
        <v/>
      </c>
    </row>
    <row r="95">
      <c r="A95" s="31">
        <f>IF(TRIM(Applicants!A95&amp;"")="","",TRIM(Applicants!A95&amp;""))</f>
        <v/>
      </c>
      <c r="B95" s="31">
        <f>IF(A95="","",Applicants!B95&amp;"")</f>
        <v/>
      </c>
      <c r="C95" s="33" t="n"/>
      <c r="D95" s="33" t="n"/>
      <c r="E95" s="33" t="n"/>
      <c r="F95" s="33" t="n"/>
      <c r="G95" s="33" t="n"/>
      <c r="H95" s="33" t="n"/>
      <c r="I95" s="33" t="n"/>
      <c r="J95" s="33" t="n"/>
      <c r="K95" s="33" t="n"/>
      <c r="L95" s="10">
        <f>IF(M95="Counted",ROUND(SUMPRODUCT($D$2:$K$2,D95:K95)*100/(4*SUM($D$2:$K$2)),1),"")</f>
        <v/>
      </c>
      <c r="M95" s="10">
        <f>IF(COUNTA(C95:K95)=0,"",IF(A95="","No applicant in this row",IF(TRIM(C95)="Yes","Stepped out, not counted",IF(COUNTIF($D$2:$K$2,"&gt;0")=0,"Add weights on Rubric",IF(SUMPRODUCT(($D$2:$K$2&gt;0)*ISNUMBER(D95:K95))-COUNTIFS($D$2:$K$2,"&gt;0",D95:K95,"&gt;=0",D95:K95,"&lt;=4")+SUMPRODUCT(($D$2:$K$2&gt;0)*ISTEXT(D95:K95))&gt;0,"Check scores (0 to 4)",IF(SUMPRODUCT(($D$2:$K$2&gt;0)*ISNUMBER(D95:K95))&lt;COUNTIF($D$2:$K$2,"&gt;0"),"Incomplete","Counted"))))))</f>
        <v/>
      </c>
      <c r="N95" s="34">
        <f>IF(AND($M95="Counted",D$2&gt;0),D95,"")</f>
        <v/>
      </c>
      <c r="O95" s="34">
        <f>IF(AND($M95="Counted",E$2&gt;0),E95,"")</f>
        <v/>
      </c>
      <c r="P95" s="34">
        <f>IF(AND($M95="Counted",F$2&gt;0),F95,"")</f>
        <v/>
      </c>
      <c r="Q95" s="34">
        <f>IF(AND($M95="Counted",G$2&gt;0),G95,"")</f>
        <v/>
      </c>
      <c r="R95" s="34">
        <f>IF(AND($M95="Counted",H$2&gt;0),H95,"")</f>
        <v/>
      </c>
      <c r="S95" s="34">
        <f>IF(AND($M95="Counted",I$2&gt;0),I95,"")</f>
        <v/>
      </c>
      <c r="T95" s="34">
        <f>IF(AND($M95="Counted",J$2&gt;0),J95,"")</f>
        <v/>
      </c>
      <c r="U95" s="34">
        <f>IF(AND($M95="Counted",K$2&gt;0),K95,"")</f>
        <v/>
      </c>
    </row>
    <row r="96">
      <c r="A96" s="31">
        <f>IF(TRIM(Applicants!A96&amp;"")="","",TRIM(Applicants!A96&amp;""))</f>
        <v/>
      </c>
      <c r="B96" s="31">
        <f>IF(A96="","",Applicants!B96&amp;"")</f>
        <v/>
      </c>
      <c r="C96" s="33" t="n"/>
      <c r="D96" s="33" t="n"/>
      <c r="E96" s="33" t="n"/>
      <c r="F96" s="33" t="n"/>
      <c r="G96" s="33" t="n"/>
      <c r="H96" s="33" t="n"/>
      <c r="I96" s="33" t="n"/>
      <c r="J96" s="33" t="n"/>
      <c r="K96" s="33" t="n"/>
      <c r="L96" s="10">
        <f>IF(M96="Counted",ROUND(SUMPRODUCT($D$2:$K$2,D96:K96)*100/(4*SUM($D$2:$K$2)),1),"")</f>
        <v/>
      </c>
      <c r="M96" s="10">
        <f>IF(COUNTA(C96:K96)=0,"",IF(A96="","No applicant in this row",IF(TRIM(C96)="Yes","Stepped out, not counted",IF(COUNTIF($D$2:$K$2,"&gt;0")=0,"Add weights on Rubric",IF(SUMPRODUCT(($D$2:$K$2&gt;0)*ISNUMBER(D96:K96))-COUNTIFS($D$2:$K$2,"&gt;0",D96:K96,"&gt;=0",D96:K96,"&lt;=4")+SUMPRODUCT(($D$2:$K$2&gt;0)*ISTEXT(D96:K96))&gt;0,"Check scores (0 to 4)",IF(SUMPRODUCT(($D$2:$K$2&gt;0)*ISNUMBER(D96:K96))&lt;COUNTIF($D$2:$K$2,"&gt;0"),"Incomplete","Counted"))))))</f>
        <v/>
      </c>
      <c r="N96" s="34">
        <f>IF(AND($M96="Counted",D$2&gt;0),D96,"")</f>
        <v/>
      </c>
      <c r="O96" s="34">
        <f>IF(AND($M96="Counted",E$2&gt;0),E96,"")</f>
        <v/>
      </c>
      <c r="P96" s="34">
        <f>IF(AND($M96="Counted",F$2&gt;0),F96,"")</f>
        <v/>
      </c>
      <c r="Q96" s="34">
        <f>IF(AND($M96="Counted",G$2&gt;0),G96,"")</f>
        <v/>
      </c>
      <c r="R96" s="34">
        <f>IF(AND($M96="Counted",H$2&gt;0),H96,"")</f>
        <v/>
      </c>
      <c r="S96" s="34">
        <f>IF(AND($M96="Counted",I$2&gt;0),I96,"")</f>
        <v/>
      </c>
      <c r="T96" s="34">
        <f>IF(AND($M96="Counted",J$2&gt;0),J96,"")</f>
        <v/>
      </c>
      <c r="U96" s="34">
        <f>IF(AND($M96="Counted",K$2&gt;0),K96,"")</f>
        <v/>
      </c>
    </row>
    <row r="97">
      <c r="A97" s="31">
        <f>IF(TRIM(Applicants!A97&amp;"")="","",TRIM(Applicants!A97&amp;""))</f>
        <v/>
      </c>
      <c r="B97" s="31">
        <f>IF(A97="","",Applicants!B97&amp;"")</f>
        <v/>
      </c>
      <c r="C97" s="33" t="n"/>
      <c r="D97" s="33" t="n"/>
      <c r="E97" s="33" t="n"/>
      <c r="F97" s="33" t="n"/>
      <c r="G97" s="33" t="n"/>
      <c r="H97" s="33" t="n"/>
      <c r="I97" s="33" t="n"/>
      <c r="J97" s="33" t="n"/>
      <c r="K97" s="33" t="n"/>
      <c r="L97" s="10">
        <f>IF(M97="Counted",ROUND(SUMPRODUCT($D$2:$K$2,D97:K97)*100/(4*SUM($D$2:$K$2)),1),"")</f>
        <v/>
      </c>
      <c r="M97" s="10">
        <f>IF(COUNTA(C97:K97)=0,"",IF(A97="","No applicant in this row",IF(TRIM(C97)="Yes","Stepped out, not counted",IF(COUNTIF($D$2:$K$2,"&gt;0")=0,"Add weights on Rubric",IF(SUMPRODUCT(($D$2:$K$2&gt;0)*ISNUMBER(D97:K97))-COUNTIFS($D$2:$K$2,"&gt;0",D97:K97,"&gt;=0",D97:K97,"&lt;=4")+SUMPRODUCT(($D$2:$K$2&gt;0)*ISTEXT(D97:K97))&gt;0,"Check scores (0 to 4)",IF(SUMPRODUCT(($D$2:$K$2&gt;0)*ISNUMBER(D97:K97))&lt;COUNTIF($D$2:$K$2,"&gt;0"),"Incomplete","Counted"))))))</f>
        <v/>
      </c>
      <c r="N97" s="34">
        <f>IF(AND($M97="Counted",D$2&gt;0),D97,"")</f>
        <v/>
      </c>
      <c r="O97" s="34">
        <f>IF(AND($M97="Counted",E$2&gt;0),E97,"")</f>
        <v/>
      </c>
      <c r="P97" s="34">
        <f>IF(AND($M97="Counted",F$2&gt;0),F97,"")</f>
        <v/>
      </c>
      <c r="Q97" s="34">
        <f>IF(AND($M97="Counted",G$2&gt;0),G97,"")</f>
        <v/>
      </c>
      <c r="R97" s="34">
        <f>IF(AND($M97="Counted",H$2&gt;0),H97,"")</f>
        <v/>
      </c>
      <c r="S97" s="34">
        <f>IF(AND($M97="Counted",I$2&gt;0),I97,"")</f>
        <v/>
      </c>
      <c r="T97" s="34">
        <f>IF(AND($M97="Counted",J$2&gt;0),J97,"")</f>
        <v/>
      </c>
      <c r="U97" s="34">
        <f>IF(AND($M97="Counted",K$2&gt;0),K97,"")</f>
        <v/>
      </c>
    </row>
    <row r="98">
      <c r="A98" s="31">
        <f>IF(TRIM(Applicants!A98&amp;"")="","",TRIM(Applicants!A98&amp;""))</f>
        <v/>
      </c>
      <c r="B98" s="31">
        <f>IF(A98="","",Applicants!B98&amp;"")</f>
        <v/>
      </c>
      <c r="C98" s="33" t="n"/>
      <c r="D98" s="33" t="n"/>
      <c r="E98" s="33" t="n"/>
      <c r="F98" s="33" t="n"/>
      <c r="G98" s="33" t="n"/>
      <c r="H98" s="33" t="n"/>
      <c r="I98" s="33" t="n"/>
      <c r="J98" s="33" t="n"/>
      <c r="K98" s="33" t="n"/>
      <c r="L98" s="10">
        <f>IF(M98="Counted",ROUND(SUMPRODUCT($D$2:$K$2,D98:K98)*100/(4*SUM($D$2:$K$2)),1),"")</f>
        <v/>
      </c>
      <c r="M98" s="10">
        <f>IF(COUNTA(C98:K98)=0,"",IF(A98="","No applicant in this row",IF(TRIM(C98)="Yes","Stepped out, not counted",IF(COUNTIF($D$2:$K$2,"&gt;0")=0,"Add weights on Rubric",IF(SUMPRODUCT(($D$2:$K$2&gt;0)*ISNUMBER(D98:K98))-COUNTIFS($D$2:$K$2,"&gt;0",D98:K98,"&gt;=0",D98:K98,"&lt;=4")+SUMPRODUCT(($D$2:$K$2&gt;0)*ISTEXT(D98:K98))&gt;0,"Check scores (0 to 4)",IF(SUMPRODUCT(($D$2:$K$2&gt;0)*ISNUMBER(D98:K98))&lt;COUNTIF($D$2:$K$2,"&gt;0"),"Incomplete","Counted"))))))</f>
        <v/>
      </c>
      <c r="N98" s="34">
        <f>IF(AND($M98="Counted",D$2&gt;0),D98,"")</f>
        <v/>
      </c>
      <c r="O98" s="34">
        <f>IF(AND($M98="Counted",E$2&gt;0),E98,"")</f>
        <v/>
      </c>
      <c r="P98" s="34">
        <f>IF(AND($M98="Counted",F$2&gt;0),F98,"")</f>
        <v/>
      </c>
      <c r="Q98" s="34">
        <f>IF(AND($M98="Counted",G$2&gt;0),G98,"")</f>
        <v/>
      </c>
      <c r="R98" s="34">
        <f>IF(AND($M98="Counted",H$2&gt;0),H98,"")</f>
        <v/>
      </c>
      <c r="S98" s="34">
        <f>IF(AND($M98="Counted",I$2&gt;0),I98,"")</f>
        <v/>
      </c>
      <c r="T98" s="34">
        <f>IF(AND($M98="Counted",J$2&gt;0),J98,"")</f>
        <v/>
      </c>
      <c r="U98" s="34">
        <f>IF(AND($M98="Counted",K$2&gt;0),K98,"")</f>
        <v/>
      </c>
    </row>
    <row r="99">
      <c r="A99" s="31">
        <f>IF(TRIM(Applicants!A99&amp;"")="","",TRIM(Applicants!A99&amp;""))</f>
        <v/>
      </c>
      <c r="B99" s="31">
        <f>IF(A99="","",Applicants!B99&amp;"")</f>
        <v/>
      </c>
      <c r="C99" s="33" t="n"/>
      <c r="D99" s="33" t="n"/>
      <c r="E99" s="33" t="n"/>
      <c r="F99" s="33" t="n"/>
      <c r="G99" s="33" t="n"/>
      <c r="H99" s="33" t="n"/>
      <c r="I99" s="33" t="n"/>
      <c r="J99" s="33" t="n"/>
      <c r="K99" s="33" t="n"/>
      <c r="L99" s="10">
        <f>IF(M99="Counted",ROUND(SUMPRODUCT($D$2:$K$2,D99:K99)*100/(4*SUM($D$2:$K$2)),1),"")</f>
        <v/>
      </c>
      <c r="M99" s="10">
        <f>IF(COUNTA(C99:K99)=0,"",IF(A99="","No applicant in this row",IF(TRIM(C99)="Yes","Stepped out, not counted",IF(COUNTIF($D$2:$K$2,"&gt;0")=0,"Add weights on Rubric",IF(SUMPRODUCT(($D$2:$K$2&gt;0)*ISNUMBER(D99:K99))-COUNTIFS($D$2:$K$2,"&gt;0",D99:K99,"&gt;=0",D99:K99,"&lt;=4")+SUMPRODUCT(($D$2:$K$2&gt;0)*ISTEXT(D99:K99))&gt;0,"Check scores (0 to 4)",IF(SUMPRODUCT(($D$2:$K$2&gt;0)*ISNUMBER(D99:K99))&lt;COUNTIF($D$2:$K$2,"&gt;0"),"Incomplete","Counted"))))))</f>
        <v/>
      </c>
      <c r="N99" s="34">
        <f>IF(AND($M99="Counted",D$2&gt;0),D99,"")</f>
        <v/>
      </c>
      <c r="O99" s="34">
        <f>IF(AND($M99="Counted",E$2&gt;0),E99,"")</f>
        <v/>
      </c>
      <c r="P99" s="34">
        <f>IF(AND($M99="Counted",F$2&gt;0),F99,"")</f>
        <v/>
      </c>
      <c r="Q99" s="34">
        <f>IF(AND($M99="Counted",G$2&gt;0),G99,"")</f>
        <v/>
      </c>
      <c r="R99" s="34">
        <f>IF(AND($M99="Counted",H$2&gt;0),H99,"")</f>
        <v/>
      </c>
      <c r="S99" s="34">
        <f>IF(AND($M99="Counted",I$2&gt;0),I99,"")</f>
        <v/>
      </c>
      <c r="T99" s="34">
        <f>IF(AND($M99="Counted",J$2&gt;0),J99,"")</f>
        <v/>
      </c>
      <c r="U99" s="34">
        <f>IF(AND($M99="Counted",K$2&gt;0),K99,"")</f>
        <v/>
      </c>
    </row>
    <row r="100">
      <c r="A100" s="31">
        <f>IF(TRIM(Applicants!A100&amp;"")="","",TRIM(Applicants!A100&amp;""))</f>
        <v/>
      </c>
      <c r="B100" s="31">
        <f>IF(A100="","",Applicants!B100&amp;"")</f>
        <v/>
      </c>
      <c r="C100" s="33" t="n"/>
      <c r="D100" s="33" t="n"/>
      <c r="E100" s="33" t="n"/>
      <c r="F100" s="33" t="n"/>
      <c r="G100" s="33" t="n"/>
      <c r="H100" s="33" t="n"/>
      <c r="I100" s="33" t="n"/>
      <c r="J100" s="33" t="n"/>
      <c r="K100" s="33" t="n"/>
      <c r="L100" s="10">
        <f>IF(M100="Counted",ROUND(SUMPRODUCT($D$2:$K$2,D100:K100)*100/(4*SUM($D$2:$K$2)),1),"")</f>
        <v/>
      </c>
      <c r="M100" s="10">
        <f>IF(COUNTA(C100:K100)=0,"",IF(A100="","No applicant in this row",IF(TRIM(C100)="Yes","Stepped out, not counted",IF(COUNTIF($D$2:$K$2,"&gt;0")=0,"Add weights on Rubric",IF(SUMPRODUCT(($D$2:$K$2&gt;0)*ISNUMBER(D100:K100))-COUNTIFS($D$2:$K$2,"&gt;0",D100:K100,"&gt;=0",D100:K100,"&lt;=4")+SUMPRODUCT(($D$2:$K$2&gt;0)*ISTEXT(D100:K100))&gt;0,"Check scores (0 to 4)",IF(SUMPRODUCT(($D$2:$K$2&gt;0)*ISNUMBER(D100:K100))&lt;COUNTIF($D$2:$K$2,"&gt;0"),"Incomplete","Counted"))))))</f>
        <v/>
      </c>
      <c r="N100" s="34">
        <f>IF(AND($M100="Counted",D$2&gt;0),D100,"")</f>
        <v/>
      </c>
      <c r="O100" s="34">
        <f>IF(AND($M100="Counted",E$2&gt;0),E100,"")</f>
        <v/>
      </c>
      <c r="P100" s="34">
        <f>IF(AND($M100="Counted",F$2&gt;0),F100,"")</f>
        <v/>
      </c>
      <c r="Q100" s="34">
        <f>IF(AND($M100="Counted",G$2&gt;0),G100,"")</f>
        <v/>
      </c>
      <c r="R100" s="34">
        <f>IF(AND($M100="Counted",H$2&gt;0),H100,"")</f>
        <v/>
      </c>
      <c r="S100" s="34">
        <f>IF(AND($M100="Counted",I$2&gt;0),I100,"")</f>
        <v/>
      </c>
      <c r="T100" s="34">
        <f>IF(AND($M100="Counted",J$2&gt;0),J100,"")</f>
        <v/>
      </c>
      <c r="U100" s="34">
        <f>IF(AND($M100="Counted",K$2&gt;0),K100,"")</f>
        <v/>
      </c>
    </row>
    <row r="101">
      <c r="A101" s="31">
        <f>IF(TRIM(Applicants!A101&amp;"")="","",TRIM(Applicants!A101&amp;""))</f>
        <v/>
      </c>
      <c r="B101" s="31">
        <f>IF(A101="","",Applicants!B101&amp;"")</f>
        <v/>
      </c>
      <c r="C101" s="33" t="n"/>
      <c r="D101" s="33" t="n"/>
      <c r="E101" s="33" t="n"/>
      <c r="F101" s="33" t="n"/>
      <c r="G101" s="33" t="n"/>
      <c r="H101" s="33" t="n"/>
      <c r="I101" s="33" t="n"/>
      <c r="J101" s="33" t="n"/>
      <c r="K101" s="33" t="n"/>
      <c r="L101" s="10">
        <f>IF(M101="Counted",ROUND(SUMPRODUCT($D$2:$K$2,D101:K101)*100/(4*SUM($D$2:$K$2)),1),"")</f>
        <v/>
      </c>
      <c r="M101" s="10">
        <f>IF(COUNTA(C101:K101)=0,"",IF(A101="","No applicant in this row",IF(TRIM(C101)="Yes","Stepped out, not counted",IF(COUNTIF($D$2:$K$2,"&gt;0")=0,"Add weights on Rubric",IF(SUMPRODUCT(($D$2:$K$2&gt;0)*ISNUMBER(D101:K101))-COUNTIFS($D$2:$K$2,"&gt;0",D101:K101,"&gt;=0",D101:K101,"&lt;=4")+SUMPRODUCT(($D$2:$K$2&gt;0)*ISTEXT(D101:K101))&gt;0,"Check scores (0 to 4)",IF(SUMPRODUCT(($D$2:$K$2&gt;0)*ISNUMBER(D101:K101))&lt;COUNTIF($D$2:$K$2,"&gt;0"),"Incomplete","Counted"))))))</f>
        <v/>
      </c>
      <c r="N101" s="34">
        <f>IF(AND($M101="Counted",D$2&gt;0),D101,"")</f>
        <v/>
      </c>
      <c r="O101" s="34">
        <f>IF(AND($M101="Counted",E$2&gt;0),E101,"")</f>
        <v/>
      </c>
      <c r="P101" s="34">
        <f>IF(AND($M101="Counted",F$2&gt;0),F101,"")</f>
        <v/>
      </c>
      <c r="Q101" s="34">
        <f>IF(AND($M101="Counted",G$2&gt;0),G101,"")</f>
        <v/>
      </c>
      <c r="R101" s="34">
        <f>IF(AND($M101="Counted",H$2&gt;0),H101,"")</f>
        <v/>
      </c>
      <c r="S101" s="34">
        <f>IF(AND($M101="Counted",I$2&gt;0),I101,"")</f>
        <v/>
      </c>
      <c r="T101" s="34">
        <f>IF(AND($M101="Counted",J$2&gt;0),J101,"")</f>
        <v/>
      </c>
      <c r="U101" s="34">
        <f>IF(AND($M101="Counted",K$2&gt;0),K101,"")</f>
        <v/>
      </c>
    </row>
    <row r="102">
      <c r="A102" s="31">
        <f>IF(TRIM(Applicants!A102&amp;"")="","",TRIM(Applicants!A102&amp;""))</f>
        <v/>
      </c>
      <c r="B102" s="31">
        <f>IF(A102="","",Applicants!B102&amp;"")</f>
        <v/>
      </c>
      <c r="C102" s="33" t="n"/>
      <c r="D102" s="33" t="n"/>
      <c r="E102" s="33" t="n"/>
      <c r="F102" s="33" t="n"/>
      <c r="G102" s="33" t="n"/>
      <c r="H102" s="33" t="n"/>
      <c r="I102" s="33" t="n"/>
      <c r="J102" s="33" t="n"/>
      <c r="K102" s="33" t="n"/>
      <c r="L102" s="10">
        <f>IF(M102="Counted",ROUND(SUMPRODUCT($D$2:$K$2,D102:K102)*100/(4*SUM($D$2:$K$2)),1),"")</f>
        <v/>
      </c>
      <c r="M102" s="10">
        <f>IF(COUNTA(C102:K102)=0,"",IF(A102="","No applicant in this row",IF(TRIM(C102)="Yes","Stepped out, not counted",IF(COUNTIF($D$2:$K$2,"&gt;0")=0,"Add weights on Rubric",IF(SUMPRODUCT(($D$2:$K$2&gt;0)*ISNUMBER(D102:K102))-COUNTIFS($D$2:$K$2,"&gt;0",D102:K102,"&gt;=0",D102:K102,"&lt;=4")+SUMPRODUCT(($D$2:$K$2&gt;0)*ISTEXT(D102:K102))&gt;0,"Check scores (0 to 4)",IF(SUMPRODUCT(($D$2:$K$2&gt;0)*ISNUMBER(D102:K102))&lt;COUNTIF($D$2:$K$2,"&gt;0"),"Incomplete","Counted"))))))</f>
        <v/>
      </c>
      <c r="N102" s="34">
        <f>IF(AND($M102="Counted",D$2&gt;0),D102,"")</f>
        <v/>
      </c>
      <c r="O102" s="34">
        <f>IF(AND($M102="Counted",E$2&gt;0),E102,"")</f>
        <v/>
      </c>
      <c r="P102" s="34">
        <f>IF(AND($M102="Counted",F$2&gt;0),F102,"")</f>
        <v/>
      </c>
      <c r="Q102" s="34">
        <f>IF(AND($M102="Counted",G$2&gt;0),G102,"")</f>
        <v/>
      </c>
      <c r="R102" s="34">
        <f>IF(AND($M102="Counted",H$2&gt;0),H102,"")</f>
        <v/>
      </c>
      <c r="S102" s="34">
        <f>IF(AND($M102="Counted",I$2&gt;0),I102,"")</f>
        <v/>
      </c>
      <c r="T102" s="34">
        <f>IF(AND($M102="Counted",J$2&gt;0),J102,"")</f>
        <v/>
      </c>
      <c r="U102" s="34">
        <f>IF(AND($M102="Counted",K$2&gt;0),K102,"")</f>
        <v/>
      </c>
    </row>
  </sheetData>
  <dataValidations count="2">
    <dataValidation sqref="C3:C102" showDropDown="0" showInputMessage="1" showErrorMessage="1" allowBlank="1" errorTitle="Know this applicant?" error="Pick a value from the list. Yes means you know the applicant or their family personally. Your row will not count." promptTitle="Know this applicant?" prompt="Yes means you know the applicant or their family personally. Your row will not count." type="list" errorStyle="warning">
      <formula1>"No,Yes"</formula1>
    </dataValidation>
    <dataValidation sqref="D3:K102" showDropDown="0" showInputMessage="1" showErrorMessage="1" allowBlank="1" errorTitle="Score" error="Type a whole number from 0 to 4." promptTitle="Score" prompt="0 to 4. See the anchors on the Rubric tab." type="decimal" errorStyle="warning" operator="between">
      <formula1>0</formula1>
      <formula2>4</formula2>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U102"/>
  <sheetViews>
    <sheetView zoomScale="100" workbookViewId="0">
      <pane xSplit="3" ySplit="2" topLeftCell="D3"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22"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s>
  <sheetData>
    <row r="1" ht="44" customHeight="1">
      <c r="A1" s="3" t="inlineStr">
        <is>
          <t>Applicant ID</t>
        </is>
      </c>
      <c r="B1" s="3" t="inlineStr">
        <is>
          <t>Name</t>
        </is>
      </c>
      <c r="C1" s="16" t="inlineStr">
        <is>
          <t>Know this applicant? (Yes = step out)</t>
        </is>
      </c>
      <c r="D1" s="16">
        <f>IF(Rubric!A2="","(not used)",Rubric!A2)</f>
        <v/>
      </c>
      <c r="E1" s="16">
        <f>IF(Rubric!A3="","(not used)",Rubric!A3)</f>
        <v/>
      </c>
      <c r="F1" s="16">
        <f>IF(Rubric!A4="","(not used)",Rubric!A4)</f>
        <v/>
      </c>
      <c r="G1" s="16">
        <f>IF(Rubric!A5="","(not used)",Rubric!A5)</f>
        <v/>
      </c>
      <c r="H1" s="16">
        <f>IF(Rubric!A6="","(not used)",Rubric!A6)</f>
        <v/>
      </c>
      <c r="I1" s="16">
        <f>IF(Rubric!A7="","(not used)",Rubric!A7)</f>
        <v/>
      </c>
      <c r="J1" s="16">
        <f>IF(Rubric!A8="","(not used)",Rubric!A8)</f>
        <v/>
      </c>
      <c r="K1" s="16">
        <f>IF(Rubric!A9="","(not used)",Rubric!A9)</f>
        <v/>
      </c>
      <c r="L1" s="3" t="inlineStr">
        <is>
          <t>Score out of 100</t>
        </is>
      </c>
      <c r="M1" s="3" t="inlineStr">
        <is>
          <t>Status</t>
        </is>
      </c>
      <c r="N1" s="28">
        <f>"Counted: "&amp;IF(Rubric!A2="","(not used)",Rubric!A2)</f>
        <v/>
      </c>
      <c r="O1" s="28">
        <f>"Counted: "&amp;IF(Rubric!A3="","(not used)",Rubric!A3)</f>
        <v/>
      </c>
      <c r="P1" s="28">
        <f>"Counted: "&amp;IF(Rubric!A4="","(not used)",Rubric!A4)</f>
        <v/>
      </c>
      <c r="Q1" s="28">
        <f>"Counted: "&amp;IF(Rubric!A5="","(not used)",Rubric!A5)</f>
        <v/>
      </c>
      <c r="R1" s="28">
        <f>"Counted: "&amp;IF(Rubric!A6="","(not used)",Rubric!A6)</f>
        <v/>
      </c>
      <c r="S1" s="28">
        <f>"Counted: "&amp;IF(Rubric!A7="","(not used)",Rubric!A7)</f>
        <v/>
      </c>
      <c r="T1" s="28">
        <f>"Counted: "&amp;IF(Rubric!A8="","(not used)",Rubric!A8)</f>
        <v/>
      </c>
      <c r="U1" s="28">
        <f>"Counted: "&amp;IF(Rubric!A9="","(not used)",Rubric!A9)</f>
        <v/>
      </c>
    </row>
    <row r="2">
      <c r="A2" s="29" t="inlineStr">
        <is>
          <t>Reader:</t>
        </is>
      </c>
      <c r="B2" s="10">
        <f>Settings!$D$9</f>
        <v/>
      </c>
      <c r="C2" s="29" t="inlineStr">
        <is>
          <t>Weight in use:</t>
        </is>
      </c>
      <c r="D2" s="30">
        <f>IF(AND(Rubric!A2&lt;&gt;"",ISNUMBER(Rubric!B2)),MAX(0,Rubric!B2),0)</f>
        <v/>
      </c>
      <c r="E2" s="30">
        <f>IF(AND(Rubric!A3&lt;&gt;"",ISNUMBER(Rubric!B3)),MAX(0,Rubric!B3),0)</f>
        <v/>
      </c>
      <c r="F2" s="30">
        <f>IF(AND(Rubric!A4&lt;&gt;"",ISNUMBER(Rubric!B4)),MAX(0,Rubric!B4),0)</f>
        <v/>
      </c>
      <c r="G2" s="30">
        <f>IF(AND(Rubric!A5&lt;&gt;"",ISNUMBER(Rubric!B5)),MAX(0,Rubric!B5),0)</f>
        <v/>
      </c>
      <c r="H2" s="30">
        <f>IF(AND(Rubric!A6&lt;&gt;"",ISNUMBER(Rubric!B6)),MAX(0,Rubric!B6),0)</f>
        <v/>
      </c>
      <c r="I2" s="30">
        <f>IF(AND(Rubric!A7&lt;&gt;"",ISNUMBER(Rubric!B7)),MAX(0,Rubric!B7),0)</f>
        <v/>
      </c>
      <c r="J2" s="30">
        <f>IF(AND(Rubric!A8&lt;&gt;"",ISNUMBER(Rubric!B8)),MAX(0,Rubric!B8),0)</f>
        <v/>
      </c>
      <c r="K2" s="30">
        <f>IF(AND(Rubric!A9&lt;&gt;"",ISNUMBER(Rubric!B9)),MAX(0,Rubric!B9),0)</f>
        <v/>
      </c>
    </row>
    <row r="3">
      <c r="A3" s="31">
        <f>IF(TRIM(Applicants!A3&amp;"")="","",TRIM(Applicants!A3&amp;""))</f>
        <v/>
      </c>
      <c r="B3" s="31">
        <f>IF(A3="","",Applicants!B3&amp;"")</f>
        <v/>
      </c>
      <c r="C3" s="32" t="inlineStr">
        <is>
          <t>No</t>
        </is>
      </c>
      <c r="D3" s="32" t="n">
        <v>4</v>
      </c>
      <c r="E3" s="32" t="n">
        <v>3</v>
      </c>
      <c r="F3" s="32" t="n">
        <v>4</v>
      </c>
      <c r="G3" s="32" t="n">
        <v>3</v>
      </c>
      <c r="H3" s="32" t="n">
        <v>4</v>
      </c>
      <c r="I3" s="32" t="n">
        <v>3</v>
      </c>
      <c r="J3" s="33" t="n"/>
      <c r="K3" s="33" t="n"/>
      <c r="L3" s="10">
        <f>IF(M3="Counted",ROUND(SUMPRODUCT($D$2:$K$2,D3:K3)*100/(4*SUM($D$2:$K$2)),1),"")</f>
        <v/>
      </c>
      <c r="M3" s="10">
        <f>IF(COUNTA(C3:K3)=0,"",IF(A3="","No applicant in this row",IF(TRIM(C3)="Yes","Stepped out, not counted",IF(COUNTIF($D$2:$K$2,"&gt;0")=0,"Add weights on Rubric",IF(SUMPRODUCT(($D$2:$K$2&gt;0)*ISNUMBER(D3:K3))-COUNTIFS($D$2:$K$2,"&gt;0",D3:K3,"&gt;=0",D3:K3,"&lt;=4")+SUMPRODUCT(($D$2:$K$2&gt;0)*ISTEXT(D3:K3))&gt;0,"Check scores (0 to 4)",IF(SUMPRODUCT(($D$2:$K$2&gt;0)*ISNUMBER(D3:K3))&lt;COUNTIF($D$2:$K$2,"&gt;0"),"Incomplete","Counted"))))))</f>
        <v/>
      </c>
      <c r="N3" s="34">
        <f>IF(AND($M3="Counted",D$2&gt;0),D3,"")</f>
        <v/>
      </c>
      <c r="O3" s="34">
        <f>IF(AND($M3="Counted",E$2&gt;0),E3,"")</f>
        <v/>
      </c>
      <c r="P3" s="34">
        <f>IF(AND($M3="Counted",F$2&gt;0),F3,"")</f>
        <v/>
      </c>
      <c r="Q3" s="34">
        <f>IF(AND($M3="Counted",G$2&gt;0),G3,"")</f>
        <v/>
      </c>
      <c r="R3" s="34">
        <f>IF(AND($M3="Counted",H$2&gt;0),H3,"")</f>
        <v/>
      </c>
      <c r="S3" s="34">
        <f>IF(AND($M3="Counted",I$2&gt;0),I3,"")</f>
        <v/>
      </c>
      <c r="T3" s="34">
        <f>IF(AND($M3="Counted",J$2&gt;0),J3,"")</f>
        <v/>
      </c>
      <c r="U3" s="34">
        <f>IF(AND($M3="Counted",K$2&gt;0),K3,"")</f>
        <v/>
      </c>
    </row>
    <row r="4">
      <c r="A4" s="31">
        <f>IF(TRIM(Applicants!A4&amp;"")="","",TRIM(Applicants!A4&amp;""))</f>
        <v/>
      </c>
      <c r="B4" s="31">
        <f>IF(A4="","",Applicants!B4&amp;"")</f>
        <v/>
      </c>
      <c r="C4" s="32" t="inlineStr">
        <is>
          <t>No</t>
        </is>
      </c>
      <c r="D4" s="32" t="n">
        <v>2</v>
      </c>
      <c r="E4" s="32" t="n">
        <v>4</v>
      </c>
      <c r="F4" s="32" t="n">
        <v>2</v>
      </c>
      <c r="G4" s="32" t="n">
        <v>3</v>
      </c>
      <c r="H4" s="32" t="n">
        <v>3</v>
      </c>
      <c r="I4" s="32" t="n">
        <v>3</v>
      </c>
      <c r="J4" s="33" t="n"/>
      <c r="K4" s="33" t="n"/>
      <c r="L4" s="10">
        <f>IF(M4="Counted",ROUND(SUMPRODUCT($D$2:$K$2,D4:K4)*100/(4*SUM($D$2:$K$2)),1),"")</f>
        <v/>
      </c>
      <c r="M4" s="10">
        <f>IF(COUNTA(C4:K4)=0,"",IF(A4="","No applicant in this row",IF(TRIM(C4)="Yes","Stepped out, not counted",IF(COUNTIF($D$2:$K$2,"&gt;0")=0,"Add weights on Rubric",IF(SUMPRODUCT(($D$2:$K$2&gt;0)*ISNUMBER(D4:K4))-COUNTIFS($D$2:$K$2,"&gt;0",D4:K4,"&gt;=0",D4:K4,"&lt;=4")+SUMPRODUCT(($D$2:$K$2&gt;0)*ISTEXT(D4:K4))&gt;0,"Check scores (0 to 4)",IF(SUMPRODUCT(($D$2:$K$2&gt;0)*ISNUMBER(D4:K4))&lt;COUNTIF($D$2:$K$2,"&gt;0"),"Incomplete","Counted"))))))</f>
        <v/>
      </c>
      <c r="N4" s="34">
        <f>IF(AND($M4="Counted",D$2&gt;0),D4,"")</f>
        <v/>
      </c>
      <c r="O4" s="34">
        <f>IF(AND($M4="Counted",E$2&gt;0),E4,"")</f>
        <v/>
      </c>
      <c r="P4" s="34">
        <f>IF(AND($M4="Counted",F$2&gt;0),F4,"")</f>
        <v/>
      </c>
      <c r="Q4" s="34">
        <f>IF(AND($M4="Counted",G$2&gt;0),G4,"")</f>
        <v/>
      </c>
      <c r="R4" s="34">
        <f>IF(AND($M4="Counted",H$2&gt;0),H4,"")</f>
        <v/>
      </c>
      <c r="S4" s="34">
        <f>IF(AND($M4="Counted",I$2&gt;0),I4,"")</f>
        <v/>
      </c>
      <c r="T4" s="34">
        <f>IF(AND($M4="Counted",J$2&gt;0),J4,"")</f>
        <v/>
      </c>
      <c r="U4" s="34">
        <f>IF(AND($M4="Counted",K$2&gt;0),K4,"")</f>
        <v/>
      </c>
    </row>
    <row r="5">
      <c r="A5" s="31">
        <f>IF(TRIM(Applicants!A5&amp;"")="","",TRIM(Applicants!A5&amp;""))</f>
        <v/>
      </c>
      <c r="B5" s="31">
        <f>IF(A5="","",Applicants!B5&amp;"")</f>
        <v/>
      </c>
      <c r="C5" s="32" t="inlineStr">
        <is>
          <t>No</t>
        </is>
      </c>
      <c r="D5" s="32" t="n">
        <v>1</v>
      </c>
      <c r="E5" s="32" t="n">
        <v>2</v>
      </c>
      <c r="F5" s="32" t="n">
        <v>4</v>
      </c>
      <c r="G5" s="32" t="n">
        <v>2</v>
      </c>
      <c r="H5" s="32" t="n">
        <v>3</v>
      </c>
      <c r="I5" s="32" t="n">
        <v>2</v>
      </c>
      <c r="J5" s="33" t="n"/>
      <c r="K5" s="33" t="n"/>
      <c r="L5" s="10">
        <f>IF(M5="Counted",ROUND(SUMPRODUCT($D$2:$K$2,D5:K5)*100/(4*SUM($D$2:$K$2)),1),"")</f>
        <v/>
      </c>
      <c r="M5" s="10">
        <f>IF(COUNTA(C5:K5)=0,"",IF(A5="","No applicant in this row",IF(TRIM(C5)="Yes","Stepped out, not counted",IF(COUNTIF($D$2:$K$2,"&gt;0")=0,"Add weights on Rubric",IF(SUMPRODUCT(($D$2:$K$2&gt;0)*ISNUMBER(D5:K5))-COUNTIFS($D$2:$K$2,"&gt;0",D5:K5,"&gt;=0",D5:K5,"&lt;=4")+SUMPRODUCT(($D$2:$K$2&gt;0)*ISTEXT(D5:K5))&gt;0,"Check scores (0 to 4)",IF(SUMPRODUCT(($D$2:$K$2&gt;0)*ISNUMBER(D5:K5))&lt;COUNTIF($D$2:$K$2,"&gt;0"),"Incomplete","Counted"))))))</f>
        <v/>
      </c>
      <c r="N5" s="34">
        <f>IF(AND($M5="Counted",D$2&gt;0),D5,"")</f>
        <v/>
      </c>
      <c r="O5" s="34">
        <f>IF(AND($M5="Counted",E$2&gt;0),E5,"")</f>
        <v/>
      </c>
      <c r="P5" s="34">
        <f>IF(AND($M5="Counted",F$2&gt;0),F5,"")</f>
        <v/>
      </c>
      <c r="Q5" s="34">
        <f>IF(AND($M5="Counted",G$2&gt;0),G5,"")</f>
        <v/>
      </c>
      <c r="R5" s="34">
        <f>IF(AND($M5="Counted",H$2&gt;0),H5,"")</f>
        <v/>
      </c>
      <c r="S5" s="34">
        <f>IF(AND($M5="Counted",I$2&gt;0),I5,"")</f>
        <v/>
      </c>
      <c r="T5" s="34">
        <f>IF(AND($M5="Counted",J$2&gt;0),J5,"")</f>
        <v/>
      </c>
      <c r="U5" s="34">
        <f>IF(AND($M5="Counted",K$2&gt;0),K5,"")</f>
        <v/>
      </c>
    </row>
    <row r="6">
      <c r="A6" s="31">
        <f>IF(TRIM(Applicants!A6&amp;"")="","",TRIM(Applicants!A6&amp;""))</f>
        <v/>
      </c>
      <c r="B6" s="31">
        <f>IF(A6="","",Applicants!B6&amp;"")</f>
        <v/>
      </c>
      <c r="C6" s="32" t="inlineStr">
        <is>
          <t>No</t>
        </is>
      </c>
      <c r="D6" s="32" t="n">
        <v>2</v>
      </c>
      <c r="E6" s="32" t="n">
        <v>3</v>
      </c>
      <c r="F6" s="32" t="n">
        <v>3</v>
      </c>
      <c r="G6" s="32" t="n">
        <v>2</v>
      </c>
      <c r="H6" s="32" t="n">
        <v>3</v>
      </c>
      <c r="I6" s="32" t="n">
        <v>2</v>
      </c>
      <c r="J6" s="33" t="n"/>
      <c r="K6" s="33" t="n"/>
      <c r="L6" s="10">
        <f>IF(M6="Counted",ROUND(SUMPRODUCT($D$2:$K$2,D6:K6)*100/(4*SUM($D$2:$K$2)),1),"")</f>
        <v/>
      </c>
      <c r="M6" s="10">
        <f>IF(COUNTA(C6:K6)=0,"",IF(A6="","No applicant in this row",IF(TRIM(C6)="Yes","Stepped out, not counted",IF(COUNTIF($D$2:$K$2,"&gt;0")=0,"Add weights on Rubric",IF(SUMPRODUCT(($D$2:$K$2&gt;0)*ISNUMBER(D6:K6))-COUNTIFS($D$2:$K$2,"&gt;0",D6:K6,"&gt;=0",D6:K6,"&lt;=4")+SUMPRODUCT(($D$2:$K$2&gt;0)*ISTEXT(D6:K6))&gt;0,"Check scores (0 to 4)",IF(SUMPRODUCT(($D$2:$K$2&gt;0)*ISNUMBER(D6:K6))&lt;COUNTIF($D$2:$K$2,"&gt;0"),"Incomplete","Counted"))))))</f>
        <v/>
      </c>
      <c r="N6" s="34">
        <f>IF(AND($M6="Counted",D$2&gt;0),D6,"")</f>
        <v/>
      </c>
      <c r="O6" s="34">
        <f>IF(AND($M6="Counted",E$2&gt;0),E6,"")</f>
        <v/>
      </c>
      <c r="P6" s="34">
        <f>IF(AND($M6="Counted",F$2&gt;0),F6,"")</f>
        <v/>
      </c>
      <c r="Q6" s="34">
        <f>IF(AND($M6="Counted",G$2&gt;0),G6,"")</f>
        <v/>
      </c>
      <c r="R6" s="34">
        <f>IF(AND($M6="Counted",H$2&gt;0),H6,"")</f>
        <v/>
      </c>
      <c r="S6" s="34">
        <f>IF(AND($M6="Counted",I$2&gt;0),I6,"")</f>
        <v/>
      </c>
      <c r="T6" s="34">
        <f>IF(AND($M6="Counted",J$2&gt;0),J6,"")</f>
        <v/>
      </c>
      <c r="U6" s="34">
        <f>IF(AND($M6="Counted",K$2&gt;0),K6,"")</f>
        <v/>
      </c>
    </row>
    <row r="7">
      <c r="A7" s="31">
        <f>IF(TRIM(Applicants!A7&amp;"")="","",TRIM(Applicants!A7&amp;""))</f>
        <v/>
      </c>
      <c r="B7" s="31">
        <f>IF(A7="","",Applicants!B7&amp;"")</f>
        <v/>
      </c>
      <c r="C7" s="32" t="inlineStr">
        <is>
          <t>No</t>
        </is>
      </c>
      <c r="D7" s="32" t="n">
        <v>3</v>
      </c>
      <c r="E7" s="32" t="n">
        <v>3</v>
      </c>
      <c r="F7" s="32" t="n">
        <v>1</v>
      </c>
      <c r="G7" s="32" t="n">
        <v>3</v>
      </c>
      <c r="H7" s="32" t="n">
        <v>4</v>
      </c>
      <c r="I7" s="32" t="n">
        <v>3</v>
      </c>
      <c r="J7" s="33" t="n"/>
      <c r="K7" s="33" t="n"/>
      <c r="L7" s="10">
        <f>IF(M7="Counted",ROUND(SUMPRODUCT($D$2:$K$2,D7:K7)*100/(4*SUM($D$2:$K$2)),1),"")</f>
        <v/>
      </c>
      <c r="M7" s="10">
        <f>IF(COUNTA(C7:K7)=0,"",IF(A7="","No applicant in this row",IF(TRIM(C7)="Yes","Stepped out, not counted",IF(COUNTIF($D$2:$K$2,"&gt;0")=0,"Add weights on Rubric",IF(SUMPRODUCT(($D$2:$K$2&gt;0)*ISNUMBER(D7:K7))-COUNTIFS($D$2:$K$2,"&gt;0",D7:K7,"&gt;=0",D7:K7,"&lt;=4")+SUMPRODUCT(($D$2:$K$2&gt;0)*ISTEXT(D7:K7))&gt;0,"Check scores (0 to 4)",IF(SUMPRODUCT(($D$2:$K$2&gt;0)*ISNUMBER(D7:K7))&lt;COUNTIF($D$2:$K$2,"&gt;0"),"Incomplete","Counted"))))))</f>
        <v/>
      </c>
      <c r="N7" s="34">
        <f>IF(AND($M7="Counted",D$2&gt;0),D7,"")</f>
        <v/>
      </c>
      <c r="O7" s="34">
        <f>IF(AND($M7="Counted",E$2&gt;0),E7,"")</f>
        <v/>
      </c>
      <c r="P7" s="34">
        <f>IF(AND($M7="Counted",F$2&gt;0),F7,"")</f>
        <v/>
      </c>
      <c r="Q7" s="34">
        <f>IF(AND($M7="Counted",G$2&gt;0),G7,"")</f>
        <v/>
      </c>
      <c r="R7" s="34">
        <f>IF(AND($M7="Counted",H$2&gt;0),H7,"")</f>
        <v/>
      </c>
      <c r="S7" s="34">
        <f>IF(AND($M7="Counted",I$2&gt;0),I7,"")</f>
        <v/>
      </c>
      <c r="T7" s="34">
        <f>IF(AND($M7="Counted",J$2&gt;0),J7,"")</f>
        <v/>
      </c>
      <c r="U7" s="34">
        <f>IF(AND($M7="Counted",K$2&gt;0),K7,"")</f>
        <v/>
      </c>
    </row>
    <row r="8">
      <c r="A8" s="31">
        <f>IF(TRIM(Applicants!A8&amp;"")="","",TRIM(Applicants!A8&amp;""))</f>
        <v/>
      </c>
      <c r="B8" s="31">
        <f>IF(A8="","",Applicants!B8&amp;"")</f>
        <v/>
      </c>
      <c r="C8" s="32" t="inlineStr">
        <is>
          <t>No</t>
        </is>
      </c>
      <c r="D8" s="32" t="n">
        <v>3</v>
      </c>
      <c r="E8" s="32" t="n">
        <v>2</v>
      </c>
      <c r="F8" s="32" t="n">
        <v>3</v>
      </c>
      <c r="G8" s="32" t="n">
        <v>2</v>
      </c>
      <c r="H8" s="32" t="n">
        <v>2</v>
      </c>
      <c r="I8" s="32" t="n">
        <v>3</v>
      </c>
      <c r="J8" s="33" t="n"/>
      <c r="K8" s="33" t="n"/>
      <c r="L8" s="10">
        <f>IF(M8="Counted",ROUND(SUMPRODUCT($D$2:$K$2,D8:K8)*100/(4*SUM($D$2:$K$2)),1),"")</f>
        <v/>
      </c>
      <c r="M8" s="10">
        <f>IF(COUNTA(C8:K8)=0,"",IF(A8="","No applicant in this row",IF(TRIM(C8)="Yes","Stepped out, not counted",IF(COUNTIF($D$2:$K$2,"&gt;0")=0,"Add weights on Rubric",IF(SUMPRODUCT(($D$2:$K$2&gt;0)*ISNUMBER(D8:K8))-COUNTIFS($D$2:$K$2,"&gt;0",D8:K8,"&gt;=0",D8:K8,"&lt;=4")+SUMPRODUCT(($D$2:$K$2&gt;0)*ISTEXT(D8:K8))&gt;0,"Check scores (0 to 4)",IF(SUMPRODUCT(($D$2:$K$2&gt;0)*ISNUMBER(D8:K8))&lt;COUNTIF($D$2:$K$2,"&gt;0"),"Incomplete","Counted"))))))</f>
        <v/>
      </c>
      <c r="N8" s="34">
        <f>IF(AND($M8="Counted",D$2&gt;0),D8,"")</f>
        <v/>
      </c>
      <c r="O8" s="34">
        <f>IF(AND($M8="Counted",E$2&gt;0),E8,"")</f>
        <v/>
      </c>
      <c r="P8" s="34">
        <f>IF(AND($M8="Counted",F$2&gt;0),F8,"")</f>
        <v/>
      </c>
      <c r="Q8" s="34">
        <f>IF(AND($M8="Counted",G$2&gt;0),G8,"")</f>
        <v/>
      </c>
      <c r="R8" s="34">
        <f>IF(AND($M8="Counted",H$2&gt;0),H8,"")</f>
        <v/>
      </c>
      <c r="S8" s="34">
        <f>IF(AND($M8="Counted",I$2&gt;0),I8,"")</f>
        <v/>
      </c>
      <c r="T8" s="34">
        <f>IF(AND($M8="Counted",J$2&gt;0),J8,"")</f>
        <v/>
      </c>
      <c r="U8" s="34">
        <f>IF(AND($M8="Counted",K$2&gt;0),K8,"")</f>
        <v/>
      </c>
    </row>
    <row r="9">
      <c r="A9" s="31">
        <f>IF(TRIM(Applicants!A9&amp;"")="","",TRIM(Applicants!A9&amp;""))</f>
        <v/>
      </c>
      <c r="B9" s="31">
        <f>IF(A9="","",Applicants!B9&amp;"")</f>
        <v/>
      </c>
      <c r="C9" s="33" t="n"/>
      <c r="D9" s="33" t="n"/>
      <c r="E9" s="33" t="n"/>
      <c r="F9" s="33" t="n"/>
      <c r="G9" s="33" t="n"/>
      <c r="H9" s="33" t="n"/>
      <c r="I9" s="33" t="n"/>
      <c r="J9" s="33" t="n"/>
      <c r="K9" s="33" t="n"/>
      <c r="L9" s="10">
        <f>IF(M9="Counted",ROUND(SUMPRODUCT($D$2:$K$2,D9:K9)*100/(4*SUM($D$2:$K$2)),1),"")</f>
        <v/>
      </c>
      <c r="M9" s="10">
        <f>IF(COUNTA(C9:K9)=0,"",IF(A9="","No applicant in this row",IF(TRIM(C9)="Yes","Stepped out, not counted",IF(COUNTIF($D$2:$K$2,"&gt;0")=0,"Add weights on Rubric",IF(SUMPRODUCT(($D$2:$K$2&gt;0)*ISNUMBER(D9:K9))-COUNTIFS($D$2:$K$2,"&gt;0",D9:K9,"&gt;=0",D9:K9,"&lt;=4")+SUMPRODUCT(($D$2:$K$2&gt;0)*ISTEXT(D9:K9))&gt;0,"Check scores (0 to 4)",IF(SUMPRODUCT(($D$2:$K$2&gt;0)*ISNUMBER(D9:K9))&lt;COUNTIF($D$2:$K$2,"&gt;0"),"Incomplete","Counted"))))))</f>
        <v/>
      </c>
      <c r="N9" s="34">
        <f>IF(AND($M9="Counted",D$2&gt;0),D9,"")</f>
        <v/>
      </c>
      <c r="O9" s="34">
        <f>IF(AND($M9="Counted",E$2&gt;0),E9,"")</f>
        <v/>
      </c>
      <c r="P9" s="34">
        <f>IF(AND($M9="Counted",F$2&gt;0),F9,"")</f>
        <v/>
      </c>
      <c r="Q9" s="34">
        <f>IF(AND($M9="Counted",G$2&gt;0),G9,"")</f>
        <v/>
      </c>
      <c r="R9" s="34">
        <f>IF(AND($M9="Counted",H$2&gt;0),H9,"")</f>
        <v/>
      </c>
      <c r="S9" s="34">
        <f>IF(AND($M9="Counted",I$2&gt;0),I9,"")</f>
        <v/>
      </c>
      <c r="T9" s="34">
        <f>IF(AND($M9="Counted",J$2&gt;0),J9,"")</f>
        <v/>
      </c>
      <c r="U9" s="34">
        <f>IF(AND($M9="Counted",K$2&gt;0),K9,"")</f>
        <v/>
      </c>
    </row>
    <row r="10">
      <c r="A10" s="31">
        <f>IF(TRIM(Applicants!A10&amp;"")="","",TRIM(Applicants!A10&amp;""))</f>
        <v/>
      </c>
      <c r="B10" s="31">
        <f>IF(A10="","",Applicants!B10&amp;"")</f>
        <v/>
      </c>
      <c r="C10" s="33" t="n"/>
      <c r="D10" s="33" t="n"/>
      <c r="E10" s="33" t="n"/>
      <c r="F10" s="33" t="n"/>
      <c r="G10" s="33" t="n"/>
      <c r="H10" s="33" t="n"/>
      <c r="I10" s="33" t="n"/>
      <c r="J10" s="33" t="n"/>
      <c r="K10" s="33" t="n"/>
      <c r="L10" s="10">
        <f>IF(M10="Counted",ROUND(SUMPRODUCT($D$2:$K$2,D10:K10)*100/(4*SUM($D$2:$K$2)),1),"")</f>
        <v/>
      </c>
      <c r="M10" s="10">
        <f>IF(COUNTA(C10:K10)=0,"",IF(A10="","No applicant in this row",IF(TRIM(C10)="Yes","Stepped out, not counted",IF(COUNTIF($D$2:$K$2,"&gt;0")=0,"Add weights on Rubric",IF(SUMPRODUCT(($D$2:$K$2&gt;0)*ISNUMBER(D10:K10))-COUNTIFS($D$2:$K$2,"&gt;0",D10:K10,"&gt;=0",D10:K10,"&lt;=4")+SUMPRODUCT(($D$2:$K$2&gt;0)*ISTEXT(D10:K10))&gt;0,"Check scores (0 to 4)",IF(SUMPRODUCT(($D$2:$K$2&gt;0)*ISNUMBER(D10:K10))&lt;COUNTIF($D$2:$K$2,"&gt;0"),"Incomplete","Counted"))))))</f>
        <v/>
      </c>
      <c r="N10" s="34">
        <f>IF(AND($M10="Counted",D$2&gt;0),D10,"")</f>
        <v/>
      </c>
      <c r="O10" s="34">
        <f>IF(AND($M10="Counted",E$2&gt;0),E10,"")</f>
        <v/>
      </c>
      <c r="P10" s="34">
        <f>IF(AND($M10="Counted",F$2&gt;0),F10,"")</f>
        <v/>
      </c>
      <c r="Q10" s="34">
        <f>IF(AND($M10="Counted",G$2&gt;0),G10,"")</f>
        <v/>
      </c>
      <c r="R10" s="34">
        <f>IF(AND($M10="Counted",H$2&gt;0),H10,"")</f>
        <v/>
      </c>
      <c r="S10" s="34">
        <f>IF(AND($M10="Counted",I$2&gt;0),I10,"")</f>
        <v/>
      </c>
      <c r="T10" s="34">
        <f>IF(AND($M10="Counted",J$2&gt;0),J10,"")</f>
        <v/>
      </c>
      <c r="U10" s="34">
        <f>IF(AND($M10="Counted",K$2&gt;0),K10,"")</f>
        <v/>
      </c>
    </row>
    <row r="11">
      <c r="A11" s="31">
        <f>IF(TRIM(Applicants!A11&amp;"")="","",TRIM(Applicants!A11&amp;""))</f>
        <v/>
      </c>
      <c r="B11" s="31">
        <f>IF(A11="","",Applicants!B11&amp;"")</f>
        <v/>
      </c>
      <c r="C11" s="33" t="n"/>
      <c r="D11" s="33" t="n"/>
      <c r="E11" s="33" t="n"/>
      <c r="F11" s="33" t="n"/>
      <c r="G11" s="33" t="n"/>
      <c r="H11" s="33" t="n"/>
      <c r="I11" s="33" t="n"/>
      <c r="J11" s="33" t="n"/>
      <c r="K11" s="33" t="n"/>
      <c r="L11" s="10">
        <f>IF(M11="Counted",ROUND(SUMPRODUCT($D$2:$K$2,D11:K11)*100/(4*SUM($D$2:$K$2)),1),"")</f>
        <v/>
      </c>
      <c r="M11" s="10">
        <f>IF(COUNTA(C11:K11)=0,"",IF(A11="","No applicant in this row",IF(TRIM(C11)="Yes","Stepped out, not counted",IF(COUNTIF($D$2:$K$2,"&gt;0")=0,"Add weights on Rubric",IF(SUMPRODUCT(($D$2:$K$2&gt;0)*ISNUMBER(D11:K11))-COUNTIFS($D$2:$K$2,"&gt;0",D11:K11,"&gt;=0",D11:K11,"&lt;=4")+SUMPRODUCT(($D$2:$K$2&gt;0)*ISTEXT(D11:K11))&gt;0,"Check scores (0 to 4)",IF(SUMPRODUCT(($D$2:$K$2&gt;0)*ISNUMBER(D11:K11))&lt;COUNTIF($D$2:$K$2,"&gt;0"),"Incomplete","Counted"))))))</f>
        <v/>
      </c>
      <c r="N11" s="34">
        <f>IF(AND($M11="Counted",D$2&gt;0),D11,"")</f>
        <v/>
      </c>
      <c r="O11" s="34">
        <f>IF(AND($M11="Counted",E$2&gt;0),E11,"")</f>
        <v/>
      </c>
      <c r="P11" s="34">
        <f>IF(AND($M11="Counted",F$2&gt;0),F11,"")</f>
        <v/>
      </c>
      <c r="Q11" s="34">
        <f>IF(AND($M11="Counted",G$2&gt;0),G11,"")</f>
        <v/>
      </c>
      <c r="R11" s="34">
        <f>IF(AND($M11="Counted",H$2&gt;0),H11,"")</f>
        <v/>
      </c>
      <c r="S11" s="34">
        <f>IF(AND($M11="Counted",I$2&gt;0),I11,"")</f>
        <v/>
      </c>
      <c r="T11" s="34">
        <f>IF(AND($M11="Counted",J$2&gt;0),J11,"")</f>
        <v/>
      </c>
      <c r="U11" s="34">
        <f>IF(AND($M11="Counted",K$2&gt;0),K11,"")</f>
        <v/>
      </c>
    </row>
    <row r="12">
      <c r="A12" s="31">
        <f>IF(TRIM(Applicants!A12&amp;"")="","",TRIM(Applicants!A12&amp;""))</f>
        <v/>
      </c>
      <c r="B12" s="31">
        <f>IF(A12="","",Applicants!B12&amp;"")</f>
        <v/>
      </c>
      <c r="C12" s="33" t="n"/>
      <c r="D12" s="33" t="n"/>
      <c r="E12" s="33" t="n"/>
      <c r="F12" s="33" t="n"/>
      <c r="G12" s="33" t="n"/>
      <c r="H12" s="33" t="n"/>
      <c r="I12" s="33" t="n"/>
      <c r="J12" s="33" t="n"/>
      <c r="K12" s="33" t="n"/>
      <c r="L12" s="10">
        <f>IF(M12="Counted",ROUND(SUMPRODUCT($D$2:$K$2,D12:K12)*100/(4*SUM($D$2:$K$2)),1),"")</f>
        <v/>
      </c>
      <c r="M12" s="10">
        <f>IF(COUNTA(C12:K12)=0,"",IF(A12="","No applicant in this row",IF(TRIM(C12)="Yes","Stepped out, not counted",IF(COUNTIF($D$2:$K$2,"&gt;0")=0,"Add weights on Rubric",IF(SUMPRODUCT(($D$2:$K$2&gt;0)*ISNUMBER(D12:K12))-COUNTIFS($D$2:$K$2,"&gt;0",D12:K12,"&gt;=0",D12:K12,"&lt;=4")+SUMPRODUCT(($D$2:$K$2&gt;0)*ISTEXT(D12:K12))&gt;0,"Check scores (0 to 4)",IF(SUMPRODUCT(($D$2:$K$2&gt;0)*ISNUMBER(D12:K12))&lt;COUNTIF($D$2:$K$2,"&gt;0"),"Incomplete","Counted"))))))</f>
        <v/>
      </c>
      <c r="N12" s="34">
        <f>IF(AND($M12="Counted",D$2&gt;0),D12,"")</f>
        <v/>
      </c>
      <c r="O12" s="34">
        <f>IF(AND($M12="Counted",E$2&gt;0),E12,"")</f>
        <v/>
      </c>
      <c r="P12" s="34">
        <f>IF(AND($M12="Counted",F$2&gt;0),F12,"")</f>
        <v/>
      </c>
      <c r="Q12" s="34">
        <f>IF(AND($M12="Counted",G$2&gt;0),G12,"")</f>
        <v/>
      </c>
      <c r="R12" s="34">
        <f>IF(AND($M12="Counted",H$2&gt;0),H12,"")</f>
        <v/>
      </c>
      <c r="S12" s="34">
        <f>IF(AND($M12="Counted",I$2&gt;0),I12,"")</f>
        <v/>
      </c>
      <c r="T12" s="34">
        <f>IF(AND($M12="Counted",J$2&gt;0),J12,"")</f>
        <v/>
      </c>
      <c r="U12" s="34">
        <f>IF(AND($M12="Counted",K$2&gt;0),K12,"")</f>
        <v/>
      </c>
    </row>
    <row r="13">
      <c r="A13" s="31">
        <f>IF(TRIM(Applicants!A13&amp;"")="","",TRIM(Applicants!A13&amp;""))</f>
        <v/>
      </c>
      <c r="B13" s="31">
        <f>IF(A13="","",Applicants!B13&amp;"")</f>
        <v/>
      </c>
      <c r="C13" s="33" t="n"/>
      <c r="D13" s="33" t="n"/>
      <c r="E13" s="33" t="n"/>
      <c r="F13" s="33" t="n"/>
      <c r="G13" s="33" t="n"/>
      <c r="H13" s="33" t="n"/>
      <c r="I13" s="33" t="n"/>
      <c r="J13" s="33" t="n"/>
      <c r="K13" s="33" t="n"/>
      <c r="L13" s="10">
        <f>IF(M13="Counted",ROUND(SUMPRODUCT($D$2:$K$2,D13:K13)*100/(4*SUM($D$2:$K$2)),1),"")</f>
        <v/>
      </c>
      <c r="M13" s="10">
        <f>IF(COUNTA(C13:K13)=0,"",IF(A13="","No applicant in this row",IF(TRIM(C13)="Yes","Stepped out, not counted",IF(COUNTIF($D$2:$K$2,"&gt;0")=0,"Add weights on Rubric",IF(SUMPRODUCT(($D$2:$K$2&gt;0)*ISNUMBER(D13:K13))-COUNTIFS($D$2:$K$2,"&gt;0",D13:K13,"&gt;=0",D13:K13,"&lt;=4")+SUMPRODUCT(($D$2:$K$2&gt;0)*ISTEXT(D13:K13))&gt;0,"Check scores (0 to 4)",IF(SUMPRODUCT(($D$2:$K$2&gt;0)*ISNUMBER(D13:K13))&lt;COUNTIF($D$2:$K$2,"&gt;0"),"Incomplete","Counted"))))))</f>
        <v/>
      </c>
      <c r="N13" s="34">
        <f>IF(AND($M13="Counted",D$2&gt;0),D13,"")</f>
        <v/>
      </c>
      <c r="O13" s="34">
        <f>IF(AND($M13="Counted",E$2&gt;0),E13,"")</f>
        <v/>
      </c>
      <c r="P13" s="34">
        <f>IF(AND($M13="Counted",F$2&gt;0),F13,"")</f>
        <v/>
      </c>
      <c r="Q13" s="34">
        <f>IF(AND($M13="Counted",G$2&gt;0),G13,"")</f>
        <v/>
      </c>
      <c r="R13" s="34">
        <f>IF(AND($M13="Counted",H$2&gt;0),H13,"")</f>
        <v/>
      </c>
      <c r="S13" s="34">
        <f>IF(AND($M13="Counted",I$2&gt;0),I13,"")</f>
        <v/>
      </c>
      <c r="T13" s="34">
        <f>IF(AND($M13="Counted",J$2&gt;0),J13,"")</f>
        <v/>
      </c>
      <c r="U13" s="34">
        <f>IF(AND($M13="Counted",K$2&gt;0),K13,"")</f>
        <v/>
      </c>
    </row>
    <row r="14">
      <c r="A14" s="31">
        <f>IF(TRIM(Applicants!A14&amp;"")="","",TRIM(Applicants!A14&amp;""))</f>
        <v/>
      </c>
      <c r="B14" s="31">
        <f>IF(A14="","",Applicants!B14&amp;"")</f>
        <v/>
      </c>
      <c r="C14" s="33" t="n"/>
      <c r="D14" s="33" t="n"/>
      <c r="E14" s="33" t="n"/>
      <c r="F14" s="33" t="n"/>
      <c r="G14" s="33" t="n"/>
      <c r="H14" s="33" t="n"/>
      <c r="I14" s="33" t="n"/>
      <c r="J14" s="33" t="n"/>
      <c r="K14" s="33" t="n"/>
      <c r="L14" s="10">
        <f>IF(M14="Counted",ROUND(SUMPRODUCT($D$2:$K$2,D14:K14)*100/(4*SUM($D$2:$K$2)),1),"")</f>
        <v/>
      </c>
      <c r="M14" s="10">
        <f>IF(COUNTA(C14:K14)=0,"",IF(A14="","No applicant in this row",IF(TRIM(C14)="Yes","Stepped out, not counted",IF(COUNTIF($D$2:$K$2,"&gt;0")=0,"Add weights on Rubric",IF(SUMPRODUCT(($D$2:$K$2&gt;0)*ISNUMBER(D14:K14))-COUNTIFS($D$2:$K$2,"&gt;0",D14:K14,"&gt;=0",D14:K14,"&lt;=4")+SUMPRODUCT(($D$2:$K$2&gt;0)*ISTEXT(D14:K14))&gt;0,"Check scores (0 to 4)",IF(SUMPRODUCT(($D$2:$K$2&gt;0)*ISNUMBER(D14:K14))&lt;COUNTIF($D$2:$K$2,"&gt;0"),"Incomplete","Counted"))))))</f>
        <v/>
      </c>
      <c r="N14" s="34">
        <f>IF(AND($M14="Counted",D$2&gt;0),D14,"")</f>
        <v/>
      </c>
      <c r="O14" s="34">
        <f>IF(AND($M14="Counted",E$2&gt;0),E14,"")</f>
        <v/>
      </c>
      <c r="P14" s="34">
        <f>IF(AND($M14="Counted",F$2&gt;0),F14,"")</f>
        <v/>
      </c>
      <c r="Q14" s="34">
        <f>IF(AND($M14="Counted",G$2&gt;0),G14,"")</f>
        <v/>
      </c>
      <c r="R14" s="34">
        <f>IF(AND($M14="Counted",H$2&gt;0),H14,"")</f>
        <v/>
      </c>
      <c r="S14" s="34">
        <f>IF(AND($M14="Counted",I$2&gt;0),I14,"")</f>
        <v/>
      </c>
      <c r="T14" s="34">
        <f>IF(AND($M14="Counted",J$2&gt;0),J14,"")</f>
        <v/>
      </c>
      <c r="U14" s="34">
        <f>IF(AND($M14="Counted",K$2&gt;0),K14,"")</f>
        <v/>
      </c>
    </row>
    <row r="15">
      <c r="A15" s="31">
        <f>IF(TRIM(Applicants!A15&amp;"")="","",TRIM(Applicants!A15&amp;""))</f>
        <v/>
      </c>
      <c r="B15" s="31">
        <f>IF(A15="","",Applicants!B15&amp;"")</f>
        <v/>
      </c>
      <c r="C15" s="33" t="n"/>
      <c r="D15" s="33" t="n"/>
      <c r="E15" s="33" t="n"/>
      <c r="F15" s="33" t="n"/>
      <c r="G15" s="33" t="n"/>
      <c r="H15" s="33" t="n"/>
      <c r="I15" s="33" t="n"/>
      <c r="J15" s="33" t="n"/>
      <c r="K15" s="33" t="n"/>
      <c r="L15" s="10">
        <f>IF(M15="Counted",ROUND(SUMPRODUCT($D$2:$K$2,D15:K15)*100/(4*SUM($D$2:$K$2)),1),"")</f>
        <v/>
      </c>
      <c r="M15" s="10">
        <f>IF(COUNTA(C15:K15)=0,"",IF(A15="","No applicant in this row",IF(TRIM(C15)="Yes","Stepped out, not counted",IF(COUNTIF($D$2:$K$2,"&gt;0")=0,"Add weights on Rubric",IF(SUMPRODUCT(($D$2:$K$2&gt;0)*ISNUMBER(D15:K15))-COUNTIFS($D$2:$K$2,"&gt;0",D15:K15,"&gt;=0",D15:K15,"&lt;=4")+SUMPRODUCT(($D$2:$K$2&gt;0)*ISTEXT(D15:K15))&gt;0,"Check scores (0 to 4)",IF(SUMPRODUCT(($D$2:$K$2&gt;0)*ISNUMBER(D15:K15))&lt;COUNTIF($D$2:$K$2,"&gt;0"),"Incomplete","Counted"))))))</f>
        <v/>
      </c>
      <c r="N15" s="34">
        <f>IF(AND($M15="Counted",D$2&gt;0),D15,"")</f>
        <v/>
      </c>
      <c r="O15" s="34">
        <f>IF(AND($M15="Counted",E$2&gt;0),E15,"")</f>
        <v/>
      </c>
      <c r="P15" s="34">
        <f>IF(AND($M15="Counted",F$2&gt;0),F15,"")</f>
        <v/>
      </c>
      <c r="Q15" s="34">
        <f>IF(AND($M15="Counted",G$2&gt;0),G15,"")</f>
        <v/>
      </c>
      <c r="R15" s="34">
        <f>IF(AND($M15="Counted",H$2&gt;0),H15,"")</f>
        <v/>
      </c>
      <c r="S15" s="34">
        <f>IF(AND($M15="Counted",I$2&gt;0),I15,"")</f>
        <v/>
      </c>
      <c r="T15" s="34">
        <f>IF(AND($M15="Counted",J$2&gt;0),J15,"")</f>
        <v/>
      </c>
      <c r="U15" s="34">
        <f>IF(AND($M15="Counted",K$2&gt;0),K15,"")</f>
        <v/>
      </c>
    </row>
    <row r="16">
      <c r="A16" s="31">
        <f>IF(TRIM(Applicants!A16&amp;"")="","",TRIM(Applicants!A16&amp;""))</f>
        <v/>
      </c>
      <c r="B16" s="31">
        <f>IF(A16="","",Applicants!B16&amp;"")</f>
        <v/>
      </c>
      <c r="C16" s="33" t="n"/>
      <c r="D16" s="33" t="n"/>
      <c r="E16" s="33" t="n"/>
      <c r="F16" s="33" t="n"/>
      <c r="G16" s="33" t="n"/>
      <c r="H16" s="33" t="n"/>
      <c r="I16" s="33" t="n"/>
      <c r="J16" s="33" t="n"/>
      <c r="K16" s="33" t="n"/>
      <c r="L16" s="10">
        <f>IF(M16="Counted",ROUND(SUMPRODUCT($D$2:$K$2,D16:K16)*100/(4*SUM($D$2:$K$2)),1),"")</f>
        <v/>
      </c>
      <c r="M16" s="10">
        <f>IF(COUNTA(C16:K16)=0,"",IF(A16="","No applicant in this row",IF(TRIM(C16)="Yes","Stepped out, not counted",IF(COUNTIF($D$2:$K$2,"&gt;0")=0,"Add weights on Rubric",IF(SUMPRODUCT(($D$2:$K$2&gt;0)*ISNUMBER(D16:K16))-COUNTIFS($D$2:$K$2,"&gt;0",D16:K16,"&gt;=0",D16:K16,"&lt;=4")+SUMPRODUCT(($D$2:$K$2&gt;0)*ISTEXT(D16:K16))&gt;0,"Check scores (0 to 4)",IF(SUMPRODUCT(($D$2:$K$2&gt;0)*ISNUMBER(D16:K16))&lt;COUNTIF($D$2:$K$2,"&gt;0"),"Incomplete","Counted"))))))</f>
        <v/>
      </c>
      <c r="N16" s="34">
        <f>IF(AND($M16="Counted",D$2&gt;0),D16,"")</f>
        <v/>
      </c>
      <c r="O16" s="34">
        <f>IF(AND($M16="Counted",E$2&gt;0),E16,"")</f>
        <v/>
      </c>
      <c r="P16" s="34">
        <f>IF(AND($M16="Counted",F$2&gt;0),F16,"")</f>
        <v/>
      </c>
      <c r="Q16" s="34">
        <f>IF(AND($M16="Counted",G$2&gt;0),G16,"")</f>
        <v/>
      </c>
      <c r="R16" s="34">
        <f>IF(AND($M16="Counted",H$2&gt;0),H16,"")</f>
        <v/>
      </c>
      <c r="S16" s="34">
        <f>IF(AND($M16="Counted",I$2&gt;0),I16,"")</f>
        <v/>
      </c>
      <c r="T16" s="34">
        <f>IF(AND($M16="Counted",J$2&gt;0),J16,"")</f>
        <v/>
      </c>
      <c r="U16" s="34">
        <f>IF(AND($M16="Counted",K$2&gt;0),K16,"")</f>
        <v/>
      </c>
    </row>
    <row r="17">
      <c r="A17" s="31">
        <f>IF(TRIM(Applicants!A17&amp;"")="","",TRIM(Applicants!A17&amp;""))</f>
        <v/>
      </c>
      <c r="B17" s="31">
        <f>IF(A17="","",Applicants!B17&amp;"")</f>
        <v/>
      </c>
      <c r="C17" s="33" t="n"/>
      <c r="D17" s="33" t="n"/>
      <c r="E17" s="33" t="n"/>
      <c r="F17" s="33" t="n"/>
      <c r="G17" s="33" t="n"/>
      <c r="H17" s="33" t="n"/>
      <c r="I17" s="33" t="n"/>
      <c r="J17" s="33" t="n"/>
      <c r="K17" s="33" t="n"/>
      <c r="L17" s="10">
        <f>IF(M17="Counted",ROUND(SUMPRODUCT($D$2:$K$2,D17:K17)*100/(4*SUM($D$2:$K$2)),1),"")</f>
        <v/>
      </c>
      <c r="M17" s="10">
        <f>IF(COUNTA(C17:K17)=0,"",IF(A17="","No applicant in this row",IF(TRIM(C17)="Yes","Stepped out, not counted",IF(COUNTIF($D$2:$K$2,"&gt;0")=0,"Add weights on Rubric",IF(SUMPRODUCT(($D$2:$K$2&gt;0)*ISNUMBER(D17:K17))-COUNTIFS($D$2:$K$2,"&gt;0",D17:K17,"&gt;=0",D17:K17,"&lt;=4")+SUMPRODUCT(($D$2:$K$2&gt;0)*ISTEXT(D17:K17))&gt;0,"Check scores (0 to 4)",IF(SUMPRODUCT(($D$2:$K$2&gt;0)*ISNUMBER(D17:K17))&lt;COUNTIF($D$2:$K$2,"&gt;0"),"Incomplete","Counted"))))))</f>
        <v/>
      </c>
      <c r="N17" s="34">
        <f>IF(AND($M17="Counted",D$2&gt;0),D17,"")</f>
        <v/>
      </c>
      <c r="O17" s="34">
        <f>IF(AND($M17="Counted",E$2&gt;0),E17,"")</f>
        <v/>
      </c>
      <c r="P17" s="34">
        <f>IF(AND($M17="Counted",F$2&gt;0),F17,"")</f>
        <v/>
      </c>
      <c r="Q17" s="34">
        <f>IF(AND($M17="Counted",G$2&gt;0),G17,"")</f>
        <v/>
      </c>
      <c r="R17" s="34">
        <f>IF(AND($M17="Counted",H$2&gt;0),H17,"")</f>
        <v/>
      </c>
      <c r="S17" s="34">
        <f>IF(AND($M17="Counted",I$2&gt;0),I17,"")</f>
        <v/>
      </c>
      <c r="T17" s="34">
        <f>IF(AND($M17="Counted",J$2&gt;0),J17,"")</f>
        <v/>
      </c>
      <c r="U17" s="34">
        <f>IF(AND($M17="Counted",K$2&gt;0),K17,"")</f>
        <v/>
      </c>
    </row>
    <row r="18">
      <c r="A18" s="31">
        <f>IF(TRIM(Applicants!A18&amp;"")="","",TRIM(Applicants!A18&amp;""))</f>
        <v/>
      </c>
      <c r="B18" s="31">
        <f>IF(A18="","",Applicants!B18&amp;"")</f>
        <v/>
      </c>
      <c r="C18" s="33" t="n"/>
      <c r="D18" s="33" t="n"/>
      <c r="E18" s="33" t="n"/>
      <c r="F18" s="33" t="n"/>
      <c r="G18" s="33" t="n"/>
      <c r="H18" s="33" t="n"/>
      <c r="I18" s="33" t="n"/>
      <c r="J18" s="33" t="n"/>
      <c r="K18" s="33" t="n"/>
      <c r="L18" s="10">
        <f>IF(M18="Counted",ROUND(SUMPRODUCT($D$2:$K$2,D18:K18)*100/(4*SUM($D$2:$K$2)),1),"")</f>
        <v/>
      </c>
      <c r="M18" s="10">
        <f>IF(COUNTA(C18:K18)=0,"",IF(A18="","No applicant in this row",IF(TRIM(C18)="Yes","Stepped out, not counted",IF(COUNTIF($D$2:$K$2,"&gt;0")=0,"Add weights on Rubric",IF(SUMPRODUCT(($D$2:$K$2&gt;0)*ISNUMBER(D18:K18))-COUNTIFS($D$2:$K$2,"&gt;0",D18:K18,"&gt;=0",D18:K18,"&lt;=4")+SUMPRODUCT(($D$2:$K$2&gt;0)*ISTEXT(D18:K18))&gt;0,"Check scores (0 to 4)",IF(SUMPRODUCT(($D$2:$K$2&gt;0)*ISNUMBER(D18:K18))&lt;COUNTIF($D$2:$K$2,"&gt;0"),"Incomplete","Counted"))))))</f>
        <v/>
      </c>
      <c r="N18" s="34">
        <f>IF(AND($M18="Counted",D$2&gt;0),D18,"")</f>
        <v/>
      </c>
      <c r="O18" s="34">
        <f>IF(AND($M18="Counted",E$2&gt;0),E18,"")</f>
        <v/>
      </c>
      <c r="P18" s="34">
        <f>IF(AND($M18="Counted",F$2&gt;0),F18,"")</f>
        <v/>
      </c>
      <c r="Q18" s="34">
        <f>IF(AND($M18="Counted",G$2&gt;0),G18,"")</f>
        <v/>
      </c>
      <c r="R18" s="34">
        <f>IF(AND($M18="Counted",H$2&gt;0),H18,"")</f>
        <v/>
      </c>
      <c r="S18" s="34">
        <f>IF(AND($M18="Counted",I$2&gt;0),I18,"")</f>
        <v/>
      </c>
      <c r="T18" s="34">
        <f>IF(AND($M18="Counted",J$2&gt;0),J18,"")</f>
        <v/>
      </c>
      <c r="U18" s="34">
        <f>IF(AND($M18="Counted",K$2&gt;0),K18,"")</f>
        <v/>
      </c>
    </row>
    <row r="19">
      <c r="A19" s="31">
        <f>IF(TRIM(Applicants!A19&amp;"")="","",TRIM(Applicants!A19&amp;""))</f>
        <v/>
      </c>
      <c r="B19" s="31">
        <f>IF(A19="","",Applicants!B19&amp;"")</f>
        <v/>
      </c>
      <c r="C19" s="33" t="n"/>
      <c r="D19" s="33" t="n"/>
      <c r="E19" s="33" t="n"/>
      <c r="F19" s="33" t="n"/>
      <c r="G19" s="33" t="n"/>
      <c r="H19" s="33" t="n"/>
      <c r="I19" s="33" t="n"/>
      <c r="J19" s="33" t="n"/>
      <c r="K19" s="33" t="n"/>
      <c r="L19" s="10">
        <f>IF(M19="Counted",ROUND(SUMPRODUCT($D$2:$K$2,D19:K19)*100/(4*SUM($D$2:$K$2)),1),"")</f>
        <v/>
      </c>
      <c r="M19" s="10">
        <f>IF(COUNTA(C19:K19)=0,"",IF(A19="","No applicant in this row",IF(TRIM(C19)="Yes","Stepped out, not counted",IF(COUNTIF($D$2:$K$2,"&gt;0")=0,"Add weights on Rubric",IF(SUMPRODUCT(($D$2:$K$2&gt;0)*ISNUMBER(D19:K19))-COUNTIFS($D$2:$K$2,"&gt;0",D19:K19,"&gt;=0",D19:K19,"&lt;=4")+SUMPRODUCT(($D$2:$K$2&gt;0)*ISTEXT(D19:K19))&gt;0,"Check scores (0 to 4)",IF(SUMPRODUCT(($D$2:$K$2&gt;0)*ISNUMBER(D19:K19))&lt;COUNTIF($D$2:$K$2,"&gt;0"),"Incomplete","Counted"))))))</f>
        <v/>
      </c>
      <c r="N19" s="34">
        <f>IF(AND($M19="Counted",D$2&gt;0),D19,"")</f>
        <v/>
      </c>
      <c r="O19" s="34">
        <f>IF(AND($M19="Counted",E$2&gt;0),E19,"")</f>
        <v/>
      </c>
      <c r="P19" s="34">
        <f>IF(AND($M19="Counted",F$2&gt;0),F19,"")</f>
        <v/>
      </c>
      <c r="Q19" s="34">
        <f>IF(AND($M19="Counted",G$2&gt;0),G19,"")</f>
        <v/>
      </c>
      <c r="R19" s="34">
        <f>IF(AND($M19="Counted",H$2&gt;0),H19,"")</f>
        <v/>
      </c>
      <c r="S19" s="34">
        <f>IF(AND($M19="Counted",I$2&gt;0),I19,"")</f>
        <v/>
      </c>
      <c r="T19" s="34">
        <f>IF(AND($M19="Counted",J$2&gt;0),J19,"")</f>
        <v/>
      </c>
      <c r="U19" s="34">
        <f>IF(AND($M19="Counted",K$2&gt;0),K19,"")</f>
        <v/>
      </c>
    </row>
    <row r="20">
      <c r="A20" s="31">
        <f>IF(TRIM(Applicants!A20&amp;"")="","",TRIM(Applicants!A20&amp;""))</f>
        <v/>
      </c>
      <c r="B20" s="31">
        <f>IF(A20="","",Applicants!B20&amp;"")</f>
        <v/>
      </c>
      <c r="C20" s="33" t="n"/>
      <c r="D20" s="33" t="n"/>
      <c r="E20" s="33" t="n"/>
      <c r="F20" s="33" t="n"/>
      <c r="G20" s="33" t="n"/>
      <c r="H20" s="33" t="n"/>
      <c r="I20" s="33" t="n"/>
      <c r="J20" s="33" t="n"/>
      <c r="K20" s="33" t="n"/>
      <c r="L20" s="10">
        <f>IF(M20="Counted",ROUND(SUMPRODUCT($D$2:$K$2,D20:K20)*100/(4*SUM($D$2:$K$2)),1),"")</f>
        <v/>
      </c>
      <c r="M20" s="10">
        <f>IF(COUNTA(C20:K20)=0,"",IF(A20="","No applicant in this row",IF(TRIM(C20)="Yes","Stepped out, not counted",IF(COUNTIF($D$2:$K$2,"&gt;0")=0,"Add weights on Rubric",IF(SUMPRODUCT(($D$2:$K$2&gt;0)*ISNUMBER(D20:K20))-COUNTIFS($D$2:$K$2,"&gt;0",D20:K20,"&gt;=0",D20:K20,"&lt;=4")+SUMPRODUCT(($D$2:$K$2&gt;0)*ISTEXT(D20:K20))&gt;0,"Check scores (0 to 4)",IF(SUMPRODUCT(($D$2:$K$2&gt;0)*ISNUMBER(D20:K20))&lt;COUNTIF($D$2:$K$2,"&gt;0"),"Incomplete","Counted"))))))</f>
        <v/>
      </c>
      <c r="N20" s="34">
        <f>IF(AND($M20="Counted",D$2&gt;0),D20,"")</f>
        <v/>
      </c>
      <c r="O20" s="34">
        <f>IF(AND($M20="Counted",E$2&gt;0),E20,"")</f>
        <v/>
      </c>
      <c r="P20" s="34">
        <f>IF(AND($M20="Counted",F$2&gt;0),F20,"")</f>
        <v/>
      </c>
      <c r="Q20" s="34">
        <f>IF(AND($M20="Counted",G$2&gt;0),G20,"")</f>
        <v/>
      </c>
      <c r="R20" s="34">
        <f>IF(AND($M20="Counted",H$2&gt;0),H20,"")</f>
        <v/>
      </c>
      <c r="S20" s="34">
        <f>IF(AND($M20="Counted",I$2&gt;0),I20,"")</f>
        <v/>
      </c>
      <c r="T20" s="34">
        <f>IF(AND($M20="Counted",J$2&gt;0),J20,"")</f>
        <v/>
      </c>
      <c r="U20" s="34">
        <f>IF(AND($M20="Counted",K$2&gt;0),K20,"")</f>
        <v/>
      </c>
    </row>
    <row r="21">
      <c r="A21" s="31">
        <f>IF(TRIM(Applicants!A21&amp;"")="","",TRIM(Applicants!A21&amp;""))</f>
        <v/>
      </c>
      <c r="B21" s="31">
        <f>IF(A21="","",Applicants!B21&amp;"")</f>
        <v/>
      </c>
      <c r="C21" s="33" t="n"/>
      <c r="D21" s="33" t="n"/>
      <c r="E21" s="33" t="n"/>
      <c r="F21" s="33" t="n"/>
      <c r="G21" s="33" t="n"/>
      <c r="H21" s="33" t="n"/>
      <c r="I21" s="33" t="n"/>
      <c r="J21" s="33" t="n"/>
      <c r="K21" s="33" t="n"/>
      <c r="L21" s="10">
        <f>IF(M21="Counted",ROUND(SUMPRODUCT($D$2:$K$2,D21:K21)*100/(4*SUM($D$2:$K$2)),1),"")</f>
        <v/>
      </c>
      <c r="M21" s="10">
        <f>IF(COUNTA(C21:K21)=0,"",IF(A21="","No applicant in this row",IF(TRIM(C21)="Yes","Stepped out, not counted",IF(COUNTIF($D$2:$K$2,"&gt;0")=0,"Add weights on Rubric",IF(SUMPRODUCT(($D$2:$K$2&gt;0)*ISNUMBER(D21:K21))-COUNTIFS($D$2:$K$2,"&gt;0",D21:K21,"&gt;=0",D21:K21,"&lt;=4")+SUMPRODUCT(($D$2:$K$2&gt;0)*ISTEXT(D21:K21))&gt;0,"Check scores (0 to 4)",IF(SUMPRODUCT(($D$2:$K$2&gt;0)*ISNUMBER(D21:K21))&lt;COUNTIF($D$2:$K$2,"&gt;0"),"Incomplete","Counted"))))))</f>
        <v/>
      </c>
      <c r="N21" s="34">
        <f>IF(AND($M21="Counted",D$2&gt;0),D21,"")</f>
        <v/>
      </c>
      <c r="O21" s="34">
        <f>IF(AND($M21="Counted",E$2&gt;0),E21,"")</f>
        <v/>
      </c>
      <c r="P21" s="34">
        <f>IF(AND($M21="Counted",F$2&gt;0),F21,"")</f>
        <v/>
      </c>
      <c r="Q21" s="34">
        <f>IF(AND($M21="Counted",G$2&gt;0),G21,"")</f>
        <v/>
      </c>
      <c r="R21" s="34">
        <f>IF(AND($M21="Counted",H$2&gt;0),H21,"")</f>
        <v/>
      </c>
      <c r="S21" s="34">
        <f>IF(AND($M21="Counted",I$2&gt;0),I21,"")</f>
        <v/>
      </c>
      <c r="T21" s="34">
        <f>IF(AND($M21="Counted",J$2&gt;0),J21,"")</f>
        <v/>
      </c>
      <c r="U21" s="34">
        <f>IF(AND($M21="Counted",K$2&gt;0),K21,"")</f>
        <v/>
      </c>
    </row>
    <row r="22">
      <c r="A22" s="31">
        <f>IF(TRIM(Applicants!A22&amp;"")="","",TRIM(Applicants!A22&amp;""))</f>
        <v/>
      </c>
      <c r="B22" s="31">
        <f>IF(A22="","",Applicants!B22&amp;"")</f>
        <v/>
      </c>
      <c r="C22" s="33" t="n"/>
      <c r="D22" s="33" t="n"/>
      <c r="E22" s="33" t="n"/>
      <c r="F22" s="33" t="n"/>
      <c r="G22" s="33" t="n"/>
      <c r="H22" s="33" t="n"/>
      <c r="I22" s="33" t="n"/>
      <c r="J22" s="33" t="n"/>
      <c r="K22" s="33" t="n"/>
      <c r="L22" s="10">
        <f>IF(M22="Counted",ROUND(SUMPRODUCT($D$2:$K$2,D22:K22)*100/(4*SUM($D$2:$K$2)),1),"")</f>
        <v/>
      </c>
      <c r="M22" s="10">
        <f>IF(COUNTA(C22:K22)=0,"",IF(A22="","No applicant in this row",IF(TRIM(C22)="Yes","Stepped out, not counted",IF(COUNTIF($D$2:$K$2,"&gt;0")=0,"Add weights on Rubric",IF(SUMPRODUCT(($D$2:$K$2&gt;0)*ISNUMBER(D22:K22))-COUNTIFS($D$2:$K$2,"&gt;0",D22:K22,"&gt;=0",D22:K22,"&lt;=4")+SUMPRODUCT(($D$2:$K$2&gt;0)*ISTEXT(D22:K22))&gt;0,"Check scores (0 to 4)",IF(SUMPRODUCT(($D$2:$K$2&gt;0)*ISNUMBER(D22:K22))&lt;COUNTIF($D$2:$K$2,"&gt;0"),"Incomplete","Counted"))))))</f>
        <v/>
      </c>
      <c r="N22" s="34">
        <f>IF(AND($M22="Counted",D$2&gt;0),D22,"")</f>
        <v/>
      </c>
      <c r="O22" s="34">
        <f>IF(AND($M22="Counted",E$2&gt;0),E22,"")</f>
        <v/>
      </c>
      <c r="P22" s="34">
        <f>IF(AND($M22="Counted",F$2&gt;0),F22,"")</f>
        <v/>
      </c>
      <c r="Q22" s="34">
        <f>IF(AND($M22="Counted",G$2&gt;0),G22,"")</f>
        <v/>
      </c>
      <c r="R22" s="34">
        <f>IF(AND($M22="Counted",H$2&gt;0),H22,"")</f>
        <v/>
      </c>
      <c r="S22" s="34">
        <f>IF(AND($M22="Counted",I$2&gt;0),I22,"")</f>
        <v/>
      </c>
      <c r="T22" s="34">
        <f>IF(AND($M22="Counted",J$2&gt;0),J22,"")</f>
        <v/>
      </c>
      <c r="U22" s="34">
        <f>IF(AND($M22="Counted",K$2&gt;0),K22,"")</f>
        <v/>
      </c>
    </row>
    <row r="23">
      <c r="A23" s="31">
        <f>IF(TRIM(Applicants!A23&amp;"")="","",TRIM(Applicants!A23&amp;""))</f>
        <v/>
      </c>
      <c r="B23" s="31">
        <f>IF(A23="","",Applicants!B23&amp;"")</f>
        <v/>
      </c>
      <c r="C23" s="33" t="n"/>
      <c r="D23" s="33" t="n"/>
      <c r="E23" s="33" t="n"/>
      <c r="F23" s="33" t="n"/>
      <c r="G23" s="33" t="n"/>
      <c r="H23" s="33" t="n"/>
      <c r="I23" s="33" t="n"/>
      <c r="J23" s="33" t="n"/>
      <c r="K23" s="33" t="n"/>
      <c r="L23" s="10">
        <f>IF(M23="Counted",ROUND(SUMPRODUCT($D$2:$K$2,D23:K23)*100/(4*SUM($D$2:$K$2)),1),"")</f>
        <v/>
      </c>
      <c r="M23" s="10">
        <f>IF(COUNTA(C23:K23)=0,"",IF(A23="","No applicant in this row",IF(TRIM(C23)="Yes","Stepped out, not counted",IF(COUNTIF($D$2:$K$2,"&gt;0")=0,"Add weights on Rubric",IF(SUMPRODUCT(($D$2:$K$2&gt;0)*ISNUMBER(D23:K23))-COUNTIFS($D$2:$K$2,"&gt;0",D23:K23,"&gt;=0",D23:K23,"&lt;=4")+SUMPRODUCT(($D$2:$K$2&gt;0)*ISTEXT(D23:K23))&gt;0,"Check scores (0 to 4)",IF(SUMPRODUCT(($D$2:$K$2&gt;0)*ISNUMBER(D23:K23))&lt;COUNTIF($D$2:$K$2,"&gt;0"),"Incomplete","Counted"))))))</f>
        <v/>
      </c>
      <c r="N23" s="34">
        <f>IF(AND($M23="Counted",D$2&gt;0),D23,"")</f>
        <v/>
      </c>
      <c r="O23" s="34">
        <f>IF(AND($M23="Counted",E$2&gt;0),E23,"")</f>
        <v/>
      </c>
      <c r="P23" s="34">
        <f>IF(AND($M23="Counted",F$2&gt;0),F23,"")</f>
        <v/>
      </c>
      <c r="Q23" s="34">
        <f>IF(AND($M23="Counted",G$2&gt;0),G23,"")</f>
        <v/>
      </c>
      <c r="R23" s="34">
        <f>IF(AND($M23="Counted",H$2&gt;0),H23,"")</f>
        <v/>
      </c>
      <c r="S23" s="34">
        <f>IF(AND($M23="Counted",I$2&gt;0),I23,"")</f>
        <v/>
      </c>
      <c r="T23" s="34">
        <f>IF(AND($M23="Counted",J$2&gt;0),J23,"")</f>
        <v/>
      </c>
      <c r="U23" s="34">
        <f>IF(AND($M23="Counted",K$2&gt;0),K23,"")</f>
        <v/>
      </c>
    </row>
    <row r="24">
      <c r="A24" s="31">
        <f>IF(TRIM(Applicants!A24&amp;"")="","",TRIM(Applicants!A24&amp;""))</f>
        <v/>
      </c>
      <c r="B24" s="31">
        <f>IF(A24="","",Applicants!B24&amp;"")</f>
        <v/>
      </c>
      <c r="C24" s="33" t="n"/>
      <c r="D24" s="33" t="n"/>
      <c r="E24" s="33" t="n"/>
      <c r="F24" s="33" t="n"/>
      <c r="G24" s="33" t="n"/>
      <c r="H24" s="33" t="n"/>
      <c r="I24" s="33" t="n"/>
      <c r="J24" s="33" t="n"/>
      <c r="K24" s="33" t="n"/>
      <c r="L24" s="10">
        <f>IF(M24="Counted",ROUND(SUMPRODUCT($D$2:$K$2,D24:K24)*100/(4*SUM($D$2:$K$2)),1),"")</f>
        <v/>
      </c>
      <c r="M24" s="10">
        <f>IF(COUNTA(C24:K24)=0,"",IF(A24="","No applicant in this row",IF(TRIM(C24)="Yes","Stepped out, not counted",IF(COUNTIF($D$2:$K$2,"&gt;0")=0,"Add weights on Rubric",IF(SUMPRODUCT(($D$2:$K$2&gt;0)*ISNUMBER(D24:K24))-COUNTIFS($D$2:$K$2,"&gt;0",D24:K24,"&gt;=0",D24:K24,"&lt;=4")+SUMPRODUCT(($D$2:$K$2&gt;0)*ISTEXT(D24:K24))&gt;0,"Check scores (0 to 4)",IF(SUMPRODUCT(($D$2:$K$2&gt;0)*ISNUMBER(D24:K24))&lt;COUNTIF($D$2:$K$2,"&gt;0"),"Incomplete","Counted"))))))</f>
        <v/>
      </c>
      <c r="N24" s="34">
        <f>IF(AND($M24="Counted",D$2&gt;0),D24,"")</f>
        <v/>
      </c>
      <c r="O24" s="34">
        <f>IF(AND($M24="Counted",E$2&gt;0),E24,"")</f>
        <v/>
      </c>
      <c r="P24" s="34">
        <f>IF(AND($M24="Counted",F$2&gt;0),F24,"")</f>
        <v/>
      </c>
      <c r="Q24" s="34">
        <f>IF(AND($M24="Counted",G$2&gt;0),G24,"")</f>
        <v/>
      </c>
      <c r="R24" s="34">
        <f>IF(AND($M24="Counted",H$2&gt;0),H24,"")</f>
        <v/>
      </c>
      <c r="S24" s="34">
        <f>IF(AND($M24="Counted",I$2&gt;0),I24,"")</f>
        <v/>
      </c>
      <c r="T24" s="34">
        <f>IF(AND($M24="Counted",J$2&gt;0),J24,"")</f>
        <v/>
      </c>
      <c r="U24" s="34">
        <f>IF(AND($M24="Counted",K$2&gt;0),K24,"")</f>
        <v/>
      </c>
    </row>
    <row r="25">
      <c r="A25" s="31">
        <f>IF(TRIM(Applicants!A25&amp;"")="","",TRIM(Applicants!A25&amp;""))</f>
        <v/>
      </c>
      <c r="B25" s="31">
        <f>IF(A25="","",Applicants!B25&amp;"")</f>
        <v/>
      </c>
      <c r="C25" s="33" t="n"/>
      <c r="D25" s="33" t="n"/>
      <c r="E25" s="33" t="n"/>
      <c r="F25" s="33" t="n"/>
      <c r="G25" s="33" t="n"/>
      <c r="H25" s="33" t="n"/>
      <c r="I25" s="33" t="n"/>
      <c r="J25" s="33" t="n"/>
      <c r="K25" s="33" t="n"/>
      <c r="L25" s="10">
        <f>IF(M25="Counted",ROUND(SUMPRODUCT($D$2:$K$2,D25:K25)*100/(4*SUM($D$2:$K$2)),1),"")</f>
        <v/>
      </c>
      <c r="M25" s="10">
        <f>IF(COUNTA(C25:K25)=0,"",IF(A25="","No applicant in this row",IF(TRIM(C25)="Yes","Stepped out, not counted",IF(COUNTIF($D$2:$K$2,"&gt;0")=0,"Add weights on Rubric",IF(SUMPRODUCT(($D$2:$K$2&gt;0)*ISNUMBER(D25:K25))-COUNTIFS($D$2:$K$2,"&gt;0",D25:K25,"&gt;=0",D25:K25,"&lt;=4")+SUMPRODUCT(($D$2:$K$2&gt;0)*ISTEXT(D25:K25))&gt;0,"Check scores (0 to 4)",IF(SUMPRODUCT(($D$2:$K$2&gt;0)*ISNUMBER(D25:K25))&lt;COUNTIF($D$2:$K$2,"&gt;0"),"Incomplete","Counted"))))))</f>
        <v/>
      </c>
      <c r="N25" s="34">
        <f>IF(AND($M25="Counted",D$2&gt;0),D25,"")</f>
        <v/>
      </c>
      <c r="O25" s="34">
        <f>IF(AND($M25="Counted",E$2&gt;0),E25,"")</f>
        <v/>
      </c>
      <c r="P25" s="34">
        <f>IF(AND($M25="Counted",F$2&gt;0),F25,"")</f>
        <v/>
      </c>
      <c r="Q25" s="34">
        <f>IF(AND($M25="Counted",G$2&gt;0),G25,"")</f>
        <v/>
      </c>
      <c r="R25" s="34">
        <f>IF(AND($M25="Counted",H$2&gt;0),H25,"")</f>
        <v/>
      </c>
      <c r="S25" s="34">
        <f>IF(AND($M25="Counted",I$2&gt;0),I25,"")</f>
        <v/>
      </c>
      <c r="T25" s="34">
        <f>IF(AND($M25="Counted",J$2&gt;0),J25,"")</f>
        <v/>
      </c>
      <c r="U25" s="34">
        <f>IF(AND($M25="Counted",K$2&gt;0),K25,"")</f>
        <v/>
      </c>
    </row>
    <row r="26">
      <c r="A26" s="31">
        <f>IF(TRIM(Applicants!A26&amp;"")="","",TRIM(Applicants!A26&amp;""))</f>
        <v/>
      </c>
      <c r="B26" s="31">
        <f>IF(A26="","",Applicants!B26&amp;"")</f>
        <v/>
      </c>
      <c r="C26" s="33" t="n"/>
      <c r="D26" s="33" t="n"/>
      <c r="E26" s="33" t="n"/>
      <c r="F26" s="33" t="n"/>
      <c r="G26" s="33" t="n"/>
      <c r="H26" s="33" t="n"/>
      <c r="I26" s="33" t="n"/>
      <c r="J26" s="33" t="n"/>
      <c r="K26" s="33" t="n"/>
      <c r="L26" s="10">
        <f>IF(M26="Counted",ROUND(SUMPRODUCT($D$2:$K$2,D26:K26)*100/(4*SUM($D$2:$K$2)),1),"")</f>
        <v/>
      </c>
      <c r="M26" s="10">
        <f>IF(COUNTA(C26:K26)=0,"",IF(A26="","No applicant in this row",IF(TRIM(C26)="Yes","Stepped out, not counted",IF(COUNTIF($D$2:$K$2,"&gt;0")=0,"Add weights on Rubric",IF(SUMPRODUCT(($D$2:$K$2&gt;0)*ISNUMBER(D26:K26))-COUNTIFS($D$2:$K$2,"&gt;0",D26:K26,"&gt;=0",D26:K26,"&lt;=4")+SUMPRODUCT(($D$2:$K$2&gt;0)*ISTEXT(D26:K26))&gt;0,"Check scores (0 to 4)",IF(SUMPRODUCT(($D$2:$K$2&gt;0)*ISNUMBER(D26:K26))&lt;COUNTIF($D$2:$K$2,"&gt;0"),"Incomplete","Counted"))))))</f>
        <v/>
      </c>
      <c r="N26" s="34">
        <f>IF(AND($M26="Counted",D$2&gt;0),D26,"")</f>
        <v/>
      </c>
      <c r="O26" s="34">
        <f>IF(AND($M26="Counted",E$2&gt;0),E26,"")</f>
        <v/>
      </c>
      <c r="P26" s="34">
        <f>IF(AND($M26="Counted",F$2&gt;0),F26,"")</f>
        <v/>
      </c>
      <c r="Q26" s="34">
        <f>IF(AND($M26="Counted",G$2&gt;0),G26,"")</f>
        <v/>
      </c>
      <c r="R26" s="34">
        <f>IF(AND($M26="Counted",H$2&gt;0),H26,"")</f>
        <v/>
      </c>
      <c r="S26" s="34">
        <f>IF(AND($M26="Counted",I$2&gt;0),I26,"")</f>
        <v/>
      </c>
      <c r="T26" s="34">
        <f>IF(AND($M26="Counted",J$2&gt;0),J26,"")</f>
        <v/>
      </c>
      <c r="U26" s="34">
        <f>IF(AND($M26="Counted",K$2&gt;0),K26,"")</f>
        <v/>
      </c>
    </row>
    <row r="27">
      <c r="A27" s="31">
        <f>IF(TRIM(Applicants!A27&amp;"")="","",TRIM(Applicants!A27&amp;""))</f>
        <v/>
      </c>
      <c r="B27" s="31">
        <f>IF(A27="","",Applicants!B27&amp;"")</f>
        <v/>
      </c>
      <c r="C27" s="33" t="n"/>
      <c r="D27" s="33" t="n"/>
      <c r="E27" s="33" t="n"/>
      <c r="F27" s="33" t="n"/>
      <c r="G27" s="33" t="n"/>
      <c r="H27" s="33" t="n"/>
      <c r="I27" s="33" t="n"/>
      <c r="J27" s="33" t="n"/>
      <c r="K27" s="33" t="n"/>
      <c r="L27" s="10">
        <f>IF(M27="Counted",ROUND(SUMPRODUCT($D$2:$K$2,D27:K27)*100/(4*SUM($D$2:$K$2)),1),"")</f>
        <v/>
      </c>
      <c r="M27" s="10">
        <f>IF(COUNTA(C27:K27)=0,"",IF(A27="","No applicant in this row",IF(TRIM(C27)="Yes","Stepped out, not counted",IF(COUNTIF($D$2:$K$2,"&gt;0")=0,"Add weights on Rubric",IF(SUMPRODUCT(($D$2:$K$2&gt;0)*ISNUMBER(D27:K27))-COUNTIFS($D$2:$K$2,"&gt;0",D27:K27,"&gt;=0",D27:K27,"&lt;=4")+SUMPRODUCT(($D$2:$K$2&gt;0)*ISTEXT(D27:K27))&gt;0,"Check scores (0 to 4)",IF(SUMPRODUCT(($D$2:$K$2&gt;0)*ISNUMBER(D27:K27))&lt;COUNTIF($D$2:$K$2,"&gt;0"),"Incomplete","Counted"))))))</f>
        <v/>
      </c>
      <c r="N27" s="34">
        <f>IF(AND($M27="Counted",D$2&gt;0),D27,"")</f>
        <v/>
      </c>
      <c r="O27" s="34">
        <f>IF(AND($M27="Counted",E$2&gt;0),E27,"")</f>
        <v/>
      </c>
      <c r="P27" s="34">
        <f>IF(AND($M27="Counted",F$2&gt;0),F27,"")</f>
        <v/>
      </c>
      <c r="Q27" s="34">
        <f>IF(AND($M27="Counted",G$2&gt;0),G27,"")</f>
        <v/>
      </c>
      <c r="R27" s="34">
        <f>IF(AND($M27="Counted",H$2&gt;0),H27,"")</f>
        <v/>
      </c>
      <c r="S27" s="34">
        <f>IF(AND($M27="Counted",I$2&gt;0),I27,"")</f>
        <v/>
      </c>
      <c r="T27" s="34">
        <f>IF(AND($M27="Counted",J$2&gt;0),J27,"")</f>
        <v/>
      </c>
      <c r="U27" s="34">
        <f>IF(AND($M27="Counted",K$2&gt;0),K27,"")</f>
        <v/>
      </c>
    </row>
    <row r="28">
      <c r="A28" s="31">
        <f>IF(TRIM(Applicants!A28&amp;"")="","",TRIM(Applicants!A28&amp;""))</f>
        <v/>
      </c>
      <c r="B28" s="31">
        <f>IF(A28="","",Applicants!B28&amp;"")</f>
        <v/>
      </c>
      <c r="C28" s="33" t="n"/>
      <c r="D28" s="33" t="n"/>
      <c r="E28" s="33" t="n"/>
      <c r="F28" s="33" t="n"/>
      <c r="G28" s="33" t="n"/>
      <c r="H28" s="33" t="n"/>
      <c r="I28" s="33" t="n"/>
      <c r="J28" s="33" t="n"/>
      <c r="K28" s="33" t="n"/>
      <c r="L28" s="10">
        <f>IF(M28="Counted",ROUND(SUMPRODUCT($D$2:$K$2,D28:K28)*100/(4*SUM($D$2:$K$2)),1),"")</f>
        <v/>
      </c>
      <c r="M28" s="10">
        <f>IF(COUNTA(C28:K28)=0,"",IF(A28="","No applicant in this row",IF(TRIM(C28)="Yes","Stepped out, not counted",IF(COUNTIF($D$2:$K$2,"&gt;0")=0,"Add weights on Rubric",IF(SUMPRODUCT(($D$2:$K$2&gt;0)*ISNUMBER(D28:K28))-COUNTIFS($D$2:$K$2,"&gt;0",D28:K28,"&gt;=0",D28:K28,"&lt;=4")+SUMPRODUCT(($D$2:$K$2&gt;0)*ISTEXT(D28:K28))&gt;0,"Check scores (0 to 4)",IF(SUMPRODUCT(($D$2:$K$2&gt;0)*ISNUMBER(D28:K28))&lt;COUNTIF($D$2:$K$2,"&gt;0"),"Incomplete","Counted"))))))</f>
        <v/>
      </c>
      <c r="N28" s="34">
        <f>IF(AND($M28="Counted",D$2&gt;0),D28,"")</f>
        <v/>
      </c>
      <c r="O28" s="34">
        <f>IF(AND($M28="Counted",E$2&gt;0),E28,"")</f>
        <v/>
      </c>
      <c r="P28" s="34">
        <f>IF(AND($M28="Counted",F$2&gt;0),F28,"")</f>
        <v/>
      </c>
      <c r="Q28" s="34">
        <f>IF(AND($M28="Counted",G$2&gt;0),G28,"")</f>
        <v/>
      </c>
      <c r="R28" s="34">
        <f>IF(AND($M28="Counted",H$2&gt;0),H28,"")</f>
        <v/>
      </c>
      <c r="S28" s="34">
        <f>IF(AND($M28="Counted",I$2&gt;0),I28,"")</f>
        <v/>
      </c>
      <c r="T28" s="34">
        <f>IF(AND($M28="Counted",J$2&gt;0),J28,"")</f>
        <v/>
      </c>
      <c r="U28" s="34">
        <f>IF(AND($M28="Counted",K$2&gt;0),K28,"")</f>
        <v/>
      </c>
    </row>
    <row r="29">
      <c r="A29" s="31">
        <f>IF(TRIM(Applicants!A29&amp;"")="","",TRIM(Applicants!A29&amp;""))</f>
        <v/>
      </c>
      <c r="B29" s="31">
        <f>IF(A29="","",Applicants!B29&amp;"")</f>
        <v/>
      </c>
      <c r="C29" s="33" t="n"/>
      <c r="D29" s="33" t="n"/>
      <c r="E29" s="33" t="n"/>
      <c r="F29" s="33" t="n"/>
      <c r="G29" s="33" t="n"/>
      <c r="H29" s="33" t="n"/>
      <c r="I29" s="33" t="n"/>
      <c r="J29" s="33" t="n"/>
      <c r="K29" s="33" t="n"/>
      <c r="L29" s="10">
        <f>IF(M29="Counted",ROUND(SUMPRODUCT($D$2:$K$2,D29:K29)*100/(4*SUM($D$2:$K$2)),1),"")</f>
        <v/>
      </c>
      <c r="M29" s="10">
        <f>IF(COUNTA(C29:K29)=0,"",IF(A29="","No applicant in this row",IF(TRIM(C29)="Yes","Stepped out, not counted",IF(COUNTIF($D$2:$K$2,"&gt;0")=0,"Add weights on Rubric",IF(SUMPRODUCT(($D$2:$K$2&gt;0)*ISNUMBER(D29:K29))-COUNTIFS($D$2:$K$2,"&gt;0",D29:K29,"&gt;=0",D29:K29,"&lt;=4")+SUMPRODUCT(($D$2:$K$2&gt;0)*ISTEXT(D29:K29))&gt;0,"Check scores (0 to 4)",IF(SUMPRODUCT(($D$2:$K$2&gt;0)*ISNUMBER(D29:K29))&lt;COUNTIF($D$2:$K$2,"&gt;0"),"Incomplete","Counted"))))))</f>
        <v/>
      </c>
      <c r="N29" s="34">
        <f>IF(AND($M29="Counted",D$2&gt;0),D29,"")</f>
        <v/>
      </c>
      <c r="O29" s="34">
        <f>IF(AND($M29="Counted",E$2&gt;0),E29,"")</f>
        <v/>
      </c>
      <c r="P29" s="34">
        <f>IF(AND($M29="Counted",F$2&gt;0),F29,"")</f>
        <v/>
      </c>
      <c r="Q29" s="34">
        <f>IF(AND($M29="Counted",G$2&gt;0),G29,"")</f>
        <v/>
      </c>
      <c r="R29" s="34">
        <f>IF(AND($M29="Counted",H$2&gt;0),H29,"")</f>
        <v/>
      </c>
      <c r="S29" s="34">
        <f>IF(AND($M29="Counted",I$2&gt;0),I29,"")</f>
        <v/>
      </c>
      <c r="T29" s="34">
        <f>IF(AND($M29="Counted",J$2&gt;0),J29,"")</f>
        <v/>
      </c>
      <c r="U29" s="34">
        <f>IF(AND($M29="Counted",K$2&gt;0),K29,"")</f>
        <v/>
      </c>
    </row>
    <row r="30">
      <c r="A30" s="31">
        <f>IF(TRIM(Applicants!A30&amp;"")="","",TRIM(Applicants!A30&amp;""))</f>
        <v/>
      </c>
      <c r="B30" s="31">
        <f>IF(A30="","",Applicants!B30&amp;"")</f>
        <v/>
      </c>
      <c r="C30" s="33" t="n"/>
      <c r="D30" s="33" t="n"/>
      <c r="E30" s="33" t="n"/>
      <c r="F30" s="33" t="n"/>
      <c r="G30" s="33" t="n"/>
      <c r="H30" s="33" t="n"/>
      <c r="I30" s="33" t="n"/>
      <c r="J30" s="33" t="n"/>
      <c r="K30" s="33" t="n"/>
      <c r="L30" s="10">
        <f>IF(M30="Counted",ROUND(SUMPRODUCT($D$2:$K$2,D30:K30)*100/(4*SUM($D$2:$K$2)),1),"")</f>
        <v/>
      </c>
      <c r="M30" s="10">
        <f>IF(COUNTA(C30:K30)=0,"",IF(A30="","No applicant in this row",IF(TRIM(C30)="Yes","Stepped out, not counted",IF(COUNTIF($D$2:$K$2,"&gt;0")=0,"Add weights on Rubric",IF(SUMPRODUCT(($D$2:$K$2&gt;0)*ISNUMBER(D30:K30))-COUNTIFS($D$2:$K$2,"&gt;0",D30:K30,"&gt;=0",D30:K30,"&lt;=4")+SUMPRODUCT(($D$2:$K$2&gt;0)*ISTEXT(D30:K30))&gt;0,"Check scores (0 to 4)",IF(SUMPRODUCT(($D$2:$K$2&gt;0)*ISNUMBER(D30:K30))&lt;COUNTIF($D$2:$K$2,"&gt;0"),"Incomplete","Counted"))))))</f>
        <v/>
      </c>
      <c r="N30" s="34">
        <f>IF(AND($M30="Counted",D$2&gt;0),D30,"")</f>
        <v/>
      </c>
      <c r="O30" s="34">
        <f>IF(AND($M30="Counted",E$2&gt;0),E30,"")</f>
        <v/>
      </c>
      <c r="P30" s="34">
        <f>IF(AND($M30="Counted",F$2&gt;0),F30,"")</f>
        <v/>
      </c>
      <c r="Q30" s="34">
        <f>IF(AND($M30="Counted",G$2&gt;0),G30,"")</f>
        <v/>
      </c>
      <c r="R30" s="34">
        <f>IF(AND($M30="Counted",H$2&gt;0),H30,"")</f>
        <v/>
      </c>
      <c r="S30" s="34">
        <f>IF(AND($M30="Counted",I$2&gt;0),I30,"")</f>
        <v/>
      </c>
      <c r="T30" s="34">
        <f>IF(AND($M30="Counted",J$2&gt;0),J30,"")</f>
        <v/>
      </c>
      <c r="U30" s="34">
        <f>IF(AND($M30="Counted",K$2&gt;0),K30,"")</f>
        <v/>
      </c>
    </row>
    <row r="31">
      <c r="A31" s="31">
        <f>IF(TRIM(Applicants!A31&amp;"")="","",TRIM(Applicants!A31&amp;""))</f>
        <v/>
      </c>
      <c r="B31" s="31">
        <f>IF(A31="","",Applicants!B31&amp;"")</f>
        <v/>
      </c>
      <c r="C31" s="33" t="n"/>
      <c r="D31" s="33" t="n"/>
      <c r="E31" s="33" t="n"/>
      <c r="F31" s="33" t="n"/>
      <c r="G31" s="33" t="n"/>
      <c r="H31" s="33" t="n"/>
      <c r="I31" s="33" t="n"/>
      <c r="J31" s="33" t="n"/>
      <c r="K31" s="33" t="n"/>
      <c r="L31" s="10">
        <f>IF(M31="Counted",ROUND(SUMPRODUCT($D$2:$K$2,D31:K31)*100/(4*SUM($D$2:$K$2)),1),"")</f>
        <v/>
      </c>
      <c r="M31" s="10">
        <f>IF(COUNTA(C31:K31)=0,"",IF(A31="","No applicant in this row",IF(TRIM(C31)="Yes","Stepped out, not counted",IF(COUNTIF($D$2:$K$2,"&gt;0")=0,"Add weights on Rubric",IF(SUMPRODUCT(($D$2:$K$2&gt;0)*ISNUMBER(D31:K31))-COUNTIFS($D$2:$K$2,"&gt;0",D31:K31,"&gt;=0",D31:K31,"&lt;=4")+SUMPRODUCT(($D$2:$K$2&gt;0)*ISTEXT(D31:K31))&gt;0,"Check scores (0 to 4)",IF(SUMPRODUCT(($D$2:$K$2&gt;0)*ISNUMBER(D31:K31))&lt;COUNTIF($D$2:$K$2,"&gt;0"),"Incomplete","Counted"))))))</f>
        <v/>
      </c>
      <c r="N31" s="34">
        <f>IF(AND($M31="Counted",D$2&gt;0),D31,"")</f>
        <v/>
      </c>
      <c r="O31" s="34">
        <f>IF(AND($M31="Counted",E$2&gt;0),E31,"")</f>
        <v/>
      </c>
      <c r="P31" s="34">
        <f>IF(AND($M31="Counted",F$2&gt;0),F31,"")</f>
        <v/>
      </c>
      <c r="Q31" s="34">
        <f>IF(AND($M31="Counted",G$2&gt;0),G31,"")</f>
        <v/>
      </c>
      <c r="R31" s="34">
        <f>IF(AND($M31="Counted",H$2&gt;0),H31,"")</f>
        <v/>
      </c>
      <c r="S31" s="34">
        <f>IF(AND($M31="Counted",I$2&gt;0),I31,"")</f>
        <v/>
      </c>
      <c r="T31" s="34">
        <f>IF(AND($M31="Counted",J$2&gt;0),J31,"")</f>
        <v/>
      </c>
      <c r="U31" s="34">
        <f>IF(AND($M31="Counted",K$2&gt;0),K31,"")</f>
        <v/>
      </c>
    </row>
    <row r="32">
      <c r="A32" s="31">
        <f>IF(TRIM(Applicants!A32&amp;"")="","",TRIM(Applicants!A32&amp;""))</f>
        <v/>
      </c>
      <c r="B32" s="31">
        <f>IF(A32="","",Applicants!B32&amp;"")</f>
        <v/>
      </c>
      <c r="C32" s="33" t="n"/>
      <c r="D32" s="33" t="n"/>
      <c r="E32" s="33" t="n"/>
      <c r="F32" s="33" t="n"/>
      <c r="G32" s="33" t="n"/>
      <c r="H32" s="33" t="n"/>
      <c r="I32" s="33" t="n"/>
      <c r="J32" s="33" t="n"/>
      <c r="K32" s="33" t="n"/>
      <c r="L32" s="10">
        <f>IF(M32="Counted",ROUND(SUMPRODUCT($D$2:$K$2,D32:K32)*100/(4*SUM($D$2:$K$2)),1),"")</f>
        <v/>
      </c>
      <c r="M32" s="10">
        <f>IF(COUNTA(C32:K32)=0,"",IF(A32="","No applicant in this row",IF(TRIM(C32)="Yes","Stepped out, not counted",IF(COUNTIF($D$2:$K$2,"&gt;0")=0,"Add weights on Rubric",IF(SUMPRODUCT(($D$2:$K$2&gt;0)*ISNUMBER(D32:K32))-COUNTIFS($D$2:$K$2,"&gt;0",D32:K32,"&gt;=0",D32:K32,"&lt;=4")+SUMPRODUCT(($D$2:$K$2&gt;0)*ISTEXT(D32:K32))&gt;0,"Check scores (0 to 4)",IF(SUMPRODUCT(($D$2:$K$2&gt;0)*ISNUMBER(D32:K32))&lt;COUNTIF($D$2:$K$2,"&gt;0"),"Incomplete","Counted"))))))</f>
        <v/>
      </c>
      <c r="N32" s="34">
        <f>IF(AND($M32="Counted",D$2&gt;0),D32,"")</f>
        <v/>
      </c>
      <c r="O32" s="34">
        <f>IF(AND($M32="Counted",E$2&gt;0),E32,"")</f>
        <v/>
      </c>
      <c r="P32" s="34">
        <f>IF(AND($M32="Counted",F$2&gt;0),F32,"")</f>
        <v/>
      </c>
      <c r="Q32" s="34">
        <f>IF(AND($M32="Counted",G$2&gt;0),G32,"")</f>
        <v/>
      </c>
      <c r="R32" s="34">
        <f>IF(AND($M32="Counted",H$2&gt;0),H32,"")</f>
        <v/>
      </c>
      <c r="S32" s="34">
        <f>IF(AND($M32="Counted",I$2&gt;0),I32,"")</f>
        <v/>
      </c>
      <c r="T32" s="34">
        <f>IF(AND($M32="Counted",J$2&gt;0),J32,"")</f>
        <v/>
      </c>
      <c r="U32" s="34">
        <f>IF(AND($M32="Counted",K$2&gt;0),K32,"")</f>
        <v/>
      </c>
    </row>
    <row r="33">
      <c r="A33" s="31">
        <f>IF(TRIM(Applicants!A33&amp;"")="","",TRIM(Applicants!A33&amp;""))</f>
        <v/>
      </c>
      <c r="B33" s="31">
        <f>IF(A33="","",Applicants!B33&amp;"")</f>
        <v/>
      </c>
      <c r="C33" s="33" t="n"/>
      <c r="D33" s="33" t="n"/>
      <c r="E33" s="33" t="n"/>
      <c r="F33" s="33" t="n"/>
      <c r="G33" s="33" t="n"/>
      <c r="H33" s="33" t="n"/>
      <c r="I33" s="33" t="n"/>
      <c r="J33" s="33" t="n"/>
      <c r="K33" s="33" t="n"/>
      <c r="L33" s="10">
        <f>IF(M33="Counted",ROUND(SUMPRODUCT($D$2:$K$2,D33:K33)*100/(4*SUM($D$2:$K$2)),1),"")</f>
        <v/>
      </c>
      <c r="M33" s="10">
        <f>IF(COUNTA(C33:K33)=0,"",IF(A33="","No applicant in this row",IF(TRIM(C33)="Yes","Stepped out, not counted",IF(COUNTIF($D$2:$K$2,"&gt;0")=0,"Add weights on Rubric",IF(SUMPRODUCT(($D$2:$K$2&gt;0)*ISNUMBER(D33:K33))-COUNTIFS($D$2:$K$2,"&gt;0",D33:K33,"&gt;=0",D33:K33,"&lt;=4")+SUMPRODUCT(($D$2:$K$2&gt;0)*ISTEXT(D33:K33))&gt;0,"Check scores (0 to 4)",IF(SUMPRODUCT(($D$2:$K$2&gt;0)*ISNUMBER(D33:K33))&lt;COUNTIF($D$2:$K$2,"&gt;0"),"Incomplete","Counted"))))))</f>
        <v/>
      </c>
      <c r="N33" s="34">
        <f>IF(AND($M33="Counted",D$2&gt;0),D33,"")</f>
        <v/>
      </c>
      <c r="O33" s="34">
        <f>IF(AND($M33="Counted",E$2&gt;0),E33,"")</f>
        <v/>
      </c>
      <c r="P33" s="34">
        <f>IF(AND($M33="Counted",F$2&gt;0),F33,"")</f>
        <v/>
      </c>
      <c r="Q33" s="34">
        <f>IF(AND($M33="Counted",G$2&gt;0),G33,"")</f>
        <v/>
      </c>
      <c r="R33" s="34">
        <f>IF(AND($M33="Counted",H$2&gt;0),H33,"")</f>
        <v/>
      </c>
      <c r="S33" s="34">
        <f>IF(AND($M33="Counted",I$2&gt;0),I33,"")</f>
        <v/>
      </c>
      <c r="T33" s="34">
        <f>IF(AND($M33="Counted",J$2&gt;0),J33,"")</f>
        <v/>
      </c>
      <c r="U33" s="34">
        <f>IF(AND($M33="Counted",K$2&gt;0),K33,"")</f>
        <v/>
      </c>
    </row>
    <row r="34">
      <c r="A34" s="31">
        <f>IF(TRIM(Applicants!A34&amp;"")="","",TRIM(Applicants!A34&amp;""))</f>
        <v/>
      </c>
      <c r="B34" s="31">
        <f>IF(A34="","",Applicants!B34&amp;"")</f>
        <v/>
      </c>
      <c r="C34" s="33" t="n"/>
      <c r="D34" s="33" t="n"/>
      <c r="E34" s="33" t="n"/>
      <c r="F34" s="33" t="n"/>
      <c r="G34" s="33" t="n"/>
      <c r="H34" s="33" t="n"/>
      <c r="I34" s="33" t="n"/>
      <c r="J34" s="33" t="n"/>
      <c r="K34" s="33" t="n"/>
      <c r="L34" s="10">
        <f>IF(M34="Counted",ROUND(SUMPRODUCT($D$2:$K$2,D34:K34)*100/(4*SUM($D$2:$K$2)),1),"")</f>
        <v/>
      </c>
      <c r="M34" s="10">
        <f>IF(COUNTA(C34:K34)=0,"",IF(A34="","No applicant in this row",IF(TRIM(C34)="Yes","Stepped out, not counted",IF(COUNTIF($D$2:$K$2,"&gt;0")=0,"Add weights on Rubric",IF(SUMPRODUCT(($D$2:$K$2&gt;0)*ISNUMBER(D34:K34))-COUNTIFS($D$2:$K$2,"&gt;0",D34:K34,"&gt;=0",D34:K34,"&lt;=4")+SUMPRODUCT(($D$2:$K$2&gt;0)*ISTEXT(D34:K34))&gt;0,"Check scores (0 to 4)",IF(SUMPRODUCT(($D$2:$K$2&gt;0)*ISNUMBER(D34:K34))&lt;COUNTIF($D$2:$K$2,"&gt;0"),"Incomplete","Counted"))))))</f>
        <v/>
      </c>
      <c r="N34" s="34">
        <f>IF(AND($M34="Counted",D$2&gt;0),D34,"")</f>
        <v/>
      </c>
      <c r="O34" s="34">
        <f>IF(AND($M34="Counted",E$2&gt;0),E34,"")</f>
        <v/>
      </c>
      <c r="P34" s="34">
        <f>IF(AND($M34="Counted",F$2&gt;0),F34,"")</f>
        <v/>
      </c>
      <c r="Q34" s="34">
        <f>IF(AND($M34="Counted",G$2&gt;0),G34,"")</f>
        <v/>
      </c>
      <c r="R34" s="34">
        <f>IF(AND($M34="Counted",H$2&gt;0),H34,"")</f>
        <v/>
      </c>
      <c r="S34" s="34">
        <f>IF(AND($M34="Counted",I$2&gt;0),I34,"")</f>
        <v/>
      </c>
      <c r="T34" s="34">
        <f>IF(AND($M34="Counted",J$2&gt;0),J34,"")</f>
        <v/>
      </c>
      <c r="U34" s="34">
        <f>IF(AND($M34="Counted",K$2&gt;0),K34,"")</f>
        <v/>
      </c>
    </row>
    <row r="35">
      <c r="A35" s="31">
        <f>IF(TRIM(Applicants!A35&amp;"")="","",TRIM(Applicants!A35&amp;""))</f>
        <v/>
      </c>
      <c r="B35" s="31">
        <f>IF(A35="","",Applicants!B35&amp;"")</f>
        <v/>
      </c>
      <c r="C35" s="33" t="n"/>
      <c r="D35" s="33" t="n"/>
      <c r="E35" s="33" t="n"/>
      <c r="F35" s="33" t="n"/>
      <c r="G35" s="33" t="n"/>
      <c r="H35" s="33" t="n"/>
      <c r="I35" s="33" t="n"/>
      <c r="J35" s="33" t="n"/>
      <c r="K35" s="33" t="n"/>
      <c r="L35" s="10">
        <f>IF(M35="Counted",ROUND(SUMPRODUCT($D$2:$K$2,D35:K35)*100/(4*SUM($D$2:$K$2)),1),"")</f>
        <v/>
      </c>
      <c r="M35" s="10">
        <f>IF(COUNTA(C35:K35)=0,"",IF(A35="","No applicant in this row",IF(TRIM(C35)="Yes","Stepped out, not counted",IF(COUNTIF($D$2:$K$2,"&gt;0")=0,"Add weights on Rubric",IF(SUMPRODUCT(($D$2:$K$2&gt;0)*ISNUMBER(D35:K35))-COUNTIFS($D$2:$K$2,"&gt;0",D35:K35,"&gt;=0",D35:K35,"&lt;=4")+SUMPRODUCT(($D$2:$K$2&gt;0)*ISTEXT(D35:K35))&gt;0,"Check scores (0 to 4)",IF(SUMPRODUCT(($D$2:$K$2&gt;0)*ISNUMBER(D35:K35))&lt;COUNTIF($D$2:$K$2,"&gt;0"),"Incomplete","Counted"))))))</f>
        <v/>
      </c>
      <c r="N35" s="34">
        <f>IF(AND($M35="Counted",D$2&gt;0),D35,"")</f>
        <v/>
      </c>
      <c r="O35" s="34">
        <f>IF(AND($M35="Counted",E$2&gt;0),E35,"")</f>
        <v/>
      </c>
      <c r="P35" s="34">
        <f>IF(AND($M35="Counted",F$2&gt;0),F35,"")</f>
        <v/>
      </c>
      <c r="Q35" s="34">
        <f>IF(AND($M35="Counted",G$2&gt;0),G35,"")</f>
        <v/>
      </c>
      <c r="R35" s="34">
        <f>IF(AND($M35="Counted",H$2&gt;0),H35,"")</f>
        <v/>
      </c>
      <c r="S35" s="34">
        <f>IF(AND($M35="Counted",I$2&gt;0),I35,"")</f>
        <v/>
      </c>
      <c r="T35" s="34">
        <f>IF(AND($M35="Counted",J$2&gt;0),J35,"")</f>
        <v/>
      </c>
      <c r="U35" s="34">
        <f>IF(AND($M35="Counted",K$2&gt;0),K35,"")</f>
        <v/>
      </c>
    </row>
    <row r="36">
      <c r="A36" s="31">
        <f>IF(TRIM(Applicants!A36&amp;"")="","",TRIM(Applicants!A36&amp;""))</f>
        <v/>
      </c>
      <c r="B36" s="31">
        <f>IF(A36="","",Applicants!B36&amp;"")</f>
        <v/>
      </c>
      <c r="C36" s="33" t="n"/>
      <c r="D36" s="33" t="n"/>
      <c r="E36" s="33" t="n"/>
      <c r="F36" s="33" t="n"/>
      <c r="G36" s="33" t="n"/>
      <c r="H36" s="33" t="n"/>
      <c r="I36" s="33" t="n"/>
      <c r="J36" s="33" t="n"/>
      <c r="K36" s="33" t="n"/>
      <c r="L36" s="10">
        <f>IF(M36="Counted",ROUND(SUMPRODUCT($D$2:$K$2,D36:K36)*100/(4*SUM($D$2:$K$2)),1),"")</f>
        <v/>
      </c>
      <c r="M36" s="10">
        <f>IF(COUNTA(C36:K36)=0,"",IF(A36="","No applicant in this row",IF(TRIM(C36)="Yes","Stepped out, not counted",IF(COUNTIF($D$2:$K$2,"&gt;0")=0,"Add weights on Rubric",IF(SUMPRODUCT(($D$2:$K$2&gt;0)*ISNUMBER(D36:K36))-COUNTIFS($D$2:$K$2,"&gt;0",D36:K36,"&gt;=0",D36:K36,"&lt;=4")+SUMPRODUCT(($D$2:$K$2&gt;0)*ISTEXT(D36:K36))&gt;0,"Check scores (0 to 4)",IF(SUMPRODUCT(($D$2:$K$2&gt;0)*ISNUMBER(D36:K36))&lt;COUNTIF($D$2:$K$2,"&gt;0"),"Incomplete","Counted"))))))</f>
        <v/>
      </c>
      <c r="N36" s="34">
        <f>IF(AND($M36="Counted",D$2&gt;0),D36,"")</f>
        <v/>
      </c>
      <c r="O36" s="34">
        <f>IF(AND($M36="Counted",E$2&gt;0),E36,"")</f>
        <v/>
      </c>
      <c r="P36" s="34">
        <f>IF(AND($M36="Counted",F$2&gt;0),F36,"")</f>
        <v/>
      </c>
      <c r="Q36" s="34">
        <f>IF(AND($M36="Counted",G$2&gt;0),G36,"")</f>
        <v/>
      </c>
      <c r="R36" s="34">
        <f>IF(AND($M36="Counted",H$2&gt;0),H36,"")</f>
        <v/>
      </c>
      <c r="S36" s="34">
        <f>IF(AND($M36="Counted",I$2&gt;0),I36,"")</f>
        <v/>
      </c>
      <c r="T36" s="34">
        <f>IF(AND($M36="Counted",J$2&gt;0),J36,"")</f>
        <v/>
      </c>
      <c r="U36" s="34">
        <f>IF(AND($M36="Counted",K$2&gt;0),K36,"")</f>
        <v/>
      </c>
    </row>
    <row r="37">
      <c r="A37" s="31">
        <f>IF(TRIM(Applicants!A37&amp;"")="","",TRIM(Applicants!A37&amp;""))</f>
        <v/>
      </c>
      <c r="B37" s="31">
        <f>IF(A37="","",Applicants!B37&amp;"")</f>
        <v/>
      </c>
      <c r="C37" s="33" t="n"/>
      <c r="D37" s="33" t="n"/>
      <c r="E37" s="33" t="n"/>
      <c r="F37" s="33" t="n"/>
      <c r="G37" s="33" t="n"/>
      <c r="H37" s="33" t="n"/>
      <c r="I37" s="33" t="n"/>
      <c r="J37" s="33" t="n"/>
      <c r="K37" s="33" t="n"/>
      <c r="L37" s="10">
        <f>IF(M37="Counted",ROUND(SUMPRODUCT($D$2:$K$2,D37:K37)*100/(4*SUM($D$2:$K$2)),1),"")</f>
        <v/>
      </c>
      <c r="M37" s="10">
        <f>IF(COUNTA(C37:K37)=0,"",IF(A37="","No applicant in this row",IF(TRIM(C37)="Yes","Stepped out, not counted",IF(COUNTIF($D$2:$K$2,"&gt;0")=0,"Add weights on Rubric",IF(SUMPRODUCT(($D$2:$K$2&gt;0)*ISNUMBER(D37:K37))-COUNTIFS($D$2:$K$2,"&gt;0",D37:K37,"&gt;=0",D37:K37,"&lt;=4")+SUMPRODUCT(($D$2:$K$2&gt;0)*ISTEXT(D37:K37))&gt;0,"Check scores (0 to 4)",IF(SUMPRODUCT(($D$2:$K$2&gt;0)*ISNUMBER(D37:K37))&lt;COUNTIF($D$2:$K$2,"&gt;0"),"Incomplete","Counted"))))))</f>
        <v/>
      </c>
      <c r="N37" s="34">
        <f>IF(AND($M37="Counted",D$2&gt;0),D37,"")</f>
        <v/>
      </c>
      <c r="O37" s="34">
        <f>IF(AND($M37="Counted",E$2&gt;0),E37,"")</f>
        <v/>
      </c>
      <c r="P37" s="34">
        <f>IF(AND($M37="Counted",F$2&gt;0),F37,"")</f>
        <v/>
      </c>
      <c r="Q37" s="34">
        <f>IF(AND($M37="Counted",G$2&gt;0),G37,"")</f>
        <v/>
      </c>
      <c r="R37" s="34">
        <f>IF(AND($M37="Counted",H$2&gt;0),H37,"")</f>
        <v/>
      </c>
      <c r="S37" s="34">
        <f>IF(AND($M37="Counted",I$2&gt;0),I37,"")</f>
        <v/>
      </c>
      <c r="T37" s="34">
        <f>IF(AND($M37="Counted",J$2&gt;0),J37,"")</f>
        <v/>
      </c>
      <c r="U37" s="34">
        <f>IF(AND($M37="Counted",K$2&gt;0),K37,"")</f>
        <v/>
      </c>
    </row>
    <row r="38">
      <c r="A38" s="31">
        <f>IF(TRIM(Applicants!A38&amp;"")="","",TRIM(Applicants!A38&amp;""))</f>
        <v/>
      </c>
      <c r="B38" s="31">
        <f>IF(A38="","",Applicants!B38&amp;"")</f>
        <v/>
      </c>
      <c r="C38" s="33" t="n"/>
      <c r="D38" s="33" t="n"/>
      <c r="E38" s="33" t="n"/>
      <c r="F38" s="33" t="n"/>
      <c r="G38" s="33" t="n"/>
      <c r="H38" s="33" t="n"/>
      <c r="I38" s="33" t="n"/>
      <c r="J38" s="33" t="n"/>
      <c r="K38" s="33" t="n"/>
      <c r="L38" s="10">
        <f>IF(M38="Counted",ROUND(SUMPRODUCT($D$2:$K$2,D38:K38)*100/(4*SUM($D$2:$K$2)),1),"")</f>
        <v/>
      </c>
      <c r="M38" s="10">
        <f>IF(COUNTA(C38:K38)=0,"",IF(A38="","No applicant in this row",IF(TRIM(C38)="Yes","Stepped out, not counted",IF(COUNTIF($D$2:$K$2,"&gt;0")=0,"Add weights on Rubric",IF(SUMPRODUCT(($D$2:$K$2&gt;0)*ISNUMBER(D38:K38))-COUNTIFS($D$2:$K$2,"&gt;0",D38:K38,"&gt;=0",D38:K38,"&lt;=4")+SUMPRODUCT(($D$2:$K$2&gt;0)*ISTEXT(D38:K38))&gt;0,"Check scores (0 to 4)",IF(SUMPRODUCT(($D$2:$K$2&gt;0)*ISNUMBER(D38:K38))&lt;COUNTIF($D$2:$K$2,"&gt;0"),"Incomplete","Counted"))))))</f>
        <v/>
      </c>
      <c r="N38" s="34">
        <f>IF(AND($M38="Counted",D$2&gt;0),D38,"")</f>
        <v/>
      </c>
      <c r="O38" s="34">
        <f>IF(AND($M38="Counted",E$2&gt;0),E38,"")</f>
        <v/>
      </c>
      <c r="P38" s="34">
        <f>IF(AND($M38="Counted",F$2&gt;0),F38,"")</f>
        <v/>
      </c>
      <c r="Q38" s="34">
        <f>IF(AND($M38="Counted",G$2&gt;0),G38,"")</f>
        <v/>
      </c>
      <c r="R38" s="34">
        <f>IF(AND($M38="Counted",H$2&gt;0),H38,"")</f>
        <v/>
      </c>
      <c r="S38" s="34">
        <f>IF(AND($M38="Counted",I$2&gt;0),I38,"")</f>
        <v/>
      </c>
      <c r="T38" s="34">
        <f>IF(AND($M38="Counted",J$2&gt;0),J38,"")</f>
        <v/>
      </c>
      <c r="U38" s="34">
        <f>IF(AND($M38="Counted",K$2&gt;0),K38,"")</f>
        <v/>
      </c>
    </row>
    <row r="39">
      <c r="A39" s="31">
        <f>IF(TRIM(Applicants!A39&amp;"")="","",TRIM(Applicants!A39&amp;""))</f>
        <v/>
      </c>
      <c r="B39" s="31">
        <f>IF(A39="","",Applicants!B39&amp;"")</f>
        <v/>
      </c>
      <c r="C39" s="33" t="n"/>
      <c r="D39" s="33" t="n"/>
      <c r="E39" s="33" t="n"/>
      <c r="F39" s="33" t="n"/>
      <c r="G39" s="33" t="n"/>
      <c r="H39" s="33" t="n"/>
      <c r="I39" s="33" t="n"/>
      <c r="J39" s="33" t="n"/>
      <c r="K39" s="33" t="n"/>
      <c r="L39" s="10">
        <f>IF(M39="Counted",ROUND(SUMPRODUCT($D$2:$K$2,D39:K39)*100/(4*SUM($D$2:$K$2)),1),"")</f>
        <v/>
      </c>
      <c r="M39" s="10">
        <f>IF(COUNTA(C39:K39)=0,"",IF(A39="","No applicant in this row",IF(TRIM(C39)="Yes","Stepped out, not counted",IF(COUNTIF($D$2:$K$2,"&gt;0")=0,"Add weights on Rubric",IF(SUMPRODUCT(($D$2:$K$2&gt;0)*ISNUMBER(D39:K39))-COUNTIFS($D$2:$K$2,"&gt;0",D39:K39,"&gt;=0",D39:K39,"&lt;=4")+SUMPRODUCT(($D$2:$K$2&gt;0)*ISTEXT(D39:K39))&gt;0,"Check scores (0 to 4)",IF(SUMPRODUCT(($D$2:$K$2&gt;0)*ISNUMBER(D39:K39))&lt;COUNTIF($D$2:$K$2,"&gt;0"),"Incomplete","Counted"))))))</f>
        <v/>
      </c>
      <c r="N39" s="34">
        <f>IF(AND($M39="Counted",D$2&gt;0),D39,"")</f>
        <v/>
      </c>
      <c r="O39" s="34">
        <f>IF(AND($M39="Counted",E$2&gt;0),E39,"")</f>
        <v/>
      </c>
      <c r="P39" s="34">
        <f>IF(AND($M39="Counted",F$2&gt;0),F39,"")</f>
        <v/>
      </c>
      <c r="Q39" s="34">
        <f>IF(AND($M39="Counted",G$2&gt;0),G39,"")</f>
        <v/>
      </c>
      <c r="R39" s="34">
        <f>IF(AND($M39="Counted",H$2&gt;0),H39,"")</f>
        <v/>
      </c>
      <c r="S39" s="34">
        <f>IF(AND($M39="Counted",I$2&gt;0),I39,"")</f>
        <v/>
      </c>
      <c r="T39" s="34">
        <f>IF(AND($M39="Counted",J$2&gt;0),J39,"")</f>
        <v/>
      </c>
      <c r="U39" s="34">
        <f>IF(AND($M39="Counted",K$2&gt;0),K39,"")</f>
        <v/>
      </c>
    </row>
    <row r="40">
      <c r="A40" s="31">
        <f>IF(TRIM(Applicants!A40&amp;"")="","",TRIM(Applicants!A40&amp;""))</f>
        <v/>
      </c>
      <c r="B40" s="31">
        <f>IF(A40="","",Applicants!B40&amp;"")</f>
        <v/>
      </c>
      <c r="C40" s="33" t="n"/>
      <c r="D40" s="33" t="n"/>
      <c r="E40" s="33" t="n"/>
      <c r="F40" s="33" t="n"/>
      <c r="G40" s="33" t="n"/>
      <c r="H40" s="33" t="n"/>
      <c r="I40" s="33" t="n"/>
      <c r="J40" s="33" t="n"/>
      <c r="K40" s="33" t="n"/>
      <c r="L40" s="10">
        <f>IF(M40="Counted",ROUND(SUMPRODUCT($D$2:$K$2,D40:K40)*100/(4*SUM($D$2:$K$2)),1),"")</f>
        <v/>
      </c>
      <c r="M40" s="10">
        <f>IF(COUNTA(C40:K40)=0,"",IF(A40="","No applicant in this row",IF(TRIM(C40)="Yes","Stepped out, not counted",IF(COUNTIF($D$2:$K$2,"&gt;0")=0,"Add weights on Rubric",IF(SUMPRODUCT(($D$2:$K$2&gt;0)*ISNUMBER(D40:K40))-COUNTIFS($D$2:$K$2,"&gt;0",D40:K40,"&gt;=0",D40:K40,"&lt;=4")+SUMPRODUCT(($D$2:$K$2&gt;0)*ISTEXT(D40:K40))&gt;0,"Check scores (0 to 4)",IF(SUMPRODUCT(($D$2:$K$2&gt;0)*ISNUMBER(D40:K40))&lt;COUNTIF($D$2:$K$2,"&gt;0"),"Incomplete","Counted"))))))</f>
        <v/>
      </c>
      <c r="N40" s="34">
        <f>IF(AND($M40="Counted",D$2&gt;0),D40,"")</f>
        <v/>
      </c>
      <c r="O40" s="34">
        <f>IF(AND($M40="Counted",E$2&gt;0),E40,"")</f>
        <v/>
      </c>
      <c r="P40" s="34">
        <f>IF(AND($M40="Counted",F$2&gt;0),F40,"")</f>
        <v/>
      </c>
      <c r="Q40" s="34">
        <f>IF(AND($M40="Counted",G$2&gt;0),G40,"")</f>
        <v/>
      </c>
      <c r="R40" s="34">
        <f>IF(AND($M40="Counted",H$2&gt;0),H40,"")</f>
        <v/>
      </c>
      <c r="S40" s="34">
        <f>IF(AND($M40="Counted",I$2&gt;0),I40,"")</f>
        <v/>
      </c>
      <c r="T40" s="34">
        <f>IF(AND($M40="Counted",J$2&gt;0),J40,"")</f>
        <v/>
      </c>
      <c r="U40" s="34">
        <f>IF(AND($M40="Counted",K$2&gt;0),K40,"")</f>
        <v/>
      </c>
    </row>
    <row r="41">
      <c r="A41" s="31">
        <f>IF(TRIM(Applicants!A41&amp;"")="","",TRIM(Applicants!A41&amp;""))</f>
        <v/>
      </c>
      <c r="B41" s="31">
        <f>IF(A41="","",Applicants!B41&amp;"")</f>
        <v/>
      </c>
      <c r="C41" s="33" t="n"/>
      <c r="D41" s="33" t="n"/>
      <c r="E41" s="33" t="n"/>
      <c r="F41" s="33" t="n"/>
      <c r="G41" s="33" t="n"/>
      <c r="H41" s="33" t="n"/>
      <c r="I41" s="33" t="n"/>
      <c r="J41" s="33" t="n"/>
      <c r="K41" s="33" t="n"/>
      <c r="L41" s="10">
        <f>IF(M41="Counted",ROUND(SUMPRODUCT($D$2:$K$2,D41:K41)*100/(4*SUM($D$2:$K$2)),1),"")</f>
        <v/>
      </c>
      <c r="M41" s="10">
        <f>IF(COUNTA(C41:K41)=0,"",IF(A41="","No applicant in this row",IF(TRIM(C41)="Yes","Stepped out, not counted",IF(COUNTIF($D$2:$K$2,"&gt;0")=0,"Add weights on Rubric",IF(SUMPRODUCT(($D$2:$K$2&gt;0)*ISNUMBER(D41:K41))-COUNTIFS($D$2:$K$2,"&gt;0",D41:K41,"&gt;=0",D41:K41,"&lt;=4")+SUMPRODUCT(($D$2:$K$2&gt;0)*ISTEXT(D41:K41))&gt;0,"Check scores (0 to 4)",IF(SUMPRODUCT(($D$2:$K$2&gt;0)*ISNUMBER(D41:K41))&lt;COUNTIF($D$2:$K$2,"&gt;0"),"Incomplete","Counted"))))))</f>
        <v/>
      </c>
      <c r="N41" s="34">
        <f>IF(AND($M41="Counted",D$2&gt;0),D41,"")</f>
        <v/>
      </c>
      <c r="O41" s="34">
        <f>IF(AND($M41="Counted",E$2&gt;0),E41,"")</f>
        <v/>
      </c>
      <c r="P41" s="34">
        <f>IF(AND($M41="Counted",F$2&gt;0),F41,"")</f>
        <v/>
      </c>
      <c r="Q41" s="34">
        <f>IF(AND($M41="Counted",G$2&gt;0),G41,"")</f>
        <v/>
      </c>
      <c r="R41" s="34">
        <f>IF(AND($M41="Counted",H$2&gt;0),H41,"")</f>
        <v/>
      </c>
      <c r="S41" s="34">
        <f>IF(AND($M41="Counted",I$2&gt;0),I41,"")</f>
        <v/>
      </c>
      <c r="T41" s="34">
        <f>IF(AND($M41="Counted",J$2&gt;0),J41,"")</f>
        <v/>
      </c>
      <c r="U41" s="34">
        <f>IF(AND($M41="Counted",K$2&gt;0),K41,"")</f>
        <v/>
      </c>
    </row>
    <row r="42">
      <c r="A42" s="31">
        <f>IF(TRIM(Applicants!A42&amp;"")="","",TRIM(Applicants!A42&amp;""))</f>
        <v/>
      </c>
      <c r="B42" s="31">
        <f>IF(A42="","",Applicants!B42&amp;"")</f>
        <v/>
      </c>
      <c r="C42" s="33" t="n"/>
      <c r="D42" s="33" t="n"/>
      <c r="E42" s="33" t="n"/>
      <c r="F42" s="33" t="n"/>
      <c r="G42" s="33" t="n"/>
      <c r="H42" s="33" t="n"/>
      <c r="I42" s="33" t="n"/>
      <c r="J42" s="33" t="n"/>
      <c r="K42" s="33" t="n"/>
      <c r="L42" s="10">
        <f>IF(M42="Counted",ROUND(SUMPRODUCT($D$2:$K$2,D42:K42)*100/(4*SUM($D$2:$K$2)),1),"")</f>
        <v/>
      </c>
      <c r="M42" s="10">
        <f>IF(COUNTA(C42:K42)=0,"",IF(A42="","No applicant in this row",IF(TRIM(C42)="Yes","Stepped out, not counted",IF(COUNTIF($D$2:$K$2,"&gt;0")=0,"Add weights on Rubric",IF(SUMPRODUCT(($D$2:$K$2&gt;0)*ISNUMBER(D42:K42))-COUNTIFS($D$2:$K$2,"&gt;0",D42:K42,"&gt;=0",D42:K42,"&lt;=4")+SUMPRODUCT(($D$2:$K$2&gt;0)*ISTEXT(D42:K42))&gt;0,"Check scores (0 to 4)",IF(SUMPRODUCT(($D$2:$K$2&gt;0)*ISNUMBER(D42:K42))&lt;COUNTIF($D$2:$K$2,"&gt;0"),"Incomplete","Counted"))))))</f>
        <v/>
      </c>
      <c r="N42" s="34">
        <f>IF(AND($M42="Counted",D$2&gt;0),D42,"")</f>
        <v/>
      </c>
      <c r="O42" s="34">
        <f>IF(AND($M42="Counted",E$2&gt;0),E42,"")</f>
        <v/>
      </c>
      <c r="P42" s="34">
        <f>IF(AND($M42="Counted",F$2&gt;0),F42,"")</f>
        <v/>
      </c>
      <c r="Q42" s="34">
        <f>IF(AND($M42="Counted",G$2&gt;0),G42,"")</f>
        <v/>
      </c>
      <c r="R42" s="34">
        <f>IF(AND($M42="Counted",H$2&gt;0),H42,"")</f>
        <v/>
      </c>
      <c r="S42" s="34">
        <f>IF(AND($M42="Counted",I$2&gt;0),I42,"")</f>
        <v/>
      </c>
      <c r="T42" s="34">
        <f>IF(AND($M42="Counted",J$2&gt;0),J42,"")</f>
        <v/>
      </c>
      <c r="U42" s="34">
        <f>IF(AND($M42="Counted",K$2&gt;0),K42,"")</f>
        <v/>
      </c>
    </row>
    <row r="43">
      <c r="A43" s="31">
        <f>IF(TRIM(Applicants!A43&amp;"")="","",TRIM(Applicants!A43&amp;""))</f>
        <v/>
      </c>
      <c r="B43" s="31">
        <f>IF(A43="","",Applicants!B43&amp;"")</f>
        <v/>
      </c>
      <c r="C43" s="33" t="n"/>
      <c r="D43" s="33" t="n"/>
      <c r="E43" s="33" t="n"/>
      <c r="F43" s="33" t="n"/>
      <c r="G43" s="33" t="n"/>
      <c r="H43" s="33" t="n"/>
      <c r="I43" s="33" t="n"/>
      <c r="J43" s="33" t="n"/>
      <c r="K43" s="33" t="n"/>
      <c r="L43" s="10">
        <f>IF(M43="Counted",ROUND(SUMPRODUCT($D$2:$K$2,D43:K43)*100/(4*SUM($D$2:$K$2)),1),"")</f>
        <v/>
      </c>
      <c r="M43" s="10">
        <f>IF(COUNTA(C43:K43)=0,"",IF(A43="","No applicant in this row",IF(TRIM(C43)="Yes","Stepped out, not counted",IF(COUNTIF($D$2:$K$2,"&gt;0")=0,"Add weights on Rubric",IF(SUMPRODUCT(($D$2:$K$2&gt;0)*ISNUMBER(D43:K43))-COUNTIFS($D$2:$K$2,"&gt;0",D43:K43,"&gt;=0",D43:K43,"&lt;=4")+SUMPRODUCT(($D$2:$K$2&gt;0)*ISTEXT(D43:K43))&gt;0,"Check scores (0 to 4)",IF(SUMPRODUCT(($D$2:$K$2&gt;0)*ISNUMBER(D43:K43))&lt;COUNTIF($D$2:$K$2,"&gt;0"),"Incomplete","Counted"))))))</f>
        <v/>
      </c>
      <c r="N43" s="34">
        <f>IF(AND($M43="Counted",D$2&gt;0),D43,"")</f>
        <v/>
      </c>
      <c r="O43" s="34">
        <f>IF(AND($M43="Counted",E$2&gt;0),E43,"")</f>
        <v/>
      </c>
      <c r="P43" s="34">
        <f>IF(AND($M43="Counted",F$2&gt;0),F43,"")</f>
        <v/>
      </c>
      <c r="Q43" s="34">
        <f>IF(AND($M43="Counted",G$2&gt;0),G43,"")</f>
        <v/>
      </c>
      <c r="R43" s="34">
        <f>IF(AND($M43="Counted",H$2&gt;0),H43,"")</f>
        <v/>
      </c>
      <c r="S43" s="34">
        <f>IF(AND($M43="Counted",I$2&gt;0),I43,"")</f>
        <v/>
      </c>
      <c r="T43" s="34">
        <f>IF(AND($M43="Counted",J$2&gt;0),J43,"")</f>
        <v/>
      </c>
      <c r="U43" s="34">
        <f>IF(AND($M43="Counted",K$2&gt;0),K43,"")</f>
        <v/>
      </c>
    </row>
    <row r="44">
      <c r="A44" s="31">
        <f>IF(TRIM(Applicants!A44&amp;"")="","",TRIM(Applicants!A44&amp;""))</f>
        <v/>
      </c>
      <c r="B44" s="31">
        <f>IF(A44="","",Applicants!B44&amp;"")</f>
        <v/>
      </c>
      <c r="C44" s="33" t="n"/>
      <c r="D44" s="33" t="n"/>
      <c r="E44" s="33" t="n"/>
      <c r="F44" s="33" t="n"/>
      <c r="G44" s="33" t="n"/>
      <c r="H44" s="33" t="n"/>
      <c r="I44" s="33" t="n"/>
      <c r="J44" s="33" t="n"/>
      <c r="K44" s="33" t="n"/>
      <c r="L44" s="10">
        <f>IF(M44="Counted",ROUND(SUMPRODUCT($D$2:$K$2,D44:K44)*100/(4*SUM($D$2:$K$2)),1),"")</f>
        <v/>
      </c>
      <c r="M44" s="10">
        <f>IF(COUNTA(C44:K44)=0,"",IF(A44="","No applicant in this row",IF(TRIM(C44)="Yes","Stepped out, not counted",IF(COUNTIF($D$2:$K$2,"&gt;0")=0,"Add weights on Rubric",IF(SUMPRODUCT(($D$2:$K$2&gt;0)*ISNUMBER(D44:K44))-COUNTIFS($D$2:$K$2,"&gt;0",D44:K44,"&gt;=0",D44:K44,"&lt;=4")+SUMPRODUCT(($D$2:$K$2&gt;0)*ISTEXT(D44:K44))&gt;0,"Check scores (0 to 4)",IF(SUMPRODUCT(($D$2:$K$2&gt;0)*ISNUMBER(D44:K44))&lt;COUNTIF($D$2:$K$2,"&gt;0"),"Incomplete","Counted"))))))</f>
        <v/>
      </c>
      <c r="N44" s="34">
        <f>IF(AND($M44="Counted",D$2&gt;0),D44,"")</f>
        <v/>
      </c>
      <c r="O44" s="34">
        <f>IF(AND($M44="Counted",E$2&gt;0),E44,"")</f>
        <v/>
      </c>
      <c r="P44" s="34">
        <f>IF(AND($M44="Counted",F$2&gt;0),F44,"")</f>
        <v/>
      </c>
      <c r="Q44" s="34">
        <f>IF(AND($M44="Counted",G$2&gt;0),G44,"")</f>
        <v/>
      </c>
      <c r="R44" s="34">
        <f>IF(AND($M44="Counted",H$2&gt;0),H44,"")</f>
        <v/>
      </c>
      <c r="S44" s="34">
        <f>IF(AND($M44="Counted",I$2&gt;0),I44,"")</f>
        <v/>
      </c>
      <c r="T44" s="34">
        <f>IF(AND($M44="Counted",J$2&gt;0),J44,"")</f>
        <v/>
      </c>
      <c r="U44" s="34">
        <f>IF(AND($M44="Counted",K$2&gt;0),K44,"")</f>
        <v/>
      </c>
    </row>
    <row r="45">
      <c r="A45" s="31">
        <f>IF(TRIM(Applicants!A45&amp;"")="","",TRIM(Applicants!A45&amp;""))</f>
        <v/>
      </c>
      <c r="B45" s="31">
        <f>IF(A45="","",Applicants!B45&amp;"")</f>
        <v/>
      </c>
      <c r="C45" s="33" t="n"/>
      <c r="D45" s="33" t="n"/>
      <c r="E45" s="33" t="n"/>
      <c r="F45" s="33" t="n"/>
      <c r="G45" s="33" t="n"/>
      <c r="H45" s="33" t="n"/>
      <c r="I45" s="33" t="n"/>
      <c r="J45" s="33" t="n"/>
      <c r="K45" s="33" t="n"/>
      <c r="L45" s="10">
        <f>IF(M45="Counted",ROUND(SUMPRODUCT($D$2:$K$2,D45:K45)*100/(4*SUM($D$2:$K$2)),1),"")</f>
        <v/>
      </c>
      <c r="M45" s="10">
        <f>IF(COUNTA(C45:K45)=0,"",IF(A45="","No applicant in this row",IF(TRIM(C45)="Yes","Stepped out, not counted",IF(COUNTIF($D$2:$K$2,"&gt;0")=0,"Add weights on Rubric",IF(SUMPRODUCT(($D$2:$K$2&gt;0)*ISNUMBER(D45:K45))-COUNTIFS($D$2:$K$2,"&gt;0",D45:K45,"&gt;=0",D45:K45,"&lt;=4")+SUMPRODUCT(($D$2:$K$2&gt;0)*ISTEXT(D45:K45))&gt;0,"Check scores (0 to 4)",IF(SUMPRODUCT(($D$2:$K$2&gt;0)*ISNUMBER(D45:K45))&lt;COUNTIF($D$2:$K$2,"&gt;0"),"Incomplete","Counted"))))))</f>
        <v/>
      </c>
      <c r="N45" s="34">
        <f>IF(AND($M45="Counted",D$2&gt;0),D45,"")</f>
        <v/>
      </c>
      <c r="O45" s="34">
        <f>IF(AND($M45="Counted",E$2&gt;0),E45,"")</f>
        <v/>
      </c>
      <c r="P45" s="34">
        <f>IF(AND($M45="Counted",F$2&gt;0),F45,"")</f>
        <v/>
      </c>
      <c r="Q45" s="34">
        <f>IF(AND($M45="Counted",G$2&gt;0),G45,"")</f>
        <v/>
      </c>
      <c r="R45" s="34">
        <f>IF(AND($M45="Counted",H$2&gt;0),H45,"")</f>
        <v/>
      </c>
      <c r="S45" s="34">
        <f>IF(AND($M45="Counted",I$2&gt;0),I45,"")</f>
        <v/>
      </c>
      <c r="T45" s="34">
        <f>IF(AND($M45="Counted",J$2&gt;0),J45,"")</f>
        <v/>
      </c>
      <c r="U45" s="34">
        <f>IF(AND($M45="Counted",K$2&gt;0),K45,"")</f>
        <v/>
      </c>
    </row>
    <row r="46">
      <c r="A46" s="31">
        <f>IF(TRIM(Applicants!A46&amp;"")="","",TRIM(Applicants!A46&amp;""))</f>
        <v/>
      </c>
      <c r="B46" s="31">
        <f>IF(A46="","",Applicants!B46&amp;"")</f>
        <v/>
      </c>
      <c r="C46" s="33" t="n"/>
      <c r="D46" s="33" t="n"/>
      <c r="E46" s="33" t="n"/>
      <c r="F46" s="33" t="n"/>
      <c r="G46" s="33" t="n"/>
      <c r="H46" s="33" t="n"/>
      <c r="I46" s="33" t="n"/>
      <c r="J46" s="33" t="n"/>
      <c r="K46" s="33" t="n"/>
      <c r="L46" s="10">
        <f>IF(M46="Counted",ROUND(SUMPRODUCT($D$2:$K$2,D46:K46)*100/(4*SUM($D$2:$K$2)),1),"")</f>
        <v/>
      </c>
      <c r="M46" s="10">
        <f>IF(COUNTA(C46:K46)=0,"",IF(A46="","No applicant in this row",IF(TRIM(C46)="Yes","Stepped out, not counted",IF(COUNTIF($D$2:$K$2,"&gt;0")=0,"Add weights on Rubric",IF(SUMPRODUCT(($D$2:$K$2&gt;0)*ISNUMBER(D46:K46))-COUNTIFS($D$2:$K$2,"&gt;0",D46:K46,"&gt;=0",D46:K46,"&lt;=4")+SUMPRODUCT(($D$2:$K$2&gt;0)*ISTEXT(D46:K46))&gt;0,"Check scores (0 to 4)",IF(SUMPRODUCT(($D$2:$K$2&gt;0)*ISNUMBER(D46:K46))&lt;COUNTIF($D$2:$K$2,"&gt;0"),"Incomplete","Counted"))))))</f>
        <v/>
      </c>
      <c r="N46" s="34">
        <f>IF(AND($M46="Counted",D$2&gt;0),D46,"")</f>
        <v/>
      </c>
      <c r="O46" s="34">
        <f>IF(AND($M46="Counted",E$2&gt;0),E46,"")</f>
        <v/>
      </c>
      <c r="P46" s="34">
        <f>IF(AND($M46="Counted",F$2&gt;0),F46,"")</f>
        <v/>
      </c>
      <c r="Q46" s="34">
        <f>IF(AND($M46="Counted",G$2&gt;0),G46,"")</f>
        <v/>
      </c>
      <c r="R46" s="34">
        <f>IF(AND($M46="Counted",H$2&gt;0),H46,"")</f>
        <v/>
      </c>
      <c r="S46" s="34">
        <f>IF(AND($M46="Counted",I$2&gt;0),I46,"")</f>
        <v/>
      </c>
      <c r="T46" s="34">
        <f>IF(AND($M46="Counted",J$2&gt;0),J46,"")</f>
        <v/>
      </c>
      <c r="U46" s="34">
        <f>IF(AND($M46="Counted",K$2&gt;0),K46,"")</f>
        <v/>
      </c>
    </row>
    <row r="47">
      <c r="A47" s="31">
        <f>IF(TRIM(Applicants!A47&amp;"")="","",TRIM(Applicants!A47&amp;""))</f>
        <v/>
      </c>
      <c r="B47" s="31">
        <f>IF(A47="","",Applicants!B47&amp;"")</f>
        <v/>
      </c>
      <c r="C47" s="33" t="n"/>
      <c r="D47" s="33" t="n"/>
      <c r="E47" s="33" t="n"/>
      <c r="F47" s="33" t="n"/>
      <c r="G47" s="33" t="n"/>
      <c r="H47" s="33" t="n"/>
      <c r="I47" s="33" t="n"/>
      <c r="J47" s="33" t="n"/>
      <c r="K47" s="33" t="n"/>
      <c r="L47" s="10">
        <f>IF(M47="Counted",ROUND(SUMPRODUCT($D$2:$K$2,D47:K47)*100/(4*SUM($D$2:$K$2)),1),"")</f>
        <v/>
      </c>
      <c r="M47" s="10">
        <f>IF(COUNTA(C47:K47)=0,"",IF(A47="","No applicant in this row",IF(TRIM(C47)="Yes","Stepped out, not counted",IF(COUNTIF($D$2:$K$2,"&gt;0")=0,"Add weights on Rubric",IF(SUMPRODUCT(($D$2:$K$2&gt;0)*ISNUMBER(D47:K47))-COUNTIFS($D$2:$K$2,"&gt;0",D47:K47,"&gt;=0",D47:K47,"&lt;=4")+SUMPRODUCT(($D$2:$K$2&gt;0)*ISTEXT(D47:K47))&gt;0,"Check scores (0 to 4)",IF(SUMPRODUCT(($D$2:$K$2&gt;0)*ISNUMBER(D47:K47))&lt;COUNTIF($D$2:$K$2,"&gt;0"),"Incomplete","Counted"))))))</f>
        <v/>
      </c>
      <c r="N47" s="34">
        <f>IF(AND($M47="Counted",D$2&gt;0),D47,"")</f>
        <v/>
      </c>
      <c r="O47" s="34">
        <f>IF(AND($M47="Counted",E$2&gt;0),E47,"")</f>
        <v/>
      </c>
      <c r="P47" s="34">
        <f>IF(AND($M47="Counted",F$2&gt;0),F47,"")</f>
        <v/>
      </c>
      <c r="Q47" s="34">
        <f>IF(AND($M47="Counted",G$2&gt;0),G47,"")</f>
        <v/>
      </c>
      <c r="R47" s="34">
        <f>IF(AND($M47="Counted",H$2&gt;0),H47,"")</f>
        <v/>
      </c>
      <c r="S47" s="34">
        <f>IF(AND($M47="Counted",I$2&gt;0),I47,"")</f>
        <v/>
      </c>
      <c r="T47" s="34">
        <f>IF(AND($M47="Counted",J$2&gt;0),J47,"")</f>
        <v/>
      </c>
      <c r="U47" s="34">
        <f>IF(AND($M47="Counted",K$2&gt;0),K47,"")</f>
        <v/>
      </c>
    </row>
    <row r="48">
      <c r="A48" s="31">
        <f>IF(TRIM(Applicants!A48&amp;"")="","",TRIM(Applicants!A48&amp;""))</f>
        <v/>
      </c>
      <c r="B48" s="31">
        <f>IF(A48="","",Applicants!B48&amp;"")</f>
        <v/>
      </c>
      <c r="C48" s="33" t="n"/>
      <c r="D48" s="33" t="n"/>
      <c r="E48" s="33" t="n"/>
      <c r="F48" s="33" t="n"/>
      <c r="G48" s="33" t="n"/>
      <c r="H48" s="33" t="n"/>
      <c r="I48" s="33" t="n"/>
      <c r="J48" s="33" t="n"/>
      <c r="K48" s="33" t="n"/>
      <c r="L48" s="10">
        <f>IF(M48="Counted",ROUND(SUMPRODUCT($D$2:$K$2,D48:K48)*100/(4*SUM($D$2:$K$2)),1),"")</f>
        <v/>
      </c>
      <c r="M48" s="10">
        <f>IF(COUNTA(C48:K48)=0,"",IF(A48="","No applicant in this row",IF(TRIM(C48)="Yes","Stepped out, not counted",IF(COUNTIF($D$2:$K$2,"&gt;0")=0,"Add weights on Rubric",IF(SUMPRODUCT(($D$2:$K$2&gt;0)*ISNUMBER(D48:K48))-COUNTIFS($D$2:$K$2,"&gt;0",D48:K48,"&gt;=0",D48:K48,"&lt;=4")+SUMPRODUCT(($D$2:$K$2&gt;0)*ISTEXT(D48:K48))&gt;0,"Check scores (0 to 4)",IF(SUMPRODUCT(($D$2:$K$2&gt;0)*ISNUMBER(D48:K48))&lt;COUNTIF($D$2:$K$2,"&gt;0"),"Incomplete","Counted"))))))</f>
        <v/>
      </c>
      <c r="N48" s="34">
        <f>IF(AND($M48="Counted",D$2&gt;0),D48,"")</f>
        <v/>
      </c>
      <c r="O48" s="34">
        <f>IF(AND($M48="Counted",E$2&gt;0),E48,"")</f>
        <v/>
      </c>
      <c r="P48" s="34">
        <f>IF(AND($M48="Counted",F$2&gt;0),F48,"")</f>
        <v/>
      </c>
      <c r="Q48" s="34">
        <f>IF(AND($M48="Counted",G$2&gt;0),G48,"")</f>
        <v/>
      </c>
      <c r="R48" s="34">
        <f>IF(AND($M48="Counted",H$2&gt;0),H48,"")</f>
        <v/>
      </c>
      <c r="S48" s="34">
        <f>IF(AND($M48="Counted",I$2&gt;0),I48,"")</f>
        <v/>
      </c>
      <c r="T48" s="34">
        <f>IF(AND($M48="Counted",J$2&gt;0),J48,"")</f>
        <v/>
      </c>
      <c r="U48" s="34">
        <f>IF(AND($M48="Counted",K$2&gt;0),K48,"")</f>
        <v/>
      </c>
    </row>
    <row r="49">
      <c r="A49" s="31">
        <f>IF(TRIM(Applicants!A49&amp;"")="","",TRIM(Applicants!A49&amp;""))</f>
        <v/>
      </c>
      <c r="B49" s="31">
        <f>IF(A49="","",Applicants!B49&amp;"")</f>
        <v/>
      </c>
      <c r="C49" s="33" t="n"/>
      <c r="D49" s="33" t="n"/>
      <c r="E49" s="33" t="n"/>
      <c r="F49" s="33" t="n"/>
      <c r="G49" s="33" t="n"/>
      <c r="H49" s="33" t="n"/>
      <c r="I49" s="33" t="n"/>
      <c r="J49" s="33" t="n"/>
      <c r="K49" s="33" t="n"/>
      <c r="L49" s="10">
        <f>IF(M49="Counted",ROUND(SUMPRODUCT($D$2:$K$2,D49:K49)*100/(4*SUM($D$2:$K$2)),1),"")</f>
        <v/>
      </c>
      <c r="M49" s="10">
        <f>IF(COUNTA(C49:K49)=0,"",IF(A49="","No applicant in this row",IF(TRIM(C49)="Yes","Stepped out, not counted",IF(COUNTIF($D$2:$K$2,"&gt;0")=0,"Add weights on Rubric",IF(SUMPRODUCT(($D$2:$K$2&gt;0)*ISNUMBER(D49:K49))-COUNTIFS($D$2:$K$2,"&gt;0",D49:K49,"&gt;=0",D49:K49,"&lt;=4")+SUMPRODUCT(($D$2:$K$2&gt;0)*ISTEXT(D49:K49))&gt;0,"Check scores (0 to 4)",IF(SUMPRODUCT(($D$2:$K$2&gt;0)*ISNUMBER(D49:K49))&lt;COUNTIF($D$2:$K$2,"&gt;0"),"Incomplete","Counted"))))))</f>
        <v/>
      </c>
      <c r="N49" s="34">
        <f>IF(AND($M49="Counted",D$2&gt;0),D49,"")</f>
        <v/>
      </c>
      <c r="O49" s="34">
        <f>IF(AND($M49="Counted",E$2&gt;0),E49,"")</f>
        <v/>
      </c>
      <c r="P49" s="34">
        <f>IF(AND($M49="Counted",F$2&gt;0),F49,"")</f>
        <v/>
      </c>
      <c r="Q49" s="34">
        <f>IF(AND($M49="Counted",G$2&gt;0),G49,"")</f>
        <v/>
      </c>
      <c r="R49" s="34">
        <f>IF(AND($M49="Counted",H$2&gt;0),H49,"")</f>
        <v/>
      </c>
      <c r="S49" s="34">
        <f>IF(AND($M49="Counted",I$2&gt;0),I49,"")</f>
        <v/>
      </c>
      <c r="T49" s="34">
        <f>IF(AND($M49="Counted",J$2&gt;0),J49,"")</f>
        <v/>
      </c>
      <c r="U49" s="34">
        <f>IF(AND($M49="Counted",K$2&gt;0),K49,"")</f>
        <v/>
      </c>
    </row>
    <row r="50">
      <c r="A50" s="31">
        <f>IF(TRIM(Applicants!A50&amp;"")="","",TRIM(Applicants!A50&amp;""))</f>
        <v/>
      </c>
      <c r="B50" s="31">
        <f>IF(A50="","",Applicants!B50&amp;"")</f>
        <v/>
      </c>
      <c r="C50" s="33" t="n"/>
      <c r="D50" s="33" t="n"/>
      <c r="E50" s="33" t="n"/>
      <c r="F50" s="33" t="n"/>
      <c r="G50" s="33" t="n"/>
      <c r="H50" s="33" t="n"/>
      <c r="I50" s="33" t="n"/>
      <c r="J50" s="33" t="n"/>
      <c r="K50" s="33" t="n"/>
      <c r="L50" s="10">
        <f>IF(M50="Counted",ROUND(SUMPRODUCT($D$2:$K$2,D50:K50)*100/(4*SUM($D$2:$K$2)),1),"")</f>
        <v/>
      </c>
      <c r="M50" s="10">
        <f>IF(COUNTA(C50:K50)=0,"",IF(A50="","No applicant in this row",IF(TRIM(C50)="Yes","Stepped out, not counted",IF(COUNTIF($D$2:$K$2,"&gt;0")=0,"Add weights on Rubric",IF(SUMPRODUCT(($D$2:$K$2&gt;0)*ISNUMBER(D50:K50))-COUNTIFS($D$2:$K$2,"&gt;0",D50:K50,"&gt;=0",D50:K50,"&lt;=4")+SUMPRODUCT(($D$2:$K$2&gt;0)*ISTEXT(D50:K50))&gt;0,"Check scores (0 to 4)",IF(SUMPRODUCT(($D$2:$K$2&gt;0)*ISNUMBER(D50:K50))&lt;COUNTIF($D$2:$K$2,"&gt;0"),"Incomplete","Counted"))))))</f>
        <v/>
      </c>
      <c r="N50" s="34">
        <f>IF(AND($M50="Counted",D$2&gt;0),D50,"")</f>
        <v/>
      </c>
      <c r="O50" s="34">
        <f>IF(AND($M50="Counted",E$2&gt;0),E50,"")</f>
        <v/>
      </c>
      <c r="P50" s="34">
        <f>IF(AND($M50="Counted",F$2&gt;0),F50,"")</f>
        <v/>
      </c>
      <c r="Q50" s="34">
        <f>IF(AND($M50="Counted",G$2&gt;0),G50,"")</f>
        <v/>
      </c>
      <c r="R50" s="34">
        <f>IF(AND($M50="Counted",H$2&gt;0),H50,"")</f>
        <v/>
      </c>
      <c r="S50" s="34">
        <f>IF(AND($M50="Counted",I$2&gt;0),I50,"")</f>
        <v/>
      </c>
      <c r="T50" s="34">
        <f>IF(AND($M50="Counted",J$2&gt;0),J50,"")</f>
        <v/>
      </c>
      <c r="U50" s="34">
        <f>IF(AND($M50="Counted",K$2&gt;0),K50,"")</f>
        <v/>
      </c>
    </row>
    <row r="51">
      <c r="A51" s="31">
        <f>IF(TRIM(Applicants!A51&amp;"")="","",TRIM(Applicants!A51&amp;""))</f>
        <v/>
      </c>
      <c r="B51" s="31">
        <f>IF(A51="","",Applicants!B51&amp;"")</f>
        <v/>
      </c>
      <c r="C51" s="33" t="n"/>
      <c r="D51" s="33" t="n"/>
      <c r="E51" s="33" t="n"/>
      <c r="F51" s="33" t="n"/>
      <c r="G51" s="33" t="n"/>
      <c r="H51" s="33" t="n"/>
      <c r="I51" s="33" t="n"/>
      <c r="J51" s="33" t="n"/>
      <c r="K51" s="33" t="n"/>
      <c r="L51" s="10">
        <f>IF(M51="Counted",ROUND(SUMPRODUCT($D$2:$K$2,D51:K51)*100/(4*SUM($D$2:$K$2)),1),"")</f>
        <v/>
      </c>
      <c r="M51" s="10">
        <f>IF(COUNTA(C51:K51)=0,"",IF(A51="","No applicant in this row",IF(TRIM(C51)="Yes","Stepped out, not counted",IF(COUNTIF($D$2:$K$2,"&gt;0")=0,"Add weights on Rubric",IF(SUMPRODUCT(($D$2:$K$2&gt;0)*ISNUMBER(D51:K51))-COUNTIFS($D$2:$K$2,"&gt;0",D51:K51,"&gt;=0",D51:K51,"&lt;=4")+SUMPRODUCT(($D$2:$K$2&gt;0)*ISTEXT(D51:K51))&gt;0,"Check scores (0 to 4)",IF(SUMPRODUCT(($D$2:$K$2&gt;0)*ISNUMBER(D51:K51))&lt;COUNTIF($D$2:$K$2,"&gt;0"),"Incomplete","Counted"))))))</f>
        <v/>
      </c>
      <c r="N51" s="34">
        <f>IF(AND($M51="Counted",D$2&gt;0),D51,"")</f>
        <v/>
      </c>
      <c r="O51" s="34">
        <f>IF(AND($M51="Counted",E$2&gt;0),E51,"")</f>
        <v/>
      </c>
      <c r="P51" s="34">
        <f>IF(AND($M51="Counted",F$2&gt;0),F51,"")</f>
        <v/>
      </c>
      <c r="Q51" s="34">
        <f>IF(AND($M51="Counted",G$2&gt;0),G51,"")</f>
        <v/>
      </c>
      <c r="R51" s="34">
        <f>IF(AND($M51="Counted",H$2&gt;0),H51,"")</f>
        <v/>
      </c>
      <c r="S51" s="34">
        <f>IF(AND($M51="Counted",I$2&gt;0),I51,"")</f>
        <v/>
      </c>
      <c r="T51" s="34">
        <f>IF(AND($M51="Counted",J$2&gt;0),J51,"")</f>
        <v/>
      </c>
      <c r="U51" s="34">
        <f>IF(AND($M51="Counted",K$2&gt;0),K51,"")</f>
        <v/>
      </c>
    </row>
    <row r="52">
      <c r="A52" s="31">
        <f>IF(TRIM(Applicants!A52&amp;"")="","",TRIM(Applicants!A52&amp;""))</f>
        <v/>
      </c>
      <c r="B52" s="31">
        <f>IF(A52="","",Applicants!B52&amp;"")</f>
        <v/>
      </c>
      <c r="C52" s="33" t="n"/>
      <c r="D52" s="33" t="n"/>
      <c r="E52" s="33" t="n"/>
      <c r="F52" s="33" t="n"/>
      <c r="G52" s="33" t="n"/>
      <c r="H52" s="33" t="n"/>
      <c r="I52" s="33" t="n"/>
      <c r="J52" s="33" t="n"/>
      <c r="K52" s="33" t="n"/>
      <c r="L52" s="10">
        <f>IF(M52="Counted",ROUND(SUMPRODUCT($D$2:$K$2,D52:K52)*100/(4*SUM($D$2:$K$2)),1),"")</f>
        <v/>
      </c>
      <c r="M52" s="10">
        <f>IF(COUNTA(C52:K52)=0,"",IF(A52="","No applicant in this row",IF(TRIM(C52)="Yes","Stepped out, not counted",IF(COUNTIF($D$2:$K$2,"&gt;0")=0,"Add weights on Rubric",IF(SUMPRODUCT(($D$2:$K$2&gt;0)*ISNUMBER(D52:K52))-COUNTIFS($D$2:$K$2,"&gt;0",D52:K52,"&gt;=0",D52:K52,"&lt;=4")+SUMPRODUCT(($D$2:$K$2&gt;0)*ISTEXT(D52:K52))&gt;0,"Check scores (0 to 4)",IF(SUMPRODUCT(($D$2:$K$2&gt;0)*ISNUMBER(D52:K52))&lt;COUNTIF($D$2:$K$2,"&gt;0"),"Incomplete","Counted"))))))</f>
        <v/>
      </c>
      <c r="N52" s="34">
        <f>IF(AND($M52="Counted",D$2&gt;0),D52,"")</f>
        <v/>
      </c>
      <c r="O52" s="34">
        <f>IF(AND($M52="Counted",E$2&gt;0),E52,"")</f>
        <v/>
      </c>
      <c r="P52" s="34">
        <f>IF(AND($M52="Counted",F$2&gt;0),F52,"")</f>
        <v/>
      </c>
      <c r="Q52" s="34">
        <f>IF(AND($M52="Counted",G$2&gt;0),G52,"")</f>
        <v/>
      </c>
      <c r="R52" s="34">
        <f>IF(AND($M52="Counted",H$2&gt;0),H52,"")</f>
        <v/>
      </c>
      <c r="S52" s="34">
        <f>IF(AND($M52="Counted",I$2&gt;0),I52,"")</f>
        <v/>
      </c>
      <c r="T52" s="34">
        <f>IF(AND($M52="Counted",J$2&gt;0),J52,"")</f>
        <v/>
      </c>
      <c r="U52" s="34">
        <f>IF(AND($M52="Counted",K$2&gt;0),K52,"")</f>
        <v/>
      </c>
    </row>
    <row r="53">
      <c r="A53" s="31">
        <f>IF(TRIM(Applicants!A53&amp;"")="","",TRIM(Applicants!A53&amp;""))</f>
        <v/>
      </c>
      <c r="B53" s="31">
        <f>IF(A53="","",Applicants!B53&amp;"")</f>
        <v/>
      </c>
      <c r="C53" s="33" t="n"/>
      <c r="D53" s="33" t="n"/>
      <c r="E53" s="33" t="n"/>
      <c r="F53" s="33" t="n"/>
      <c r="G53" s="33" t="n"/>
      <c r="H53" s="33" t="n"/>
      <c r="I53" s="33" t="n"/>
      <c r="J53" s="33" t="n"/>
      <c r="K53" s="33" t="n"/>
      <c r="L53" s="10">
        <f>IF(M53="Counted",ROUND(SUMPRODUCT($D$2:$K$2,D53:K53)*100/(4*SUM($D$2:$K$2)),1),"")</f>
        <v/>
      </c>
      <c r="M53" s="10">
        <f>IF(COUNTA(C53:K53)=0,"",IF(A53="","No applicant in this row",IF(TRIM(C53)="Yes","Stepped out, not counted",IF(COUNTIF($D$2:$K$2,"&gt;0")=0,"Add weights on Rubric",IF(SUMPRODUCT(($D$2:$K$2&gt;0)*ISNUMBER(D53:K53))-COUNTIFS($D$2:$K$2,"&gt;0",D53:K53,"&gt;=0",D53:K53,"&lt;=4")+SUMPRODUCT(($D$2:$K$2&gt;0)*ISTEXT(D53:K53))&gt;0,"Check scores (0 to 4)",IF(SUMPRODUCT(($D$2:$K$2&gt;0)*ISNUMBER(D53:K53))&lt;COUNTIF($D$2:$K$2,"&gt;0"),"Incomplete","Counted"))))))</f>
        <v/>
      </c>
      <c r="N53" s="34">
        <f>IF(AND($M53="Counted",D$2&gt;0),D53,"")</f>
        <v/>
      </c>
      <c r="O53" s="34">
        <f>IF(AND($M53="Counted",E$2&gt;0),E53,"")</f>
        <v/>
      </c>
      <c r="P53" s="34">
        <f>IF(AND($M53="Counted",F$2&gt;0),F53,"")</f>
        <v/>
      </c>
      <c r="Q53" s="34">
        <f>IF(AND($M53="Counted",G$2&gt;0),G53,"")</f>
        <v/>
      </c>
      <c r="R53" s="34">
        <f>IF(AND($M53="Counted",H$2&gt;0),H53,"")</f>
        <v/>
      </c>
      <c r="S53" s="34">
        <f>IF(AND($M53="Counted",I$2&gt;0),I53,"")</f>
        <v/>
      </c>
      <c r="T53" s="34">
        <f>IF(AND($M53="Counted",J$2&gt;0),J53,"")</f>
        <v/>
      </c>
      <c r="U53" s="34">
        <f>IF(AND($M53="Counted",K$2&gt;0),K53,"")</f>
        <v/>
      </c>
    </row>
    <row r="54">
      <c r="A54" s="31">
        <f>IF(TRIM(Applicants!A54&amp;"")="","",TRIM(Applicants!A54&amp;""))</f>
        <v/>
      </c>
      <c r="B54" s="31">
        <f>IF(A54="","",Applicants!B54&amp;"")</f>
        <v/>
      </c>
      <c r="C54" s="33" t="n"/>
      <c r="D54" s="33" t="n"/>
      <c r="E54" s="33" t="n"/>
      <c r="F54" s="33" t="n"/>
      <c r="G54" s="33" t="n"/>
      <c r="H54" s="33" t="n"/>
      <c r="I54" s="33" t="n"/>
      <c r="J54" s="33" t="n"/>
      <c r="K54" s="33" t="n"/>
      <c r="L54" s="10">
        <f>IF(M54="Counted",ROUND(SUMPRODUCT($D$2:$K$2,D54:K54)*100/(4*SUM($D$2:$K$2)),1),"")</f>
        <v/>
      </c>
      <c r="M54" s="10">
        <f>IF(COUNTA(C54:K54)=0,"",IF(A54="","No applicant in this row",IF(TRIM(C54)="Yes","Stepped out, not counted",IF(COUNTIF($D$2:$K$2,"&gt;0")=0,"Add weights on Rubric",IF(SUMPRODUCT(($D$2:$K$2&gt;0)*ISNUMBER(D54:K54))-COUNTIFS($D$2:$K$2,"&gt;0",D54:K54,"&gt;=0",D54:K54,"&lt;=4")+SUMPRODUCT(($D$2:$K$2&gt;0)*ISTEXT(D54:K54))&gt;0,"Check scores (0 to 4)",IF(SUMPRODUCT(($D$2:$K$2&gt;0)*ISNUMBER(D54:K54))&lt;COUNTIF($D$2:$K$2,"&gt;0"),"Incomplete","Counted"))))))</f>
        <v/>
      </c>
      <c r="N54" s="34">
        <f>IF(AND($M54="Counted",D$2&gt;0),D54,"")</f>
        <v/>
      </c>
      <c r="O54" s="34">
        <f>IF(AND($M54="Counted",E$2&gt;0),E54,"")</f>
        <v/>
      </c>
      <c r="P54" s="34">
        <f>IF(AND($M54="Counted",F$2&gt;0),F54,"")</f>
        <v/>
      </c>
      <c r="Q54" s="34">
        <f>IF(AND($M54="Counted",G$2&gt;0),G54,"")</f>
        <v/>
      </c>
      <c r="R54" s="34">
        <f>IF(AND($M54="Counted",H$2&gt;0),H54,"")</f>
        <v/>
      </c>
      <c r="S54" s="34">
        <f>IF(AND($M54="Counted",I$2&gt;0),I54,"")</f>
        <v/>
      </c>
      <c r="T54" s="34">
        <f>IF(AND($M54="Counted",J$2&gt;0),J54,"")</f>
        <v/>
      </c>
      <c r="U54" s="34">
        <f>IF(AND($M54="Counted",K$2&gt;0),K54,"")</f>
        <v/>
      </c>
    </row>
    <row r="55">
      <c r="A55" s="31">
        <f>IF(TRIM(Applicants!A55&amp;"")="","",TRIM(Applicants!A55&amp;""))</f>
        <v/>
      </c>
      <c r="B55" s="31">
        <f>IF(A55="","",Applicants!B55&amp;"")</f>
        <v/>
      </c>
      <c r="C55" s="33" t="n"/>
      <c r="D55" s="33" t="n"/>
      <c r="E55" s="33" t="n"/>
      <c r="F55" s="33" t="n"/>
      <c r="G55" s="33" t="n"/>
      <c r="H55" s="33" t="n"/>
      <c r="I55" s="33" t="n"/>
      <c r="J55" s="33" t="n"/>
      <c r="K55" s="33" t="n"/>
      <c r="L55" s="10">
        <f>IF(M55="Counted",ROUND(SUMPRODUCT($D$2:$K$2,D55:K55)*100/(4*SUM($D$2:$K$2)),1),"")</f>
        <v/>
      </c>
      <c r="M55" s="10">
        <f>IF(COUNTA(C55:K55)=0,"",IF(A55="","No applicant in this row",IF(TRIM(C55)="Yes","Stepped out, not counted",IF(COUNTIF($D$2:$K$2,"&gt;0")=0,"Add weights on Rubric",IF(SUMPRODUCT(($D$2:$K$2&gt;0)*ISNUMBER(D55:K55))-COUNTIFS($D$2:$K$2,"&gt;0",D55:K55,"&gt;=0",D55:K55,"&lt;=4")+SUMPRODUCT(($D$2:$K$2&gt;0)*ISTEXT(D55:K55))&gt;0,"Check scores (0 to 4)",IF(SUMPRODUCT(($D$2:$K$2&gt;0)*ISNUMBER(D55:K55))&lt;COUNTIF($D$2:$K$2,"&gt;0"),"Incomplete","Counted"))))))</f>
        <v/>
      </c>
      <c r="N55" s="34">
        <f>IF(AND($M55="Counted",D$2&gt;0),D55,"")</f>
        <v/>
      </c>
      <c r="O55" s="34">
        <f>IF(AND($M55="Counted",E$2&gt;0),E55,"")</f>
        <v/>
      </c>
      <c r="P55" s="34">
        <f>IF(AND($M55="Counted",F$2&gt;0),F55,"")</f>
        <v/>
      </c>
      <c r="Q55" s="34">
        <f>IF(AND($M55="Counted",G$2&gt;0),G55,"")</f>
        <v/>
      </c>
      <c r="R55" s="34">
        <f>IF(AND($M55="Counted",H$2&gt;0),H55,"")</f>
        <v/>
      </c>
      <c r="S55" s="34">
        <f>IF(AND($M55="Counted",I$2&gt;0),I55,"")</f>
        <v/>
      </c>
      <c r="T55" s="34">
        <f>IF(AND($M55="Counted",J$2&gt;0),J55,"")</f>
        <v/>
      </c>
      <c r="U55" s="34">
        <f>IF(AND($M55="Counted",K$2&gt;0),K55,"")</f>
        <v/>
      </c>
    </row>
    <row r="56">
      <c r="A56" s="31">
        <f>IF(TRIM(Applicants!A56&amp;"")="","",TRIM(Applicants!A56&amp;""))</f>
        <v/>
      </c>
      <c r="B56" s="31">
        <f>IF(A56="","",Applicants!B56&amp;"")</f>
        <v/>
      </c>
      <c r="C56" s="33" t="n"/>
      <c r="D56" s="33" t="n"/>
      <c r="E56" s="33" t="n"/>
      <c r="F56" s="33" t="n"/>
      <c r="G56" s="33" t="n"/>
      <c r="H56" s="33" t="n"/>
      <c r="I56" s="33" t="n"/>
      <c r="J56" s="33" t="n"/>
      <c r="K56" s="33" t="n"/>
      <c r="L56" s="10">
        <f>IF(M56="Counted",ROUND(SUMPRODUCT($D$2:$K$2,D56:K56)*100/(4*SUM($D$2:$K$2)),1),"")</f>
        <v/>
      </c>
      <c r="M56" s="10">
        <f>IF(COUNTA(C56:K56)=0,"",IF(A56="","No applicant in this row",IF(TRIM(C56)="Yes","Stepped out, not counted",IF(COUNTIF($D$2:$K$2,"&gt;0")=0,"Add weights on Rubric",IF(SUMPRODUCT(($D$2:$K$2&gt;0)*ISNUMBER(D56:K56))-COUNTIFS($D$2:$K$2,"&gt;0",D56:K56,"&gt;=0",D56:K56,"&lt;=4")+SUMPRODUCT(($D$2:$K$2&gt;0)*ISTEXT(D56:K56))&gt;0,"Check scores (0 to 4)",IF(SUMPRODUCT(($D$2:$K$2&gt;0)*ISNUMBER(D56:K56))&lt;COUNTIF($D$2:$K$2,"&gt;0"),"Incomplete","Counted"))))))</f>
        <v/>
      </c>
      <c r="N56" s="34">
        <f>IF(AND($M56="Counted",D$2&gt;0),D56,"")</f>
        <v/>
      </c>
      <c r="O56" s="34">
        <f>IF(AND($M56="Counted",E$2&gt;0),E56,"")</f>
        <v/>
      </c>
      <c r="P56" s="34">
        <f>IF(AND($M56="Counted",F$2&gt;0),F56,"")</f>
        <v/>
      </c>
      <c r="Q56" s="34">
        <f>IF(AND($M56="Counted",G$2&gt;0),G56,"")</f>
        <v/>
      </c>
      <c r="R56" s="34">
        <f>IF(AND($M56="Counted",H$2&gt;0),H56,"")</f>
        <v/>
      </c>
      <c r="S56" s="34">
        <f>IF(AND($M56="Counted",I$2&gt;0),I56,"")</f>
        <v/>
      </c>
      <c r="T56" s="34">
        <f>IF(AND($M56="Counted",J$2&gt;0),J56,"")</f>
        <v/>
      </c>
      <c r="U56" s="34">
        <f>IF(AND($M56="Counted",K$2&gt;0),K56,"")</f>
        <v/>
      </c>
    </row>
    <row r="57">
      <c r="A57" s="31">
        <f>IF(TRIM(Applicants!A57&amp;"")="","",TRIM(Applicants!A57&amp;""))</f>
        <v/>
      </c>
      <c r="B57" s="31">
        <f>IF(A57="","",Applicants!B57&amp;"")</f>
        <v/>
      </c>
      <c r="C57" s="33" t="n"/>
      <c r="D57" s="33" t="n"/>
      <c r="E57" s="33" t="n"/>
      <c r="F57" s="33" t="n"/>
      <c r="G57" s="33" t="n"/>
      <c r="H57" s="33" t="n"/>
      <c r="I57" s="33" t="n"/>
      <c r="J57" s="33" t="n"/>
      <c r="K57" s="33" t="n"/>
      <c r="L57" s="10">
        <f>IF(M57="Counted",ROUND(SUMPRODUCT($D$2:$K$2,D57:K57)*100/(4*SUM($D$2:$K$2)),1),"")</f>
        <v/>
      </c>
      <c r="M57" s="10">
        <f>IF(COUNTA(C57:K57)=0,"",IF(A57="","No applicant in this row",IF(TRIM(C57)="Yes","Stepped out, not counted",IF(COUNTIF($D$2:$K$2,"&gt;0")=0,"Add weights on Rubric",IF(SUMPRODUCT(($D$2:$K$2&gt;0)*ISNUMBER(D57:K57))-COUNTIFS($D$2:$K$2,"&gt;0",D57:K57,"&gt;=0",D57:K57,"&lt;=4")+SUMPRODUCT(($D$2:$K$2&gt;0)*ISTEXT(D57:K57))&gt;0,"Check scores (0 to 4)",IF(SUMPRODUCT(($D$2:$K$2&gt;0)*ISNUMBER(D57:K57))&lt;COUNTIF($D$2:$K$2,"&gt;0"),"Incomplete","Counted"))))))</f>
        <v/>
      </c>
      <c r="N57" s="34">
        <f>IF(AND($M57="Counted",D$2&gt;0),D57,"")</f>
        <v/>
      </c>
      <c r="O57" s="34">
        <f>IF(AND($M57="Counted",E$2&gt;0),E57,"")</f>
        <v/>
      </c>
      <c r="P57" s="34">
        <f>IF(AND($M57="Counted",F$2&gt;0),F57,"")</f>
        <v/>
      </c>
      <c r="Q57" s="34">
        <f>IF(AND($M57="Counted",G$2&gt;0),G57,"")</f>
        <v/>
      </c>
      <c r="R57" s="34">
        <f>IF(AND($M57="Counted",H$2&gt;0),H57,"")</f>
        <v/>
      </c>
      <c r="S57" s="34">
        <f>IF(AND($M57="Counted",I$2&gt;0),I57,"")</f>
        <v/>
      </c>
      <c r="T57" s="34">
        <f>IF(AND($M57="Counted",J$2&gt;0),J57,"")</f>
        <v/>
      </c>
      <c r="U57" s="34">
        <f>IF(AND($M57="Counted",K$2&gt;0),K57,"")</f>
        <v/>
      </c>
    </row>
    <row r="58">
      <c r="A58" s="31">
        <f>IF(TRIM(Applicants!A58&amp;"")="","",TRIM(Applicants!A58&amp;""))</f>
        <v/>
      </c>
      <c r="B58" s="31">
        <f>IF(A58="","",Applicants!B58&amp;"")</f>
        <v/>
      </c>
      <c r="C58" s="33" t="n"/>
      <c r="D58" s="33" t="n"/>
      <c r="E58" s="33" t="n"/>
      <c r="F58" s="33" t="n"/>
      <c r="G58" s="33" t="n"/>
      <c r="H58" s="33" t="n"/>
      <c r="I58" s="33" t="n"/>
      <c r="J58" s="33" t="n"/>
      <c r="K58" s="33" t="n"/>
      <c r="L58" s="10">
        <f>IF(M58="Counted",ROUND(SUMPRODUCT($D$2:$K$2,D58:K58)*100/(4*SUM($D$2:$K$2)),1),"")</f>
        <v/>
      </c>
      <c r="M58" s="10">
        <f>IF(COUNTA(C58:K58)=0,"",IF(A58="","No applicant in this row",IF(TRIM(C58)="Yes","Stepped out, not counted",IF(COUNTIF($D$2:$K$2,"&gt;0")=0,"Add weights on Rubric",IF(SUMPRODUCT(($D$2:$K$2&gt;0)*ISNUMBER(D58:K58))-COUNTIFS($D$2:$K$2,"&gt;0",D58:K58,"&gt;=0",D58:K58,"&lt;=4")+SUMPRODUCT(($D$2:$K$2&gt;0)*ISTEXT(D58:K58))&gt;0,"Check scores (0 to 4)",IF(SUMPRODUCT(($D$2:$K$2&gt;0)*ISNUMBER(D58:K58))&lt;COUNTIF($D$2:$K$2,"&gt;0"),"Incomplete","Counted"))))))</f>
        <v/>
      </c>
      <c r="N58" s="34">
        <f>IF(AND($M58="Counted",D$2&gt;0),D58,"")</f>
        <v/>
      </c>
      <c r="O58" s="34">
        <f>IF(AND($M58="Counted",E$2&gt;0),E58,"")</f>
        <v/>
      </c>
      <c r="P58" s="34">
        <f>IF(AND($M58="Counted",F$2&gt;0),F58,"")</f>
        <v/>
      </c>
      <c r="Q58" s="34">
        <f>IF(AND($M58="Counted",G$2&gt;0),G58,"")</f>
        <v/>
      </c>
      <c r="R58" s="34">
        <f>IF(AND($M58="Counted",H$2&gt;0),H58,"")</f>
        <v/>
      </c>
      <c r="S58" s="34">
        <f>IF(AND($M58="Counted",I$2&gt;0),I58,"")</f>
        <v/>
      </c>
      <c r="T58" s="34">
        <f>IF(AND($M58="Counted",J$2&gt;0),J58,"")</f>
        <v/>
      </c>
      <c r="U58" s="34">
        <f>IF(AND($M58="Counted",K$2&gt;0),K58,"")</f>
        <v/>
      </c>
    </row>
    <row r="59">
      <c r="A59" s="31">
        <f>IF(TRIM(Applicants!A59&amp;"")="","",TRIM(Applicants!A59&amp;""))</f>
        <v/>
      </c>
      <c r="B59" s="31">
        <f>IF(A59="","",Applicants!B59&amp;"")</f>
        <v/>
      </c>
      <c r="C59" s="33" t="n"/>
      <c r="D59" s="33" t="n"/>
      <c r="E59" s="33" t="n"/>
      <c r="F59" s="33" t="n"/>
      <c r="G59" s="33" t="n"/>
      <c r="H59" s="33" t="n"/>
      <c r="I59" s="33" t="n"/>
      <c r="J59" s="33" t="n"/>
      <c r="K59" s="33" t="n"/>
      <c r="L59" s="10">
        <f>IF(M59="Counted",ROUND(SUMPRODUCT($D$2:$K$2,D59:K59)*100/(4*SUM($D$2:$K$2)),1),"")</f>
        <v/>
      </c>
      <c r="M59" s="10">
        <f>IF(COUNTA(C59:K59)=0,"",IF(A59="","No applicant in this row",IF(TRIM(C59)="Yes","Stepped out, not counted",IF(COUNTIF($D$2:$K$2,"&gt;0")=0,"Add weights on Rubric",IF(SUMPRODUCT(($D$2:$K$2&gt;0)*ISNUMBER(D59:K59))-COUNTIFS($D$2:$K$2,"&gt;0",D59:K59,"&gt;=0",D59:K59,"&lt;=4")+SUMPRODUCT(($D$2:$K$2&gt;0)*ISTEXT(D59:K59))&gt;0,"Check scores (0 to 4)",IF(SUMPRODUCT(($D$2:$K$2&gt;0)*ISNUMBER(D59:K59))&lt;COUNTIF($D$2:$K$2,"&gt;0"),"Incomplete","Counted"))))))</f>
        <v/>
      </c>
      <c r="N59" s="34">
        <f>IF(AND($M59="Counted",D$2&gt;0),D59,"")</f>
        <v/>
      </c>
      <c r="O59" s="34">
        <f>IF(AND($M59="Counted",E$2&gt;0),E59,"")</f>
        <v/>
      </c>
      <c r="P59" s="34">
        <f>IF(AND($M59="Counted",F$2&gt;0),F59,"")</f>
        <v/>
      </c>
      <c r="Q59" s="34">
        <f>IF(AND($M59="Counted",G$2&gt;0),G59,"")</f>
        <v/>
      </c>
      <c r="R59" s="34">
        <f>IF(AND($M59="Counted",H$2&gt;0),H59,"")</f>
        <v/>
      </c>
      <c r="S59" s="34">
        <f>IF(AND($M59="Counted",I$2&gt;0),I59,"")</f>
        <v/>
      </c>
      <c r="T59" s="34">
        <f>IF(AND($M59="Counted",J$2&gt;0),J59,"")</f>
        <v/>
      </c>
      <c r="U59" s="34">
        <f>IF(AND($M59="Counted",K$2&gt;0),K59,"")</f>
        <v/>
      </c>
    </row>
    <row r="60">
      <c r="A60" s="31">
        <f>IF(TRIM(Applicants!A60&amp;"")="","",TRIM(Applicants!A60&amp;""))</f>
        <v/>
      </c>
      <c r="B60" s="31">
        <f>IF(A60="","",Applicants!B60&amp;"")</f>
        <v/>
      </c>
      <c r="C60" s="33" t="n"/>
      <c r="D60" s="33" t="n"/>
      <c r="E60" s="33" t="n"/>
      <c r="F60" s="33" t="n"/>
      <c r="G60" s="33" t="n"/>
      <c r="H60" s="33" t="n"/>
      <c r="I60" s="33" t="n"/>
      <c r="J60" s="33" t="n"/>
      <c r="K60" s="33" t="n"/>
      <c r="L60" s="10">
        <f>IF(M60="Counted",ROUND(SUMPRODUCT($D$2:$K$2,D60:K60)*100/(4*SUM($D$2:$K$2)),1),"")</f>
        <v/>
      </c>
      <c r="M60" s="10">
        <f>IF(COUNTA(C60:K60)=0,"",IF(A60="","No applicant in this row",IF(TRIM(C60)="Yes","Stepped out, not counted",IF(COUNTIF($D$2:$K$2,"&gt;0")=0,"Add weights on Rubric",IF(SUMPRODUCT(($D$2:$K$2&gt;0)*ISNUMBER(D60:K60))-COUNTIFS($D$2:$K$2,"&gt;0",D60:K60,"&gt;=0",D60:K60,"&lt;=4")+SUMPRODUCT(($D$2:$K$2&gt;0)*ISTEXT(D60:K60))&gt;0,"Check scores (0 to 4)",IF(SUMPRODUCT(($D$2:$K$2&gt;0)*ISNUMBER(D60:K60))&lt;COUNTIF($D$2:$K$2,"&gt;0"),"Incomplete","Counted"))))))</f>
        <v/>
      </c>
      <c r="N60" s="34">
        <f>IF(AND($M60="Counted",D$2&gt;0),D60,"")</f>
        <v/>
      </c>
      <c r="O60" s="34">
        <f>IF(AND($M60="Counted",E$2&gt;0),E60,"")</f>
        <v/>
      </c>
      <c r="P60" s="34">
        <f>IF(AND($M60="Counted",F$2&gt;0),F60,"")</f>
        <v/>
      </c>
      <c r="Q60" s="34">
        <f>IF(AND($M60="Counted",G$2&gt;0),G60,"")</f>
        <v/>
      </c>
      <c r="R60" s="34">
        <f>IF(AND($M60="Counted",H$2&gt;0),H60,"")</f>
        <v/>
      </c>
      <c r="S60" s="34">
        <f>IF(AND($M60="Counted",I$2&gt;0),I60,"")</f>
        <v/>
      </c>
      <c r="T60" s="34">
        <f>IF(AND($M60="Counted",J$2&gt;0),J60,"")</f>
        <v/>
      </c>
      <c r="U60" s="34">
        <f>IF(AND($M60="Counted",K$2&gt;0),K60,"")</f>
        <v/>
      </c>
    </row>
    <row r="61">
      <c r="A61" s="31">
        <f>IF(TRIM(Applicants!A61&amp;"")="","",TRIM(Applicants!A61&amp;""))</f>
        <v/>
      </c>
      <c r="B61" s="31">
        <f>IF(A61="","",Applicants!B61&amp;"")</f>
        <v/>
      </c>
      <c r="C61" s="33" t="n"/>
      <c r="D61" s="33" t="n"/>
      <c r="E61" s="33" t="n"/>
      <c r="F61" s="33" t="n"/>
      <c r="G61" s="33" t="n"/>
      <c r="H61" s="33" t="n"/>
      <c r="I61" s="33" t="n"/>
      <c r="J61" s="33" t="n"/>
      <c r="K61" s="33" t="n"/>
      <c r="L61" s="10">
        <f>IF(M61="Counted",ROUND(SUMPRODUCT($D$2:$K$2,D61:K61)*100/(4*SUM($D$2:$K$2)),1),"")</f>
        <v/>
      </c>
      <c r="M61" s="10">
        <f>IF(COUNTA(C61:K61)=0,"",IF(A61="","No applicant in this row",IF(TRIM(C61)="Yes","Stepped out, not counted",IF(COUNTIF($D$2:$K$2,"&gt;0")=0,"Add weights on Rubric",IF(SUMPRODUCT(($D$2:$K$2&gt;0)*ISNUMBER(D61:K61))-COUNTIFS($D$2:$K$2,"&gt;0",D61:K61,"&gt;=0",D61:K61,"&lt;=4")+SUMPRODUCT(($D$2:$K$2&gt;0)*ISTEXT(D61:K61))&gt;0,"Check scores (0 to 4)",IF(SUMPRODUCT(($D$2:$K$2&gt;0)*ISNUMBER(D61:K61))&lt;COUNTIF($D$2:$K$2,"&gt;0"),"Incomplete","Counted"))))))</f>
        <v/>
      </c>
      <c r="N61" s="34">
        <f>IF(AND($M61="Counted",D$2&gt;0),D61,"")</f>
        <v/>
      </c>
      <c r="O61" s="34">
        <f>IF(AND($M61="Counted",E$2&gt;0),E61,"")</f>
        <v/>
      </c>
      <c r="P61" s="34">
        <f>IF(AND($M61="Counted",F$2&gt;0),F61,"")</f>
        <v/>
      </c>
      <c r="Q61" s="34">
        <f>IF(AND($M61="Counted",G$2&gt;0),G61,"")</f>
        <v/>
      </c>
      <c r="R61" s="34">
        <f>IF(AND($M61="Counted",H$2&gt;0),H61,"")</f>
        <v/>
      </c>
      <c r="S61" s="34">
        <f>IF(AND($M61="Counted",I$2&gt;0),I61,"")</f>
        <v/>
      </c>
      <c r="T61" s="34">
        <f>IF(AND($M61="Counted",J$2&gt;0),J61,"")</f>
        <v/>
      </c>
      <c r="U61" s="34">
        <f>IF(AND($M61="Counted",K$2&gt;0),K61,"")</f>
        <v/>
      </c>
    </row>
    <row r="62">
      <c r="A62" s="31">
        <f>IF(TRIM(Applicants!A62&amp;"")="","",TRIM(Applicants!A62&amp;""))</f>
        <v/>
      </c>
      <c r="B62" s="31">
        <f>IF(A62="","",Applicants!B62&amp;"")</f>
        <v/>
      </c>
      <c r="C62" s="33" t="n"/>
      <c r="D62" s="33" t="n"/>
      <c r="E62" s="33" t="n"/>
      <c r="F62" s="33" t="n"/>
      <c r="G62" s="33" t="n"/>
      <c r="H62" s="33" t="n"/>
      <c r="I62" s="33" t="n"/>
      <c r="J62" s="33" t="n"/>
      <c r="K62" s="33" t="n"/>
      <c r="L62" s="10">
        <f>IF(M62="Counted",ROUND(SUMPRODUCT($D$2:$K$2,D62:K62)*100/(4*SUM($D$2:$K$2)),1),"")</f>
        <v/>
      </c>
      <c r="M62" s="10">
        <f>IF(COUNTA(C62:K62)=0,"",IF(A62="","No applicant in this row",IF(TRIM(C62)="Yes","Stepped out, not counted",IF(COUNTIF($D$2:$K$2,"&gt;0")=0,"Add weights on Rubric",IF(SUMPRODUCT(($D$2:$K$2&gt;0)*ISNUMBER(D62:K62))-COUNTIFS($D$2:$K$2,"&gt;0",D62:K62,"&gt;=0",D62:K62,"&lt;=4")+SUMPRODUCT(($D$2:$K$2&gt;0)*ISTEXT(D62:K62))&gt;0,"Check scores (0 to 4)",IF(SUMPRODUCT(($D$2:$K$2&gt;0)*ISNUMBER(D62:K62))&lt;COUNTIF($D$2:$K$2,"&gt;0"),"Incomplete","Counted"))))))</f>
        <v/>
      </c>
      <c r="N62" s="34">
        <f>IF(AND($M62="Counted",D$2&gt;0),D62,"")</f>
        <v/>
      </c>
      <c r="O62" s="34">
        <f>IF(AND($M62="Counted",E$2&gt;0),E62,"")</f>
        <v/>
      </c>
      <c r="P62" s="34">
        <f>IF(AND($M62="Counted",F$2&gt;0),F62,"")</f>
        <v/>
      </c>
      <c r="Q62" s="34">
        <f>IF(AND($M62="Counted",G$2&gt;0),G62,"")</f>
        <v/>
      </c>
      <c r="R62" s="34">
        <f>IF(AND($M62="Counted",H$2&gt;0),H62,"")</f>
        <v/>
      </c>
      <c r="S62" s="34">
        <f>IF(AND($M62="Counted",I$2&gt;0),I62,"")</f>
        <v/>
      </c>
      <c r="T62" s="34">
        <f>IF(AND($M62="Counted",J$2&gt;0),J62,"")</f>
        <v/>
      </c>
      <c r="U62" s="34">
        <f>IF(AND($M62="Counted",K$2&gt;0),K62,"")</f>
        <v/>
      </c>
    </row>
    <row r="63">
      <c r="A63" s="31">
        <f>IF(TRIM(Applicants!A63&amp;"")="","",TRIM(Applicants!A63&amp;""))</f>
        <v/>
      </c>
      <c r="B63" s="31">
        <f>IF(A63="","",Applicants!B63&amp;"")</f>
        <v/>
      </c>
      <c r="C63" s="33" t="n"/>
      <c r="D63" s="33" t="n"/>
      <c r="E63" s="33" t="n"/>
      <c r="F63" s="33" t="n"/>
      <c r="G63" s="33" t="n"/>
      <c r="H63" s="33" t="n"/>
      <c r="I63" s="33" t="n"/>
      <c r="J63" s="33" t="n"/>
      <c r="K63" s="33" t="n"/>
      <c r="L63" s="10">
        <f>IF(M63="Counted",ROUND(SUMPRODUCT($D$2:$K$2,D63:K63)*100/(4*SUM($D$2:$K$2)),1),"")</f>
        <v/>
      </c>
      <c r="M63" s="10">
        <f>IF(COUNTA(C63:K63)=0,"",IF(A63="","No applicant in this row",IF(TRIM(C63)="Yes","Stepped out, not counted",IF(COUNTIF($D$2:$K$2,"&gt;0")=0,"Add weights on Rubric",IF(SUMPRODUCT(($D$2:$K$2&gt;0)*ISNUMBER(D63:K63))-COUNTIFS($D$2:$K$2,"&gt;0",D63:K63,"&gt;=0",D63:K63,"&lt;=4")+SUMPRODUCT(($D$2:$K$2&gt;0)*ISTEXT(D63:K63))&gt;0,"Check scores (0 to 4)",IF(SUMPRODUCT(($D$2:$K$2&gt;0)*ISNUMBER(D63:K63))&lt;COUNTIF($D$2:$K$2,"&gt;0"),"Incomplete","Counted"))))))</f>
        <v/>
      </c>
      <c r="N63" s="34">
        <f>IF(AND($M63="Counted",D$2&gt;0),D63,"")</f>
        <v/>
      </c>
      <c r="O63" s="34">
        <f>IF(AND($M63="Counted",E$2&gt;0),E63,"")</f>
        <v/>
      </c>
      <c r="P63" s="34">
        <f>IF(AND($M63="Counted",F$2&gt;0),F63,"")</f>
        <v/>
      </c>
      <c r="Q63" s="34">
        <f>IF(AND($M63="Counted",G$2&gt;0),G63,"")</f>
        <v/>
      </c>
      <c r="R63" s="34">
        <f>IF(AND($M63="Counted",H$2&gt;0),H63,"")</f>
        <v/>
      </c>
      <c r="S63" s="34">
        <f>IF(AND($M63="Counted",I$2&gt;0),I63,"")</f>
        <v/>
      </c>
      <c r="T63" s="34">
        <f>IF(AND($M63="Counted",J$2&gt;0),J63,"")</f>
        <v/>
      </c>
      <c r="U63" s="34">
        <f>IF(AND($M63="Counted",K$2&gt;0),K63,"")</f>
        <v/>
      </c>
    </row>
    <row r="64">
      <c r="A64" s="31">
        <f>IF(TRIM(Applicants!A64&amp;"")="","",TRIM(Applicants!A64&amp;""))</f>
        <v/>
      </c>
      <c r="B64" s="31">
        <f>IF(A64="","",Applicants!B64&amp;"")</f>
        <v/>
      </c>
      <c r="C64" s="33" t="n"/>
      <c r="D64" s="33" t="n"/>
      <c r="E64" s="33" t="n"/>
      <c r="F64" s="33" t="n"/>
      <c r="G64" s="33" t="n"/>
      <c r="H64" s="33" t="n"/>
      <c r="I64" s="33" t="n"/>
      <c r="J64" s="33" t="n"/>
      <c r="K64" s="33" t="n"/>
      <c r="L64" s="10">
        <f>IF(M64="Counted",ROUND(SUMPRODUCT($D$2:$K$2,D64:K64)*100/(4*SUM($D$2:$K$2)),1),"")</f>
        <v/>
      </c>
      <c r="M64" s="10">
        <f>IF(COUNTA(C64:K64)=0,"",IF(A64="","No applicant in this row",IF(TRIM(C64)="Yes","Stepped out, not counted",IF(COUNTIF($D$2:$K$2,"&gt;0")=0,"Add weights on Rubric",IF(SUMPRODUCT(($D$2:$K$2&gt;0)*ISNUMBER(D64:K64))-COUNTIFS($D$2:$K$2,"&gt;0",D64:K64,"&gt;=0",D64:K64,"&lt;=4")+SUMPRODUCT(($D$2:$K$2&gt;0)*ISTEXT(D64:K64))&gt;0,"Check scores (0 to 4)",IF(SUMPRODUCT(($D$2:$K$2&gt;0)*ISNUMBER(D64:K64))&lt;COUNTIF($D$2:$K$2,"&gt;0"),"Incomplete","Counted"))))))</f>
        <v/>
      </c>
      <c r="N64" s="34">
        <f>IF(AND($M64="Counted",D$2&gt;0),D64,"")</f>
        <v/>
      </c>
      <c r="O64" s="34">
        <f>IF(AND($M64="Counted",E$2&gt;0),E64,"")</f>
        <v/>
      </c>
      <c r="P64" s="34">
        <f>IF(AND($M64="Counted",F$2&gt;0),F64,"")</f>
        <v/>
      </c>
      <c r="Q64" s="34">
        <f>IF(AND($M64="Counted",G$2&gt;0),G64,"")</f>
        <v/>
      </c>
      <c r="R64" s="34">
        <f>IF(AND($M64="Counted",H$2&gt;0),H64,"")</f>
        <v/>
      </c>
      <c r="S64" s="34">
        <f>IF(AND($M64="Counted",I$2&gt;0),I64,"")</f>
        <v/>
      </c>
      <c r="T64" s="34">
        <f>IF(AND($M64="Counted",J$2&gt;0),J64,"")</f>
        <v/>
      </c>
      <c r="U64" s="34">
        <f>IF(AND($M64="Counted",K$2&gt;0),K64,"")</f>
        <v/>
      </c>
    </row>
    <row r="65">
      <c r="A65" s="31">
        <f>IF(TRIM(Applicants!A65&amp;"")="","",TRIM(Applicants!A65&amp;""))</f>
        <v/>
      </c>
      <c r="B65" s="31">
        <f>IF(A65="","",Applicants!B65&amp;"")</f>
        <v/>
      </c>
      <c r="C65" s="33" t="n"/>
      <c r="D65" s="33" t="n"/>
      <c r="E65" s="33" t="n"/>
      <c r="F65" s="33" t="n"/>
      <c r="G65" s="33" t="n"/>
      <c r="H65" s="33" t="n"/>
      <c r="I65" s="33" t="n"/>
      <c r="J65" s="33" t="n"/>
      <c r="K65" s="33" t="n"/>
      <c r="L65" s="10">
        <f>IF(M65="Counted",ROUND(SUMPRODUCT($D$2:$K$2,D65:K65)*100/(4*SUM($D$2:$K$2)),1),"")</f>
        <v/>
      </c>
      <c r="M65" s="10">
        <f>IF(COUNTA(C65:K65)=0,"",IF(A65="","No applicant in this row",IF(TRIM(C65)="Yes","Stepped out, not counted",IF(COUNTIF($D$2:$K$2,"&gt;0")=0,"Add weights on Rubric",IF(SUMPRODUCT(($D$2:$K$2&gt;0)*ISNUMBER(D65:K65))-COUNTIFS($D$2:$K$2,"&gt;0",D65:K65,"&gt;=0",D65:K65,"&lt;=4")+SUMPRODUCT(($D$2:$K$2&gt;0)*ISTEXT(D65:K65))&gt;0,"Check scores (0 to 4)",IF(SUMPRODUCT(($D$2:$K$2&gt;0)*ISNUMBER(D65:K65))&lt;COUNTIF($D$2:$K$2,"&gt;0"),"Incomplete","Counted"))))))</f>
        <v/>
      </c>
      <c r="N65" s="34">
        <f>IF(AND($M65="Counted",D$2&gt;0),D65,"")</f>
        <v/>
      </c>
      <c r="O65" s="34">
        <f>IF(AND($M65="Counted",E$2&gt;0),E65,"")</f>
        <v/>
      </c>
      <c r="P65" s="34">
        <f>IF(AND($M65="Counted",F$2&gt;0),F65,"")</f>
        <v/>
      </c>
      <c r="Q65" s="34">
        <f>IF(AND($M65="Counted",G$2&gt;0),G65,"")</f>
        <v/>
      </c>
      <c r="R65" s="34">
        <f>IF(AND($M65="Counted",H$2&gt;0),H65,"")</f>
        <v/>
      </c>
      <c r="S65" s="34">
        <f>IF(AND($M65="Counted",I$2&gt;0),I65,"")</f>
        <v/>
      </c>
      <c r="T65" s="34">
        <f>IF(AND($M65="Counted",J$2&gt;0),J65,"")</f>
        <v/>
      </c>
      <c r="U65" s="34">
        <f>IF(AND($M65="Counted",K$2&gt;0),K65,"")</f>
        <v/>
      </c>
    </row>
    <row r="66">
      <c r="A66" s="31">
        <f>IF(TRIM(Applicants!A66&amp;"")="","",TRIM(Applicants!A66&amp;""))</f>
        <v/>
      </c>
      <c r="B66" s="31">
        <f>IF(A66="","",Applicants!B66&amp;"")</f>
        <v/>
      </c>
      <c r="C66" s="33" t="n"/>
      <c r="D66" s="33" t="n"/>
      <c r="E66" s="33" t="n"/>
      <c r="F66" s="33" t="n"/>
      <c r="G66" s="33" t="n"/>
      <c r="H66" s="33" t="n"/>
      <c r="I66" s="33" t="n"/>
      <c r="J66" s="33" t="n"/>
      <c r="K66" s="33" t="n"/>
      <c r="L66" s="10">
        <f>IF(M66="Counted",ROUND(SUMPRODUCT($D$2:$K$2,D66:K66)*100/(4*SUM($D$2:$K$2)),1),"")</f>
        <v/>
      </c>
      <c r="M66" s="10">
        <f>IF(COUNTA(C66:K66)=0,"",IF(A66="","No applicant in this row",IF(TRIM(C66)="Yes","Stepped out, not counted",IF(COUNTIF($D$2:$K$2,"&gt;0")=0,"Add weights on Rubric",IF(SUMPRODUCT(($D$2:$K$2&gt;0)*ISNUMBER(D66:K66))-COUNTIFS($D$2:$K$2,"&gt;0",D66:K66,"&gt;=0",D66:K66,"&lt;=4")+SUMPRODUCT(($D$2:$K$2&gt;0)*ISTEXT(D66:K66))&gt;0,"Check scores (0 to 4)",IF(SUMPRODUCT(($D$2:$K$2&gt;0)*ISNUMBER(D66:K66))&lt;COUNTIF($D$2:$K$2,"&gt;0"),"Incomplete","Counted"))))))</f>
        <v/>
      </c>
      <c r="N66" s="34">
        <f>IF(AND($M66="Counted",D$2&gt;0),D66,"")</f>
        <v/>
      </c>
      <c r="O66" s="34">
        <f>IF(AND($M66="Counted",E$2&gt;0),E66,"")</f>
        <v/>
      </c>
      <c r="P66" s="34">
        <f>IF(AND($M66="Counted",F$2&gt;0),F66,"")</f>
        <v/>
      </c>
      <c r="Q66" s="34">
        <f>IF(AND($M66="Counted",G$2&gt;0),G66,"")</f>
        <v/>
      </c>
      <c r="R66" s="34">
        <f>IF(AND($M66="Counted",H$2&gt;0),H66,"")</f>
        <v/>
      </c>
      <c r="S66" s="34">
        <f>IF(AND($M66="Counted",I$2&gt;0),I66,"")</f>
        <v/>
      </c>
      <c r="T66" s="34">
        <f>IF(AND($M66="Counted",J$2&gt;0),J66,"")</f>
        <v/>
      </c>
      <c r="U66" s="34">
        <f>IF(AND($M66="Counted",K$2&gt;0),K66,"")</f>
        <v/>
      </c>
    </row>
    <row r="67">
      <c r="A67" s="31">
        <f>IF(TRIM(Applicants!A67&amp;"")="","",TRIM(Applicants!A67&amp;""))</f>
        <v/>
      </c>
      <c r="B67" s="31">
        <f>IF(A67="","",Applicants!B67&amp;"")</f>
        <v/>
      </c>
      <c r="C67" s="33" t="n"/>
      <c r="D67" s="33" t="n"/>
      <c r="E67" s="33" t="n"/>
      <c r="F67" s="33" t="n"/>
      <c r="G67" s="33" t="n"/>
      <c r="H67" s="33" t="n"/>
      <c r="I67" s="33" t="n"/>
      <c r="J67" s="33" t="n"/>
      <c r="K67" s="33" t="n"/>
      <c r="L67" s="10">
        <f>IF(M67="Counted",ROUND(SUMPRODUCT($D$2:$K$2,D67:K67)*100/(4*SUM($D$2:$K$2)),1),"")</f>
        <v/>
      </c>
      <c r="M67" s="10">
        <f>IF(COUNTA(C67:K67)=0,"",IF(A67="","No applicant in this row",IF(TRIM(C67)="Yes","Stepped out, not counted",IF(COUNTIF($D$2:$K$2,"&gt;0")=0,"Add weights on Rubric",IF(SUMPRODUCT(($D$2:$K$2&gt;0)*ISNUMBER(D67:K67))-COUNTIFS($D$2:$K$2,"&gt;0",D67:K67,"&gt;=0",D67:K67,"&lt;=4")+SUMPRODUCT(($D$2:$K$2&gt;0)*ISTEXT(D67:K67))&gt;0,"Check scores (0 to 4)",IF(SUMPRODUCT(($D$2:$K$2&gt;0)*ISNUMBER(D67:K67))&lt;COUNTIF($D$2:$K$2,"&gt;0"),"Incomplete","Counted"))))))</f>
        <v/>
      </c>
      <c r="N67" s="34">
        <f>IF(AND($M67="Counted",D$2&gt;0),D67,"")</f>
        <v/>
      </c>
      <c r="O67" s="34">
        <f>IF(AND($M67="Counted",E$2&gt;0),E67,"")</f>
        <v/>
      </c>
      <c r="P67" s="34">
        <f>IF(AND($M67="Counted",F$2&gt;0),F67,"")</f>
        <v/>
      </c>
      <c r="Q67" s="34">
        <f>IF(AND($M67="Counted",G$2&gt;0),G67,"")</f>
        <v/>
      </c>
      <c r="R67" s="34">
        <f>IF(AND($M67="Counted",H$2&gt;0),H67,"")</f>
        <v/>
      </c>
      <c r="S67" s="34">
        <f>IF(AND($M67="Counted",I$2&gt;0),I67,"")</f>
        <v/>
      </c>
      <c r="T67" s="34">
        <f>IF(AND($M67="Counted",J$2&gt;0),J67,"")</f>
        <v/>
      </c>
      <c r="U67" s="34">
        <f>IF(AND($M67="Counted",K$2&gt;0),K67,"")</f>
        <v/>
      </c>
    </row>
    <row r="68">
      <c r="A68" s="31">
        <f>IF(TRIM(Applicants!A68&amp;"")="","",TRIM(Applicants!A68&amp;""))</f>
        <v/>
      </c>
      <c r="B68" s="31">
        <f>IF(A68="","",Applicants!B68&amp;"")</f>
        <v/>
      </c>
      <c r="C68" s="33" t="n"/>
      <c r="D68" s="33" t="n"/>
      <c r="E68" s="33" t="n"/>
      <c r="F68" s="33" t="n"/>
      <c r="G68" s="33" t="n"/>
      <c r="H68" s="33" t="n"/>
      <c r="I68" s="33" t="n"/>
      <c r="J68" s="33" t="n"/>
      <c r="K68" s="33" t="n"/>
      <c r="L68" s="10">
        <f>IF(M68="Counted",ROUND(SUMPRODUCT($D$2:$K$2,D68:K68)*100/(4*SUM($D$2:$K$2)),1),"")</f>
        <v/>
      </c>
      <c r="M68" s="10">
        <f>IF(COUNTA(C68:K68)=0,"",IF(A68="","No applicant in this row",IF(TRIM(C68)="Yes","Stepped out, not counted",IF(COUNTIF($D$2:$K$2,"&gt;0")=0,"Add weights on Rubric",IF(SUMPRODUCT(($D$2:$K$2&gt;0)*ISNUMBER(D68:K68))-COUNTIFS($D$2:$K$2,"&gt;0",D68:K68,"&gt;=0",D68:K68,"&lt;=4")+SUMPRODUCT(($D$2:$K$2&gt;0)*ISTEXT(D68:K68))&gt;0,"Check scores (0 to 4)",IF(SUMPRODUCT(($D$2:$K$2&gt;0)*ISNUMBER(D68:K68))&lt;COUNTIF($D$2:$K$2,"&gt;0"),"Incomplete","Counted"))))))</f>
        <v/>
      </c>
      <c r="N68" s="34">
        <f>IF(AND($M68="Counted",D$2&gt;0),D68,"")</f>
        <v/>
      </c>
      <c r="O68" s="34">
        <f>IF(AND($M68="Counted",E$2&gt;0),E68,"")</f>
        <v/>
      </c>
      <c r="P68" s="34">
        <f>IF(AND($M68="Counted",F$2&gt;0),F68,"")</f>
        <v/>
      </c>
      <c r="Q68" s="34">
        <f>IF(AND($M68="Counted",G$2&gt;0),G68,"")</f>
        <v/>
      </c>
      <c r="R68" s="34">
        <f>IF(AND($M68="Counted",H$2&gt;0),H68,"")</f>
        <v/>
      </c>
      <c r="S68" s="34">
        <f>IF(AND($M68="Counted",I$2&gt;0),I68,"")</f>
        <v/>
      </c>
      <c r="T68" s="34">
        <f>IF(AND($M68="Counted",J$2&gt;0),J68,"")</f>
        <v/>
      </c>
      <c r="U68" s="34">
        <f>IF(AND($M68="Counted",K$2&gt;0),K68,"")</f>
        <v/>
      </c>
    </row>
    <row r="69">
      <c r="A69" s="31">
        <f>IF(TRIM(Applicants!A69&amp;"")="","",TRIM(Applicants!A69&amp;""))</f>
        <v/>
      </c>
      <c r="B69" s="31">
        <f>IF(A69="","",Applicants!B69&amp;"")</f>
        <v/>
      </c>
      <c r="C69" s="33" t="n"/>
      <c r="D69" s="33" t="n"/>
      <c r="E69" s="33" t="n"/>
      <c r="F69" s="33" t="n"/>
      <c r="G69" s="33" t="n"/>
      <c r="H69" s="33" t="n"/>
      <c r="I69" s="33" t="n"/>
      <c r="J69" s="33" t="n"/>
      <c r="K69" s="33" t="n"/>
      <c r="L69" s="10">
        <f>IF(M69="Counted",ROUND(SUMPRODUCT($D$2:$K$2,D69:K69)*100/(4*SUM($D$2:$K$2)),1),"")</f>
        <v/>
      </c>
      <c r="M69" s="10">
        <f>IF(COUNTA(C69:K69)=0,"",IF(A69="","No applicant in this row",IF(TRIM(C69)="Yes","Stepped out, not counted",IF(COUNTIF($D$2:$K$2,"&gt;0")=0,"Add weights on Rubric",IF(SUMPRODUCT(($D$2:$K$2&gt;0)*ISNUMBER(D69:K69))-COUNTIFS($D$2:$K$2,"&gt;0",D69:K69,"&gt;=0",D69:K69,"&lt;=4")+SUMPRODUCT(($D$2:$K$2&gt;0)*ISTEXT(D69:K69))&gt;0,"Check scores (0 to 4)",IF(SUMPRODUCT(($D$2:$K$2&gt;0)*ISNUMBER(D69:K69))&lt;COUNTIF($D$2:$K$2,"&gt;0"),"Incomplete","Counted"))))))</f>
        <v/>
      </c>
      <c r="N69" s="34">
        <f>IF(AND($M69="Counted",D$2&gt;0),D69,"")</f>
        <v/>
      </c>
      <c r="O69" s="34">
        <f>IF(AND($M69="Counted",E$2&gt;0),E69,"")</f>
        <v/>
      </c>
      <c r="P69" s="34">
        <f>IF(AND($M69="Counted",F$2&gt;0),F69,"")</f>
        <v/>
      </c>
      <c r="Q69" s="34">
        <f>IF(AND($M69="Counted",G$2&gt;0),G69,"")</f>
        <v/>
      </c>
      <c r="R69" s="34">
        <f>IF(AND($M69="Counted",H$2&gt;0),H69,"")</f>
        <v/>
      </c>
      <c r="S69" s="34">
        <f>IF(AND($M69="Counted",I$2&gt;0),I69,"")</f>
        <v/>
      </c>
      <c r="T69" s="34">
        <f>IF(AND($M69="Counted",J$2&gt;0),J69,"")</f>
        <v/>
      </c>
      <c r="U69" s="34">
        <f>IF(AND($M69="Counted",K$2&gt;0),K69,"")</f>
        <v/>
      </c>
    </row>
    <row r="70">
      <c r="A70" s="31">
        <f>IF(TRIM(Applicants!A70&amp;"")="","",TRIM(Applicants!A70&amp;""))</f>
        <v/>
      </c>
      <c r="B70" s="31">
        <f>IF(A70="","",Applicants!B70&amp;"")</f>
        <v/>
      </c>
      <c r="C70" s="33" t="n"/>
      <c r="D70" s="33" t="n"/>
      <c r="E70" s="33" t="n"/>
      <c r="F70" s="33" t="n"/>
      <c r="G70" s="33" t="n"/>
      <c r="H70" s="33" t="n"/>
      <c r="I70" s="33" t="n"/>
      <c r="J70" s="33" t="n"/>
      <c r="K70" s="33" t="n"/>
      <c r="L70" s="10">
        <f>IF(M70="Counted",ROUND(SUMPRODUCT($D$2:$K$2,D70:K70)*100/(4*SUM($D$2:$K$2)),1),"")</f>
        <v/>
      </c>
      <c r="M70" s="10">
        <f>IF(COUNTA(C70:K70)=0,"",IF(A70="","No applicant in this row",IF(TRIM(C70)="Yes","Stepped out, not counted",IF(COUNTIF($D$2:$K$2,"&gt;0")=0,"Add weights on Rubric",IF(SUMPRODUCT(($D$2:$K$2&gt;0)*ISNUMBER(D70:K70))-COUNTIFS($D$2:$K$2,"&gt;0",D70:K70,"&gt;=0",D70:K70,"&lt;=4")+SUMPRODUCT(($D$2:$K$2&gt;0)*ISTEXT(D70:K70))&gt;0,"Check scores (0 to 4)",IF(SUMPRODUCT(($D$2:$K$2&gt;0)*ISNUMBER(D70:K70))&lt;COUNTIF($D$2:$K$2,"&gt;0"),"Incomplete","Counted"))))))</f>
        <v/>
      </c>
      <c r="N70" s="34">
        <f>IF(AND($M70="Counted",D$2&gt;0),D70,"")</f>
        <v/>
      </c>
      <c r="O70" s="34">
        <f>IF(AND($M70="Counted",E$2&gt;0),E70,"")</f>
        <v/>
      </c>
      <c r="P70" s="34">
        <f>IF(AND($M70="Counted",F$2&gt;0),F70,"")</f>
        <v/>
      </c>
      <c r="Q70" s="34">
        <f>IF(AND($M70="Counted",G$2&gt;0),G70,"")</f>
        <v/>
      </c>
      <c r="R70" s="34">
        <f>IF(AND($M70="Counted",H$2&gt;0),H70,"")</f>
        <v/>
      </c>
      <c r="S70" s="34">
        <f>IF(AND($M70="Counted",I$2&gt;0),I70,"")</f>
        <v/>
      </c>
      <c r="T70" s="34">
        <f>IF(AND($M70="Counted",J$2&gt;0),J70,"")</f>
        <v/>
      </c>
      <c r="U70" s="34">
        <f>IF(AND($M70="Counted",K$2&gt;0),K70,"")</f>
        <v/>
      </c>
    </row>
    <row r="71">
      <c r="A71" s="31">
        <f>IF(TRIM(Applicants!A71&amp;"")="","",TRIM(Applicants!A71&amp;""))</f>
        <v/>
      </c>
      <c r="B71" s="31">
        <f>IF(A71="","",Applicants!B71&amp;"")</f>
        <v/>
      </c>
      <c r="C71" s="33" t="n"/>
      <c r="D71" s="33" t="n"/>
      <c r="E71" s="33" t="n"/>
      <c r="F71" s="33" t="n"/>
      <c r="G71" s="33" t="n"/>
      <c r="H71" s="33" t="n"/>
      <c r="I71" s="33" t="n"/>
      <c r="J71" s="33" t="n"/>
      <c r="K71" s="33" t="n"/>
      <c r="L71" s="10">
        <f>IF(M71="Counted",ROUND(SUMPRODUCT($D$2:$K$2,D71:K71)*100/(4*SUM($D$2:$K$2)),1),"")</f>
        <v/>
      </c>
      <c r="M71" s="10">
        <f>IF(COUNTA(C71:K71)=0,"",IF(A71="","No applicant in this row",IF(TRIM(C71)="Yes","Stepped out, not counted",IF(COUNTIF($D$2:$K$2,"&gt;0")=0,"Add weights on Rubric",IF(SUMPRODUCT(($D$2:$K$2&gt;0)*ISNUMBER(D71:K71))-COUNTIFS($D$2:$K$2,"&gt;0",D71:K71,"&gt;=0",D71:K71,"&lt;=4")+SUMPRODUCT(($D$2:$K$2&gt;0)*ISTEXT(D71:K71))&gt;0,"Check scores (0 to 4)",IF(SUMPRODUCT(($D$2:$K$2&gt;0)*ISNUMBER(D71:K71))&lt;COUNTIF($D$2:$K$2,"&gt;0"),"Incomplete","Counted"))))))</f>
        <v/>
      </c>
      <c r="N71" s="34">
        <f>IF(AND($M71="Counted",D$2&gt;0),D71,"")</f>
        <v/>
      </c>
      <c r="O71" s="34">
        <f>IF(AND($M71="Counted",E$2&gt;0),E71,"")</f>
        <v/>
      </c>
      <c r="P71" s="34">
        <f>IF(AND($M71="Counted",F$2&gt;0),F71,"")</f>
        <v/>
      </c>
      <c r="Q71" s="34">
        <f>IF(AND($M71="Counted",G$2&gt;0),G71,"")</f>
        <v/>
      </c>
      <c r="R71" s="34">
        <f>IF(AND($M71="Counted",H$2&gt;0),H71,"")</f>
        <v/>
      </c>
      <c r="S71" s="34">
        <f>IF(AND($M71="Counted",I$2&gt;0),I71,"")</f>
        <v/>
      </c>
      <c r="T71" s="34">
        <f>IF(AND($M71="Counted",J$2&gt;0),J71,"")</f>
        <v/>
      </c>
      <c r="U71" s="34">
        <f>IF(AND($M71="Counted",K$2&gt;0),K71,"")</f>
        <v/>
      </c>
    </row>
    <row r="72">
      <c r="A72" s="31">
        <f>IF(TRIM(Applicants!A72&amp;"")="","",TRIM(Applicants!A72&amp;""))</f>
        <v/>
      </c>
      <c r="B72" s="31">
        <f>IF(A72="","",Applicants!B72&amp;"")</f>
        <v/>
      </c>
      <c r="C72" s="33" t="n"/>
      <c r="D72" s="33" t="n"/>
      <c r="E72" s="33" t="n"/>
      <c r="F72" s="33" t="n"/>
      <c r="G72" s="33" t="n"/>
      <c r="H72" s="33" t="n"/>
      <c r="I72" s="33" t="n"/>
      <c r="J72" s="33" t="n"/>
      <c r="K72" s="33" t="n"/>
      <c r="L72" s="10">
        <f>IF(M72="Counted",ROUND(SUMPRODUCT($D$2:$K$2,D72:K72)*100/(4*SUM($D$2:$K$2)),1),"")</f>
        <v/>
      </c>
      <c r="M72" s="10">
        <f>IF(COUNTA(C72:K72)=0,"",IF(A72="","No applicant in this row",IF(TRIM(C72)="Yes","Stepped out, not counted",IF(COUNTIF($D$2:$K$2,"&gt;0")=0,"Add weights on Rubric",IF(SUMPRODUCT(($D$2:$K$2&gt;0)*ISNUMBER(D72:K72))-COUNTIFS($D$2:$K$2,"&gt;0",D72:K72,"&gt;=0",D72:K72,"&lt;=4")+SUMPRODUCT(($D$2:$K$2&gt;0)*ISTEXT(D72:K72))&gt;0,"Check scores (0 to 4)",IF(SUMPRODUCT(($D$2:$K$2&gt;0)*ISNUMBER(D72:K72))&lt;COUNTIF($D$2:$K$2,"&gt;0"),"Incomplete","Counted"))))))</f>
        <v/>
      </c>
      <c r="N72" s="34">
        <f>IF(AND($M72="Counted",D$2&gt;0),D72,"")</f>
        <v/>
      </c>
      <c r="O72" s="34">
        <f>IF(AND($M72="Counted",E$2&gt;0),E72,"")</f>
        <v/>
      </c>
      <c r="P72" s="34">
        <f>IF(AND($M72="Counted",F$2&gt;0),F72,"")</f>
        <v/>
      </c>
      <c r="Q72" s="34">
        <f>IF(AND($M72="Counted",G$2&gt;0),G72,"")</f>
        <v/>
      </c>
      <c r="R72" s="34">
        <f>IF(AND($M72="Counted",H$2&gt;0),H72,"")</f>
        <v/>
      </c>
      <c r="S72" s="34">
        <f>IF(AND($M72="Counted",I$2&gt;0),I72,"")</f>
        <v/>
      </c>
      <c r="T72" s="34">
        <f>IF(AND($M72="Counted",J$2&gt;0),J72,"")</f>
        <v/>
      </c>
      <c r="U72" s="34">
        <f>IF(AND($M72="Counted",K$2&gt;0),K72,"")</f>
        <v/>
      </c>
    </row>
    <row r="73">
      <c r="A73" s="31">
        <f>IF(TRIM(Applicants!A73&amp;"")="","",TRIM(Applicants!A73&amp;""))</f>
        <v/>
      </c>
      <c r="B73" s="31">
        <f>IF(A73="","",Applicants!B73&amp;"")</f>
        <v/>
      </c>
      <c r="C73" s="33" t="n"/>
      <c r="D73" s="33" t="n"/>
      <c r="E73" s="33" t="n"/>
      <c r="F73" s="33" t="n"/>
      <c r="G73" s="33" t="n"/>
      <c r="H73" s="33" t="n"/>
      <c r="I73" s="33" t="n"/>
      <c r="J73" s="33" t="n"/>
      <c r="K73" s="33" t="n"/>
      <c r="L73" s="10">
        <f>IF(M73="Counted",ROUND(SUMPRODUCT($D$2:$K$2,D73:K73)*100/(4*SUM($D$2:$K$2)),1),"")</f>
        <v/>
      </c>
      <c r="M73" s="10">
        <f>IF(COUNTA(C73:K73)=0,"",IF(A73="","No applicant in this row",IF(TRIM(C73)="Yes","Stepped out, not counted",IF(COUNTIF($D$2:$K$2,"&gt;0")=0,"Add weights on Rubric",IF(SUMPRODUCT(($D$2:$K$2&gt;0)*ISNUMBER(D73:K73))-COUNTIFS($D$2:$K$2,"&gt;0",D73:K73,"&gt;=0",D73:K73,"&lt;=4")+SUMPRODUCT(($D$2:$K$2&gt;0)*ISTEXT(D73:K73))&gt;0,"Check scores (0 to 4)",IF(SUMPRODUCT(($D$2:$K$2&gt;0)*ISNUMBER(D73:K73))&lt;COUNTIF($D$2:$K$2,"&gt;0"),"Incomplete","Counted"))))))</f>
        <v/>
      </c>
      <c r="N73" s="34">
        <f>IF(AND($M73="Counted",D$2&gt;0),D73,"")</f>
        <v/>
      </c>
      <c r="O73" s="34">
        <f>IF(AND($M73="Counted",E$2&gt;0),E73,"")</f>
        <v/>
      </c>
      <c r="P73" s="34">
        <f>IF(AND($M73="Counted",F$2&gt;0),F73,"")</f>
        <v/>
      </c>
      <c r="Q73" s="34">
        <f>IF(AND($M73="Counted",G$2&gt;0),G73,"")</f>
        <v/>
      </c>
      <c r="R73" s="34">
        <f>IF(AND($M73="Counted",H$2&gt;0),H73,"")</f>
        <v/>
      </c>
      <c r="S73" s="34">
        <f>IF(AND($M73="Counted",I$2&gt;0),I73,"")</f>
        <v/>
      </c>
      <c r="T73" s="34">
        <f>IF(AND($M73="Counted",J$2&gt;0),J73,"")</f>
        <v/>
      </c>
      <c r="U73" s="34">
        <f>IF(AND($M73="Counted",K$2&gt;0),K73,"")</f>
        <v/>
      </c>
    </row>
    <row r="74">
      <c r="A74" s="31">
        <f>IF(TRIM(Applicants!A74&amp;"")="","",TRIM(Applicants!A74&amp;""))</f>
        <v/>
      </c>
      <c r="B74" s="31">
        <f>IF(A74="","",Applicants!B74&amp;"")</f>
        <v/>
      </c>
      <c r="C74" s="33" t="n"/>
      <c r="D74" s="33" t="n"/>
      <c r="E74" s="33" t="n"/>
      <c r="F74" s="33" t="n"/>
      <c r="G74" s="33" t="n"/>
      <c r="H74" s="33" t="n"/>
      <c r="I74" s="33" t="n"/>
      <c r="J74" s="33" t="n"/>
      <c r="K74" s="33" t="n"/>
      <c r="L74" s="10">
        <f>IF(M74="Counted",ROUND(SUMPRODUCT($D$2:$K$2,D74:K74)*100/(4*SUM($D$2:$K$2)),1),"")</f>
        <v/>
      </c>
      <c r="M74" s="10">
        <f>IF(COUNTA(C74:K74)=0,"",IF(A74="","No applicant in this row",IF(TRIM(C74)="Yes","Stepped out, not counted",IF(COUNTIF($D$2:$K$2,"&gt;0")=0,"Add weights on Rubric",IF(SUMPRODUCT(($D$2:$K$2&gt;0)*ISNUMBER(D74:K74))-COUNTIFS($D$2:$K$2,"&gt;0",D74:K74,"&gt;=0",D74:K74,"&lt;=4")+SUMPRODUCT(($D$2:$K$2&gt;0)*ISTEXT(D74:K74))&gt;0,"Check scores (0 to 4)",IF(SUMPRODUCT(($D$2:$K$2&gt;0)*ISNUMBER(D74:K74))&lt;COUNTIF($D$2:$K$2,"&gt;0"),"Incomplete","Counted"))))))</f>
        <v/>
      </c>
      <c r="N74" s="34">
        <f>IF(AND($M74="Counted",D$2&gt;0),D74,"")</f>
        <v/>
      </c>
      <c r="O74" s="34">
        <f>IF(AND($M74="Counted",E$2&gt;0),E74,"")</f>
        <v/>
      </c>
      <c r="P74" s="34">
        <f>IF(AND($M74="Counted",F$2&gt;0),F74,"")</f>
        <v/>
      </c>
      <c r="Q74" s="34">
        <f>IF(AND($M74="Counted",G$2&gt;0),G74,"")</f>
        <v/>
      </c>
      <c r="R74" s="34">
        <f>IF(AND($M74="Counted",H$2&gt;0),H74,"")</f>
        <v/>
      </c>
      <c r="S74" s="34">
        <f>IF(AND($M74="Counted",I$2&gt;0),I74,"")</f>
        <v/>
      </c>
      <c r="T74" s="34">
        <f>IF(AND($M74="Counted",J$2&gt;0),J74,"")</f>
        <v/>
      </c>
      <c r="U74" s="34">
        <f>IF(AND($M74="Counted",K$2&gt;0),K74,"")</f>
        <v/>
      </c>
    </row>
    <row r="75">
      <c r="A75" s="31">
        <f>IF(TRIM(Applicants!A75&amp;"")="","",TRIM(Applicants!A75&amp;""))</f>
        <v/>
      </c>
      <c r="B75" s="31">
        <f>IF(A75="","",Applicants!B75&amp;"")</f>
        <v/>
      </c>
      <c r="C75" s="33" t="n"/>
      <c r="D75" s="33" t="n"/>
      <c r="E75" s="33" t="n"/>
      <c r="F75" s="33" t="n"/>
      <c r="G75" s="33" t="n"/>
      <c r="H75" s="33" t="n"/>
      <c r="I75" s="33" t="n"/>
      <c r="J75" s="33" t="n"/>
      <c r="K75" s="33" t="n"/>
      <c r="L75" s="10">
        <f>IF(M75="Counted",ROUND(SUMPRODUCT($D$2:$K$2,D75:K75)*100/(4*SUM($D$2:$K$2)),1),"")</f>
        <v/>
      </c>
      <c r="M75" s="10">
        <f>IF(COUNTA(C75:K75)=0,"",IF(A75="","No applicant in this row",IF(TRIM(C75)="Yes","Stepped out, not counted",IF(COUNTIF($D$2:$K$2,"&gt;0")=0,"Add weights on Rubric",IF(SUMPRODUCT(($D$2:$K$2&gt;0)*ISNUMBER(D75:K75))-COUNTIFS($D$2:$K$2,"&gt;0",D75:K75,"&gt;=0",D75:K75,"&lt;=4")+SUMPRODUCT(($D$2:$K$2&gt;0)*ISTEXT(D75:K75))&gt;0,"Check scores (0 to 4)",IF(SUMPRODUCT(($D$2:$K$2&gt;0)*ISNUMBER(D75:K75))&lt;COUNTIF($D$2:$K$2,"&gt;0"),"Incomplete","Counted"))))))</f>
        <v/>
      </c>
      <c r="N75" s="34">
        <f>IF(AND($M75="Counted",D$2&gt;0),D75,"")</f>
        <v/>
      </c>
      <c r="O75" s="34">
        <f>IF(AND($M75="Counted",E$2&gt;0),E75,"")</f>
        <v/>
      </c>
      <c r="P75" s="34">
        <f>IF(AND($M75="Counted",F$2&gt;0),F75,"")</f>
        <v/>
      </c>
      <c r="Q75" s="34">
        <f>IF(AND($M75="Counted",G$2&gt;0),G75,"")</f>
        <v/>
      </c>
      <c r="R75" s="34">
        <f>IF(AND($M75="Counted",H$2&gt;0),H75,"")</f>
        <v/>
      </c>
      <c r="S75" s="34">
        <f>IF(AND($M75="Counted",I$2&gt;0),I75,"")</f>
        <v/>
      </c>
      <c r="T75" s="34">
        <f>IF(AND($M75="Counted",J$2&gt;0),J75,"")</f>
        <v/>
      </c>
      <c r="U75" s="34">
        <f>IF(AND($M75="Counted",K$2&gt;0),K75,"")</f>
        <v/>
      </c>
    </row>
    <row r="76">
      <c r="A76" s="31">
        <f>IF(TRIM(Applicants!A76&amp;"")="","",TRIM(Applicants!A76&amp;""))</f>
        <v/>
      </c>
      <c r="B76" s="31">
        <f>IF(A76="","",Applicants!B76&amp;"")</f>
        <v/>
      </c>
      <c r="C76" s="33" t="n"/>
      <c r="D76" s="33" t="n"/>
      <c r="E76" s="33" t="n"/>
      <c r="F76" s="33" t="n"/>
      <c r="G76" s="33" t="n"/>
      <c r="H76" s="33" t="n"/>
      <c r="I76" s="33" t="n"/>
      <c r="J76" s="33" t="n"/>
      <c r="K76" s="33" t="n"/>
      <c r="L76" s="10">
        <f>IF(M76="Counted",ROUND(SUMPRODUCT($D$2:$K$2,D76:K76)*100/(4*SUM($D$2:$K$2)),1),"")</f>
        <v/>
      </c>
      <c r="M76" s="10">
        <f>IF(COUNTA(C76:K76)=0,"",IF(A76="","No applicant in this row",IF(TRIM(C76)="Yes","Stepped out, not counted",IF(COUNTIF($D$2:$K$2,"&gt;0")=0,"Add weights on Rubric",IF(SUMPRODUCT(($D$2:$K$2&gt;0)*ISNUMBER(D76:K76))-COUNTIFS($D$2:$K$2,"&gt;0",D76:K76,"&gt;=0",D76:K76,"&lt;=4")+SUMPRODUCT(($D$2:$K$2&gt;0)*ISTEXT(D76:K76))&gt;0,"Check scores (0 to 4)",IF(SUMPRODUCT(($D$2:$K$2&gt;0)*ISNUMBER(D76:K76))&lt;COUNTIF($D$2:$K$2,"&gt;0"),"Incomplete","Counted"))))))</f>
        <v/>
      </c>
      <c r="N76" s="34">
        <f>IF(AND($M76="Counted",D$2&gt;0),D76,"")</f>
        <v/>
      </c>
      <c r="O76" s="34">
        <f>IF(AND($M76="Counted",E$2&gt;0),E76,"")</f>
        <v/>
      </c>
      <c r="P76" s="34">
        <f>IF(AND($M76="Counted",F$2&gt;0),F76,"")</f>
        <v/>
      </c>
      <c r="Q76" s="34">
        <f>IF(AND($M76="Counted",G$2&gt;0),G76,"")</f>
        <v/>
      </c>
      <c r="R76" s="34">
        <f>IF(AND($M76="Counted",H$2&gt;0),H76,"")</f>
        <v/>
      </c>
      <c r="S76" s="34">
        <f>IF(AND($M76="Counted",I$2&gt;0),I76,"")</f>
        <v/>
      </c>
      <c r="T76" s="34">
        <f>IF(AND($M76="Counted",J$2&gt;0),J76,"")</f>
        <v/>
      </c>
      <c r="U76" s="34">
        <f>IF(AND($M76="Counted",K$2&gt;0),K76,"")</f>
        <v/>
      </c>
    </row>
    <row r="77">
      <c r="A77" s="31">
        <f>IF(TRIM(Applicants!A77&amp;"")="","",TRIM(Applicants!A77&amp;""))</f>
        <v/>
      </c>
      <c r="B77" s="31">
        <f>IF(A77="","",Applicants!B77&amp;"")</f>
        <v/>
      </c>
      <c r="C77" s="33" t="n"/>
      <c r="D77" s="33" t="n"/>
      <c r="E77" s="33" t="n"/>
      <c r="F77" s="33" t="n"/>
      <c r="G77" s="33" t="n"/>
      <c r="H77" s="33" t="n"/>
      <c r="I77" s="33" t="n"/>
      <c r="J77" s="33" t="n"/>
      <c r="K77" s="33" t="n"/>
      <c r="L77" s="10">
        <f>IF(M77="Counted",ROUND(SUMPRODUCT($D$2:$K$2,D77:K77)*100/(4*SUM($D$2:$K$2)),1),"")</f>
        <v/>
      </c>
      <c r="M77" s="10">
        <f>IF(COUNTA(C77:K77)=0,"",IF(A77="","No applicant in this row",IF(TRIM(C77)="Yes","Stepped out, not counted",IF(COUNTIF($D$2:$K$2,"&gt;0")=0,"Add weights on Rubric",IF(SUMPRODUCT(($D$2:$K$2&gt;0)*ISNUMBER(D77:K77))-COUNTIFS($D$2:$K$2,"&gt;0",D77:K77,"&gt;=0",D77:K77,"&lt;=4")+SUMPRODUCT(($D$2:$K$2&gt;0)*ISTEXT(D77:K77))&gt;0,"Check scores (0 to 4)",IF(SUMPRODUCT(($D$2:$K$2&gt;0)*ISNUMBER(D77:K77))&lt;COUNTIF($D$2:$K$2,"&gt;0"),"Incomplete","Counted"))))))</f>
        <v/>
      </c>
      <c r="N77" s="34">
        <f>IF(AND($M77="Counted",D$2&gt;0),D77,"")</f>
        <v/>
      </c>
      <c r="O77" s="34">
        <f>IF(AND($M77="Counted",E$2&gt;0),E77,"")</f>
        <v/>
      </c>
      <c r="P77" s="34">
        <f>IF(AND($M77="Counted",F$2&gt;0),F77,"")</f>
        <v/>
      </c>
      <c r="Q77" s="34">
        <f>IF(AND($M77="Counted",G$2&gt;0),G77,"")</f>
        <v/>
      </c>
      <c r="R77" s="34">
        <f>IF(AND($M77="Counted",H$2&gt;0),H77,"")</f>
        <v/>
      </c>
      <c r="S77" s="34">
        <f>IF(AND($M77="Counted",I$2&gt;0),I77,"")</f>
        <v/>
      </c>
      <c r="T77" s="34">
        <f>IF(AND($M77="Counted",J$2&gt;0),J77,"")</f>
        <v/>
      </c>
      <c r="U77" s="34">
        <f>IF(AND($M77="Counted",K$2&gt;0),K77,"")</f>
        <v/>
      </c>
    </row>
    <row r="78">
      <c r="A78" s="31">
        <f>IF(TRIM(Applicants!A78&amp;"")="","",TRIM(Applicants!A78&amp;""))</f>
        <v/>
      </c>
      <c r="B78" s="31">
        <f>IF(A78="","",Applicants!B78&amp;"")</f>
        <v/>
      </c>
      <c r="C78" s="33" t="n"/>
      <c r="D78" s="33" t="n"/>
      <c r="E78" s="33" t="n"/>
      <c r="F78" s="33" t="n"/>
      <c r="G78" s="33" t="n"/>
      <c r="H78" s="33" t="n"/>
      <c r="I78" s="33" t="n"/>
      <c r="J78" s="33" t="n"/>
      <c r="K78" s="33" t="n"/>
      <c r="L78" s="10">
        <f>IF(M78="Counted",ROUND(SUMPRODUCT($D$2:$K$2,D78:K78)*100/(4*SUM($D$2:$K$2)),1),"")</f>
        <v/>
      </c>
      <c r="M78" s="10">
        <f>IF(COUNTA(C78:K78)=0,"",IF(A78="","No applicant in this row",IF(TRIM(C78)="Yes","Stepped out, not counted",IF(COUNTIF($D$2:$K$2,"&gt;0")=0,"Add weights on Rubric",IF(SUMPRODUCT(($D$2:$K$2&gt;0)*ISNUMBER(D78:K78))-COUNTIFS($D$2:$K$2,"&gt;0",D78:K78,"&gt;=0",D78:K78,"&lt;=4")+SUMPRODUCT(($D$2:$K$2&gt;0)*ISTEXT(D78:K78))&gt;0,"Check scores (0 to 4)",IF(SUMPRODUCT(($D$2:$K$2&gt;0)*ISNUMBER(D78:K78))&lt;COUNTIF($D$2:$K$2,"&gt;0"),"Incomplete","Counted"))))))</f>
        <v/>
      </c>
      <c r="N78" s="34">
        <f>IF(AND($M78="Counted",D$2&gt;0),D78,"")</f>
        <v/>
      </c>
      <c r="O78" s="34">
        <f>IF(AND($M78="Counted",E$2&gt;0),E78,"")</f>
        <v/>
      </c>
      <c r="P78" s="34">
        <f>IF(AND($M78="Counted",F$2&gt;0),F78,"")</f>
        <v/>
      </c>
      <c r="Q78" s="34">
        <f>IF(AND($M78="Counted",G$2&gt;0),G78,"")</f>
        <v/>
      </c>
      <c r="R78" s="34">
        <f>IF(AND($M78="Counted",H$2&gt;0),H78,"")</f>
        <v/>
      </c>
      <c r="S78" s="34">
        <f>IF(AND($M78="Counted",I$2&gt;0),I78,"")</f>
        <v/>
      </c>
      <c r="T78" s="34">
        <f>IF(AND($M78="Counted",J$2&gt;0),J78,"")</f>
        <v/>
      </c>
      <c r="U78" s="34">
        <f>IF(AND($M78="Counted",K$2&gt;0),K78,"")</f>
        <v/>
      </c>
    </row>
    <row r="79">
      <c r="A79" s="31">
        <f>IF(TRIM(Applicants!A79&amp;"")="","",TRIM(Applicants!A79&amp;""))</f>
        <v/>
      </c>
      <c r="B79" s="31">
        <f>IF(A79="","",Applicants!B79&amp;"")</f>
        <v/>
      </c>
      <c r="C79" s="33" t="n"/>
      <c r="D79" s="33" t="n"/>
      <c r="E79" s="33" t="n"/>
      <c r="F79" s="33" t="n"/>
      <c r="G79" s="33" t="n"/>
      <c r="H79" s="33" t="n"/>
      <c r="I79" s="33" t="n"/>
      <c r="J79" s="33" t="n"/>
      <c r="K79" s="33" t="n"/>
      <c r="L79" s="10">
        <f>IF(M79="Counted",ROUND(SUMPRODUCT($D$2:$K$2,D79:K79)*100/(4*SUM($D$2:$K$2)),1),"")</f>
        <v/>
      </c>
      <c r="M79" s="10">
        <f>IF(COUNTA(C79:K79)=0,"",IF(A79="","No applicant in this row",IF(TRIM(C79)="Yes","Stepped out, not counted",IF(COUNTIF($D$2:$K$2,"&gt;0")=0,"Add weights on Rubric",IF(SUMPRODUCT(($D$2:$K$2&gt;0)*ISNUMBER(D79:K79))-COUNTIFS($D$2:$K$2,"&gt;0",D79:K79,"&gt;=0",D79:K79,"&lt;=4")+SUMPRODUCT(($D$2:$K$2&gt;0)*ISTEXT(D79:K79))&gt;0,"Check scores (0 to 4)",IF(SUMPRODUCT(($D$2:$K$2&gt;0)*ISNUMBER(D79:K79))&lt;COUNTIF($D$2:$K$2,"&gt;0"),"Incomplete","Counted"))))))</f>
        <v/>
      </c>
      <c r="N79" s="34">
        <f>IF(AND($M79="Counted",D$2&gt;0),D79,"")</f>
        <v/>
      </c>
      <c r="O79" s="34">
        <f>IF(AND($M79="Counted",E$2&gt;0),E79,"")</f>
        <v/>
      </c>
      <c r="P79" s="34">
        <f>IF(AND($M79="Counted",F$2&gt;0),F79,"")</f>
        <v/>
      </c>
      <c r="Q79" s="34">
        <f>IF(AND($M79="Counted",G$2&gt;0),G79,"")</f>
        <v/>
      </c>
      <c r="R79" s="34">
        <f>IF(AND($M79="Counted",H$2&gt;0),H79,"")</f>
        <v/>
      </c>
      <c r="S79" s="34">
        <f>IF(AND($M79="Counted",I$2&gt;0),I79,"")</f>
        <v/>
      </c>
      <c r="T79" s="34">
        <f>IF(AND($M79="Counted",J$2&gt;0),J79,"")</f>
        <v/>
      </c>
      <c r="U79" s="34">
        <f>IF(AND($M79="Counted",K$2&gt;0),K79,"")</f>
        <v/>
      </c>
    </row>
    <row r="80">
      <c r="A80" s="31">
        <f>IF(TRIM(Applicants!A80&amp;"")="","",TRIM(Applicants!A80&amp;""))</f>
        <v/>
      </c>
      <c r="B80" s="31">
        <f>IF(A80="","",Applicants!B80&amp;"")</f>
        <v/>
      </c>
      <c r="C80" s="33" t="n"/>
      <c r="D80" s="33" t="n"/>
      <c r="E80" s="33" t="n"/>
      <c r="F80" s="33" t="n"/>
      <c r="G80" s="33" t="n"/>
      <c r="H80" s="33" t="n"/>
      <c r="I80" s="33" t="n"/>
      <c r="J80" s="33" t="n"/>
      <c r="K80" s="33" t="n"/>
      <c r="L80" s="10">
        <f>IF(M80="Counted",ROUND(SUMPRODUCT($D$2:$K$2,D80:K80)*100/(4*SUM($D$2:$K$2)),1),"")</f>
        <v/>
      </c>
      <c r="M80" s="10">
        <f>IF(COUNTA(C80:K80)=0,"",IF(A80="","No applicant in this row",IF(TRIM(C80)="Yes","Stepped out, not counted",IF(COUNTIF($D$2:$K$2,"&gt;0")=0,"Add weights on Rubric",IF(SUMPRODUCT(($D$2:$K$2&gt;0)*ISNUMBER(D80:K80))-COUNTIFS($D$2:$K$2,"&gt;0",D80:K80,"&gt;=0",D80:K80,"&lt;=4")+SUMPRODUCT(($D$2:$K$2&gt;0)*ISTEXT(D80:K80))&gt;0,"Check scores (0 to 4)",IF(SUMPRODUCT(($D$2:$K$2&gt;0)*ISNUMBER(D80:K80))&lt;COUNTIF($D$2:$K$2,"&gt;0"),"Incomplete","Counted"))))))</f>
        <v/>
      </c>
      <c r="N80" s="34">
        <f>IF(AND($M80="Counted",D$2&gt;0),D80,"")</f>
        <v/>
      </c>
      <c r="O80" s="34">
        <f>IF(AND($M80="Counted",E$2&gt;0),E80,"")</f>
        <v/>
      </c>
      <c r="P80" s="34">
        <f>IF(AND($M80="Counted",F$2&gt;0),F80,"")</f>
        <v/>
      </c>
      <c r="Q80" s="34">
        <f>IF(AND($M80="Counted",G$2&gt;0),G80,"")</f>
        <v/>
      </c>
      <c r="R80" s="34">
        <f>IF(AND($M80="Counted",H$2&gt;0),H80,"")</f>
        <v/>
      </c>
      <c r="S80" s="34">
        <f>IF(AND($M80="Counted",I$2&gt;0),I80,"")</f>
        <v/>
      </c>
      <c r="T80" s="34">
        <f>IF(AND($M80="Counted",J$2&gt;0),J80,"")</f>
        <v/>
      </c>
      <c r="U80" s="34">
        <f>IF(AND($M80="Counted",K$2&gt;0),K80,"")</f>
        <v/>
      </c>
    </row>
    <row r="81">
      <c r="A81" s="31">
        <f>IF(TRIM(Applicants!A81&amp;"")="","",TRIM(Applicants!A81&amp;""))</f>
        <v/>
      </c>
      <c r="B81" s="31">
        <f>IF(A81="","",Applicants!B81&amp;"")</f>
        <v/>
      </c>
      <c r="C81" s="33" t="n"/>
      <c r="D81" s="33" t="n"/>
      <c r="E81" s="33" t="n"/>
      <c r="F81" s="33" t="n"/>
      <c r="G81" s="33" t="n"/>
      <c r="H81" s="33" t="n"/>
      <c r="I81" s="33" t="n"/>
      <c r="J81" s="33" t="n"/>
      <c r="K81" s="33" t="n"/>
      <c r="L81" s="10">
        <f>IF(M81="Counted",ROUND(SUMPRODUCT($D$2:$K$2,D81:K81)*100/(4*SUM($D$2:$K$2)),1),"")</f>
        <v/>
      </c>
      <c r="M81" s="10">
        <f>IF(COUNTA(C81:K81)=0,"",IF(A81="","No applicant in this row",IF(TRIM(C81)="Yes","Stepped out, not counted",IF(COUNTIF($D$2:$K$2,"&gt;0")=0,"Add weights on Rubric",IF(SUMPRODUCT(($D$2:$K$2&gt;0)*ISNUMBER(D81:K81))-COUNTIFS($D$2:$K$2,"&gt;0",D81:K81,"&gt;=0",D81:K81,"&lt;=4")+SUMPRODUCT(($D$2:$K$2&gt;0)*ISTEXT(D81:K81))&gt;0,"Check scores (0 to 4)",IF(SUMPRODUCT(($D$2:$K$2&gt;0)*ISNUMBER(D81:K81))&lt;COUNTIF($D$2:$K$2,"&gt;0"),"Incomplete","Counted"))))))</f>
        <v/>
      </c>
      <c r="N81" s="34">
        <f>IF(AND($M81="Counted",D$2&gt;0),D81,"")</f>
        <v/>
      </c>
      <c r="O81" s="34">
        <f>IF(AND($M81="Counted",E$2&gt;0),E81,"")</f>
        <v/>
      </c>
      <c r="P81" s="34">
        <f>IF(AND($M81="Counted",F$2&gt;0),F81,"")</f>
        <v/>
      </c>
      <c r="Q81" s="34">
        <f>IF(AND($M81="Counted",G$2&gt;0),G81,"")</f>
        <v/>
      </c>
      <c r="R81" s="34">
        <f>IF(AND($M81="Counted",H$2&gt;0),H81,"")</f>
        <v/>
      </c>
      <c r="S81" s="34">
        <f>IF(AND($M81="Counted",I$2&gt;0),I81,"")</f>
        <v/>
      </c>
      <c r="T81" s="34">
        <f>IF(AND($M81="Counted",J$2&gt;0),J81,"")</f>
        <v/>
      </c>
      <c r="U81" s="34">
        <f>IF(AND($M81="Counted",K$2&gt;0),K81,"")</f>
        <v/>
      </c>
    </row>
    <row r="82">
      <c r="A82" s="31">
        <f>IF(TRIM(Applicants!A82&amp;"")="","",TRIM(Applicants!A82&amp;""))</f>
        <v/>
      </c>
      <c r="B82" s="31">
        <f>IF(A82="","",Applicants!B82&amp;"")</f>
        <v/>
      </c>
      <c r="C82" s="33" t="n"/>
      <c r="D82" s="33" t="n"/>
      <c r="E82" s="33" t="n"/>
      <c r="F82" s="33" t="n"/>
      <c r="G82" s="33" t="n"/>
      <c r="H82" s="33" t="n"/>
      <c r="I82" s="33" t="n"/>
      <c r="J82" s="33" t="n"/>
      <c r="K82" s="33" t="n"/>
      <c r="L82" s="10">
        <f>IF(M82="Counted",ROUND(SUMPRODUCT($D$2:$K$2,D82:K82)*100/(4*SUM($D$2:$K$2)),1),"")</f>
        <v/>
      </c>
      <c r="M82" s="10">
        <f>IF(COUNTA(C82:K82)=0,"",IF(A82="","No applicant in this row",IF(TRIM(C82)="Yes","Stepped out, not counted",IF(COUNTIF($D$2:$K$2,"&gt;0")=0,"Add weights on Rubric",IF(SUMPRODUCT(($D$2:$K$2&gt;0)*ISNUMBER(D82:K82))-COUNTIFS($D$2:$K$2,"&gt;0",D82:K82,"&gt;=0",D82:K82,"&lt;=4")+SUMPRODUCT(($D$2:$K$2&gt;0)*ISTEXT(D82:K82))&gt;0,"Check scores (0 to 4)",IF(SUMPRODUCT(($D$2:$K$2&gt;0)*ISNUMBER(D82:K82))&lt;COUNTIF($D$2:$K$2,"&gt;0"),"Incomplete","Counted"))))))</f>
        <v/>
      </c>
      <c r="N82" s="34">
        <f>IF(AND($M82="Counted",D$2&gt;0),D82,"")</f>
        <v/>
      </c>
      <c r="O82" s="34">
        <f>IF(AND($M82="Counted",E$2&gt;0),E82,"")</f>
        <v/>
      </c>
      <c r="P82" s="34">
        <f>IF(AND($M82="Counted",F$2&gt;0),F82,"")</f>
        <v/>
      </c>
      <c r="Q82" s="34">
        <f>IF(AND($M82="Counted",G$2&gt;0),G82,"")</f>
        <v/>
      </c>
      <c r="R82" s="34">
        <f>IF(AND($M82="Counted",H$2&gt;0),H82,"")</f>
        <v/>
      </c>
      <c r="S82" s="34">
        <f>IF(AND($M82="Counted",I$2&gt;0),I82,"")</f>
        <v/>
      </c>
      <c r="T82" s="34">
        <f>IF(AND($M82="Counted",J$2&gt;0),J82,"")</f>
        <v/>
      </c>
      <c r="U82" s="34">
        <f>IF(AND($M82="Counted",K$2&gt;0),K82,"")</f>
        <v/>
      </c>
    </row>
    <row r="83">
      <c r="A83" s="31">
        <f>IF(TRIM(Applicants!A83&amp;"")="","",TRIM(Applicants!A83&amp;""))</f>
        <v/>
      </c>
      <c r="B83" s="31">
        <f>IF(A83="","",Applicants!B83&amp;"")</f>
        <v/>
      </c>
      <c r="C83" s="33" t="n"/>
      <c r="D83" s="33" t="n"/>
      <c r="E83" s="33" t="n"/>
      <c r="F83" s="33" t="n"/>
      <c r="G83" s="33" t="n"/>
      <c r="H83" s="33" t="n"/>
      <c r="I83" s="33" t="n"/>
      <c r="J83" s="33" t="n"/>
      <c r="K83" s="33" t="n"/>
      <c r="L83" s="10">
        <f>IF(M83="Counted",ROUND(SUMPRODUCT($D$2:$K$2,D83:K83)*100/(4*SUM($D$2:$K$2)),1),"")</f>
        <v/>
      </c>
      <c r="M83" s="10">
        <f>IF(COUNTA(C83:K83)=0,"",IF(A83="","No applicant in this row",IF(TRIM(C83)="Yes","Stepped out, not counted",IF(COUNTIF($D$2:$K$2,"&gt;0")=0,"Add weights on Rubric",IF(SUMPRODUCT(($D$2:$K$2&gt;0)*ISNUMBER(D83:K83))-COUNTIFS($D$2:$K$2,"&gt;0",D83:K83,"&gt;=0",D83:K83,"&lt;=4")+SUMPRODUCT(($D$2:$K$2&gt;0)*ISTEXT(D83:K83))&gt;0,"Check scores (0 to 4)",IF(SUMPRODUCT(($D$2:$K$2&gt;0)*ISNUMBER(D83:K83))&lt;COUNTIF($D$2:$K$2,"&gt;0"),"Incomplete","Counted"))))))</f>
        <v/>
      </c>
      <c r="N83" s="34">
        <f>IF(AND($M83="Counted",D$2&gt;0),D83,"")</f>
        <v/>
      </c>
      <c r="O83" s="34">
        <f>IF(AND($M83="Counted",E$2&gt;0),E83,"")</f>
        <v/>
      </c>
      <c r="P83" s="34">
        <f>IF(AND($M83="Counted",F$2&gt;0),F83,"")</f>
        <v/>
      </c>
      <c r="Q83" s="34">
        <f>IF(AND($M83="Counted",G$2&gt;0),G83,"")</f>
        <v/>
      </c>
      <c r="R83" s="34">
        <f>IF(AND($M83="Counted",H$2&gt;0),H83,"")</f>
        <v/>
      </c>
      <c r="S83" s="34">
        <f>IF(AND($M83="Counted",I$2&gt;0),I83,"")</f>
        <v/>
      </c>
      <c r="T83" s="34">
        <f>IF(AND($M83="Counted",J$2&gt;0),J83,"")</f>
        <v/>
      </c>
      <c r="U83" s="34">
        <f>IF(AND($M83="Counted",K$2&gt;0),K83,"")</f>
        <v/>
      </c>
    </row>
    <row r="84">
      <c r="A84" s="31">
        <f>IF(TRIM(Applicants!A84&amp;"")="","",TRIM(Applicants!A84&amp;""))</f>
        <v/>
      </c>
      <c r="B84" s="31">
        <f>IF(A84="","",Applicants!B84&amp;"")</f>
        <v/>
      </c>
      <c r="C84" s="33" t="n"/>
      <c r="D84" s="33" t="n"/>
      <c r="E84" s="33" t="n"/>
      <c r="F84" s="33" t="n"/>
      <c r="G84" s="33" t="n"/>
      <c r="H84" s="33" t="n"/>
      <c r="I84" s="33" t="n"/>
      <c r="J84" s="33" t="n"/>
      <c r="K84" s="33" t="n"/>
      <c r="L84" s="10">
        <f>IF(M84="Counted",ROUND(SUMPRODUCT($D$2:$K$2,D84:K84)*100/(4*SUM($D$2:$K$2)),1),"")</f>
        <v/>
      </c>
      <c r="M84" s="10">
        <f>IF(COUNTA(C84:K84)=0,"",IF(A84="","No applicant in this row",IF(TRIM(C84)="Yes","Stepped out, not counted",IF(COUNTIF($D$2:$K$2,"&gt;0")=0,"Add weights on Rubric",IF(SUMPRODUCT(($D$2:$K$2&gt;0)*ISNUMBER(D84:K84))-COUNTIFS($D$2:$K$2,"&gt;0",D84:K84,"&gt;=0",D84:K84,"&lt;=4")+SUMPRODUCT(($D$2:$K$2&gt;0)*ISTEXT(D84:K84))&gt;0,"Check scores (0 to 4)",IF(SUMPRODUCT(($D$2:$K$2&gt;0)*ISNUMBER(D84:K84))&lt;COUNTIF($D$2:$K$2,"&gt;0"),"Incomplete","Counted"))))))</f>
        <v/>
      </c>
      <c r="N84" s="34">
        <f>IF(AND($M84="Counted",D$2&gt;0),D84,"")</f>
        <v/>
      </c>
      <c r="O84" s="34">
        <f>IF(AND($M84="Counted",E$2&gt;0),E84,"")</f>
        <v/>
      </c>
      <c r="P84" s="34">
        <f>IF(AND($M84="Counted",F$2&gt;0),F84,"")</f>
        <v/>
      </c>
      <c r="Q84" s="34">
        <f>IF(AND($M84="Counted",G$2&gt;0),G84,"")</f>
        <v/>
      </c>
      <c r="R84" s="34">
        <f>IF(AND($M84="Counted",H$2&gt;0),H84,"")</f>
        <v/>
      </c>
      <c r="S84" s="34">
        <f>IF(AND($M84="Counted",I$2&gt;0),I84,"")</f>
        <v/>
      </c>
      <c r="T84" s="34">
        <f>IF(AND($M84="Counted",J$2&gt;0),J84,"")</f>
        <v/>
      </c>
      <c r="U84" s="34">
        <f>IF(AND($M84="Counted",K$2&gt;0),K84,"")</f>
        <v/>
      </c>
    </row>
    <row r="85">
      <c r="A85" s="31">
        <f>IF(TRIM(Applicants!A85&amp;"")="","",TRIM(Applicants!A85&amp;""))</f>
        <v/>
      </c>
      <c r="B85" s="31">
        <f>IF(A85="","",Applicants!B85&amp;"")</f>
        <v/>
      </c>
      <c r="C85" s="33" t="n"/>
      <c r="D85" s="33" t="n"/>
      <c r="E85" s="33" t="n"/>
      <c r="F85" s="33" t="n"/>
      <c r="G85" s="33" t="n"/>
      <c r="H85" s="33" t="n"/>
      <c r="I85" s="33" t="n"/>
      <c r="J85" s="33" t="n"/>
      <c r="K85" s="33" t="n"/>
      <c r="L85" s="10">
        <f>IF(M85="Counted",ROUND(SUMPRODUCT($D$2:$K$2,D85:K85)*100/(4*SUM($D$2:$K$2)),1),"")</f>
        <v/>
      </c>
      <c r="M85" s="10">
        <f>IF(COUNTA(C85:K85)=0,"",IF(A85="","No applicant in this row",IF(TRIM(C85)="Yes","Stepped out, not counted",IF(COUNTIF($D$2:$K$2,"&gt;0")=0,"Add weights on Rubric",IF(SUMPRODUCT(($D$2:$K$2&gt;0)*ISNUMBER(D85:K85))-COUNTIFS($D$2:$K$2,"&gt;0",D85:K85,"&gt;=0",D85:K85,"&lt;=4")+SUMPRODUCT(($D$2:$K$2&gt;0)*ISTEXT(D85:K85))&gt;0,"Check scores (0 to 4)",IF(SUMPRODUCT(($D$2:$K$2&gt;0)*ISNUMBER(D85:K85))&lt;COUNTIF($D$2:$K$2,"&gt;0"),"Incomplete","Counted"))))))</f>
        <v/>
      </c>
      <c r="N85" s="34">
        <f>IF(AND($M85="Counted",D$2&gt;0),D85,"")</f>
        <v/>
      </c>
      <c r="O85" s="34">
        <f>IF(AND($M85="Counted",E$2&gt;0),E85,"")</f>
        <v/>
      </c>
      <c r="P85" s="34">
        <f>IF(AND($M85="Counted",F$2&gt;0),F85,"")</f>
        <v/>
      </c>
      <c r="Q85" s="34">
        <f>IF(AND($M85="Counted",G$2&gt;0),G85,"")</f>
        <v/>
      </c>
      <c r="R85" s="34">
        <f>IF(AND($M85="Counted",H$2&gt;0),H85,"")</f>
        <v/>
      </c>
      <c r="S85" s="34">
        <f>IF(AND($M85="Counted",I$2&gt;0),I85,"")</f>
        <v/>
      </c>
      <c r="T85" s="34">
        <f>IF(AND($M85="Counted",J$2&gt;0),J85,"")</f>
        <v/>
      </c>
      <c r="U85" s="34">
        <f>IF(AND($M85="Counted",K$2&gt;0),K85,"")</f>
        <v/>
      </c>
    </row>
    <row r="86">
      <c r="A86" s="31">
        <f>IF(TRIM(Applicants!A86&amp;"")="","",TRIM(Applicants!A86&amp;""))</f>
        <v/>
      </c>
      <c r="B86" s="31">
        <f>IF(A86="","",Applicants!B86&amp;"")</f>
        <v/>
      </c>
      <c r="C86" s="33" t="n"/>
      <c r="D86" s="33" t="n"/>
      <c r="E86" s="33" t="n"/>
      <c r="F86" s="33" t="n"/>
      <c r="G86" s="33" t="n"/>
      <c r="H86" s="33" t="n"/>
      <c r="I86" s="33" t="n"/>
      <c r="J86" s="33" t="n"/>
      <c r="K86" s="33" t="n"/>
      <c r="L86" s="10">
        <f>IF(M86="Counted",ROUND(SUMPRODUCT($D$2:$K$2,D86:K86)*100/(4*SUM($D$2:$K$2)),1),"")</f>
        <v/>
      </c>
      <c r="M86" s="10">
        <f>IF(COUNTA(C86:K86)=0,"",IF(A86="","No applicant in this row",IF(TRIM(C86)="Yes","Stepped out, not counted",IF(COUNTIF($D$2:$K$2,"&gt;0")=0,"Add weights on Rubric",IF(SUMPRODUCT(($D$2:$K$2&gt;0)*ISNUMBER(D86:K86))-COUNTIFS($D$2:$K$2,"&gt;0",D86:K86,"&gt;=0",D86:K86,"&lt;=4")+SUMPRODUCT(($D$2:$K$2&gt;0)*ISTEXT(D86:K86))&gt;0,"Check scores (0 to 4)",IF(SUMPRODUCT(($D$2:$K$2&gt;0)*ISNUMBER(D86:K86))&lt;COUNTIF($D$2:$K$2,"&gt;0"),"Incomplete","Counted"))))))</f>
        <v/>
      </c>
      <c r="N86" s="34">
        <f>IF(AND($M86="Counted",D$2&gt;0),D86,"")</f>
        <v/>
      </c>
      <c r="O86" s="34">
        <f>IF(AND($M86="Counted",E$2&gt;0),E86,"")</f>
        <v/>
      </c>
      <c r="P86" s="34">
        <f>IF(AND($M86="Counted",F$2&gt;0),F86,"")</f>
        <v/>
      </c>
      <c r="Q86" s="34">
        <f>IF(AND($M86="Counted",G$2&gt;0),G86,"")</f>
        <v/>
      </c>
      <c r="R86" s="34">
        <f>IF(AND($M86="Counted",H$2&gt;0),H86,"")</f>
        <v/>
      </c>
      <c r="S86" s="34">
        <f>IF(AND($M86="Counted",I$2&gt;0),I86,"")</f>
        <v/>
      </c>
      <c r="T86" s="34">
        <f>IF(AND($M86="Counted",J$2&gt;0),J86,"")</f>
        <v/>
      </c>
      <c r="U86" s="34">
        <f>IF(AND($M86="Counted",K$2&gt;0),K86,"")</f>
        <v/>
      </c>
    </row>
    <row r="87">
      <c r="A87" s="31">
        <f>IF(TRIM(Applicants!A87&amp;"")="","",TRIM(Applicants!A87&amp;""))</f>
        <v/>
      </c>
      <c r="B87" s="31">
        <f>IF(A87="","",Applicants!B87&amp;"")</f>
        <v/>
      </c>
      <c r="C87" s="33" t="n"/>
      <c r="D87" s="33" t="n"/>
      <c r="E87" s="33" t="n"/>
      <c r="F87" s="33" t="n"/>
      <c r="G87" s="33" t="n"/>
      <c r="H87" s="33" t="n"/>
      <c r="I87" s="33" t="n"/>
      <c r="J87" s="33" t="n"/>
      <c r="K87" s="33" t="n"/>
      <c r="L87" s="10">
        <f>IF(M87="Counted",ROUND(SUMPRODUCT($D$2:$K$2,D87:K87)*100/(4*SUM($D$2:$K$2)),1),"")</f>
        <v/>
      </c>
      <c r="M87" s="10">
        <f>IF(COUNTA(C87:K87)=0,"",IF(A87="","No applicant in this row",IF(TRIM(C87)="Yes","Stepped out, not counted",IF(COUNTIF($D$2:$K$2,"&gt;0")=0,"Add weights on Rubric",IF(SUMPRODUCT(($D$2:$K$2&gt;0)*ISNUMBER(D87:K87))-COUNTIFS($D$2:$K$2,"&gt;0",D87:K87,"&gt;=0",D87:K87,"&lt;=4")+SUMPRODUCT(($D$2:$K$2&gt;0)*ISTEXT(D87:K87))&gt;0,"Check scores (0 to 4)",IF(SUMPRODUCT(($D$2:$K$2&gt;0)*ISNUMBER(D87:K87))&lt;COUNTIF($D$2:$K$2,"&gt;0"),"Incomplete","Counted"))))))</f>
        <v/>
      </c>
      <c r="N87" s="34">
        <f>IF(AND($M87="Counted",D$2&gt;0),D87,"")</f>
        <v/>
      </c>
      <c r="O87" s="34">
        <f>IF(AND($M87="Counted",E$2&gt;0),E87,"")</f>
        <v/>
      </c>
      <c r="P87" s="34">
        <f>IF(AND($M87="Counted",F$2&gt;0),F87,"")</f>
        <v/>
      </c>
      <c r="Q87" s="34">
        <f>IF(AND($M87="Counted",G$2&gt;0),G87,"")</f>
        <v/>
      </c>
      <c r="R87" s="34">
        <f>IF(AND($M87="Counted",H$2&gt;0),H87,"")</f>
        <v/>
      </c>
      <c r="S87" s="34">
        <f>IF(AND($M87="Counted",I$2&gt;0),I87,"")</f>
        <v/>
      </c>
      <c r="T87" s="34">
        <f>IF(AND($M87="Counted",J$2&gt;0),J87,"")</f>
        <v/>
      </c>
      <c r="U87" s="34">
        <f>IF(AND($M87="Counted",K$2&gt;0),K87,"")</f>
        <v/>
      </c>
    </row>
    <row r="88">
      <c r="A88" s="31">
        <f>IF(TRIM(Applicants!A88&amp;"")="","",TRIM(Applicants!A88&amp;""))</f>
        <v/>
      </c>
      <c r="B88" s="31">
        <f>IF(A88="","",Applicants!B88&amp;"")</f>
        <v/>
      </c>
      <c r="C88" s="33" t="n"/>
      <c r="D88" s="33" t="n"/>
      <c r="E88" s="33" t="n"/>
      <c r="F88" s="33" t="n"/>
      <c r="G88" s="33" t="n"/>
      <c r="H88" s="33" t="n"/>
      <c r="I88" s="33" t="n"/>
      <c r="J88" s="33" t="n"/>
      <c r="K88" s="33" t="n"/>
      <c r="L88" s="10">
        <f>IF(M88="Counted",ROUND(SUMPRODUCT($D$2:$K$2,D88:K88)*100/(4*SUM($D$2:$K$2)),1),"")</f>
        <v/>
      </c>
      <c r="M88" s="10">
        <f>IF(COUNTA(C88:K88)=0,"",IF(A88="","No applicant in this row",IF(TRIM(C88)="Yes","Stepped out, not counted",IF(COUNTIF($D$2:$K$2,"&gt;0")=0,"Add weights on Rubric",IF(SUMPRODUCT(($D$2:$K$2&gt;0)*ISNUMBER(D88:K88))-COUNTIFS($D$2:$K$2,"&gt;0",D88:K88,"&gt;=0",D88:K88,"&lt;=4")+SUMPRODUCT(($D$2:$K$2&gt;0)*ISTEXT(D88:K88))&gt;0,"Check scores (0 to 4)",IF(SUMPRODUCT(($D$2:$K$2&gt;0)*ISNUMBER(D88:K88))&lt;COUNTIF($D$2:$K$2,"&gt;0"),"Incomplete","Counted"))))))</f>
        <v/>
      </c>
      <c r="N88" s="34">
        <f>IF(AND($M88="Counted",D$2&gt;0),D88,"")</f>
        <v/>
      </c>
      <c r="O88" s="34">
        <f>IF(AND($M88="Counted",E$2&gt;0),E88,"")</f>
        <v/>
      </c>
      <c r="P88" s="34">
        <f>IF(AND($M88="Counted",F$2&gt;0),F88,"")</f>
        <v/>
      </c>
      <c r="Q88" s="34">
        <f>IF(AND($M88="Counted",G$2&gt;0),G88,"")</f>
        <v/>
      </c>
      <c r="R88" s="34">
        <f>IF(AND($M88="Counted",H$2&gt;0),H88,"")</f>
        <v/>
      </c>
      <c r="S88" s="34">
        <f>IF(AND($M88="Counted",I$2&gt;0),I88,"")</f>
        <v/>
      </c>
      <c r="T88" s="34">
        <f>IF(AND($M88="Counted",J$2&gt;0),J88,"")</f>
        <v/>
      </c>
      <c r="U88" s="34">
        <f>IF(AND($M88="Counted",K$2&gt;0),K88,"")</f>
        <v/>
      </c>
    </row>
    <row r="89">
      <c r="A89" s="31">
        <f>IF(TRIM(Applicants!A89&amp;"")="","",TRIM(Applicants!A89&amp;""))</f>
        <v/>
      </c>
      <c r="B89" s="31">
        <f>IF(A89="","",Applicants!B89&amp;"")</f>
        <v/>
      </c>
      <c r="C89" s="33" t="n"/>
      <c r="D89" s="33" t="n"/>
      <c r="E89" s="33" t="n"/>
      <c r="F89" s="33" t="n"/>
      <c r="G89" s="33" t="n"/>
      <c r="H89" s="33" t="n"/>
      <c r="I89" s="33" t="n"/>
      <c r="J89" s="33" t="n"/>
      <c r="K89" s="33" t="n"/>
      <c r="L89" s="10">
        <f>IF(M89="Counted",ROUND(SUMPRODUCT($D$2:$K$2,D89:K89)*100/(4*SUM($D$2:$K$2)),1),"")</f>
        <v/>
      </c>
      <c r="M89" s="10">
        <f>IF(COUNTA(C89:K89)=0,"",IF(A89="","No applicant in this row",IF(TRIM(C89)="Yes","Stepped out, not counted",IF(COUNTIF($D$2:$K$2,"&gt;0")=0,"Add weights on Rubric",IF(SUMPRODUCT(($D$2:$K$2&gt;0)*ISNUMBER(D89:K89))-COUNTIFS($D$2:$K$2,"&gt;0",D89:K89,"&gt;=0",D89:K89,"&lt;=4")+SUMPRODUCT(($D$2:$K$2&gt;0)*ISTEXT(D89:K89))&gt;0,"Check scores (0 to 4)",IF(SUMPRODUCT(($D$2:$K$2&gt;0)*ISNUMBER(D89:K89))&lt;COUNTIF($D$2:$K$2,"&gt;0"),"Incomplete","Counted"))))))</f>
        <v/>
      </c>
      <c r="N89" s="34">
        <f>IF(AND($M89="Counted",D$2&gt;0),D89,"")</f>
        <v/>
      </c>
      <c r="O89" s="34">
        <f>IF(AND($M89="Counted",E$2&gt;0),E89,"")</f>
        <v/>
      </c>
      <c r="P89" s="34">
        <f>IF(AND($M89="Counted",F$2&gt;0),F89,"")</f>
        <v/>
      </c>
      <c r="Q89" s="34">
        <f>IF(AND($M89="Counted",G$2&gt;0),G89,"")</f>
        <v/>
      </c>
      <c r="R89" s="34">
        <f>IF(AND($M89="Counted",H$2&gt;0),H89,"")</f>
        <v/>
      </c>
      <c r="S89" s="34">
        <f>IF(AND($M89="Counted",I$2&gt;0),I89,"")</f>
        <v/>
      </c>
      <c r="T89" s="34">
        <f>IF(AND($M89="Counted",J$2&gt;0),J89,"")</f>
        <v/>
      </c>
      <c r="U89" s="34">
        <f>IF(AND($M89="Counted",K$2&gt;0),K89,"")</f>
        <v/>
      </c>
    </row>
    <row r="90">
      <c r="A90" s="31">
        <f>IF(TRIM(Applicants!A90&amp;"")="","",TRIM(Applicants!A90&amp;""))</f>
        <v/>
      </c>
      <c r="B90" s="31">
        <f>IF(A90="","",Applicants!B90&amp;"")</f>
        <v/>
      </c>
      <c r="C90" s="33" t="n"/>
      <c r="D90" s="33" t="n"/>
      <c r="E90" s="33" t="n"/>
      <c r="F90" s="33" t="n"/>
      <c r="G90" s="33" t="n"/>
      <c r="H90" s="33" t="n"/>
      <c r="I90" s="33" t="n"/>
      <c r="J90" s="33" t="n"/>
      <c r="K90" s="33" t="n"/>
      <c r="L90" s="10">
        <f>IF(M90="Counted",ROUND(SUMPRODUCT($D$2:$K$2,D90:K90)*100/(4*SUM($D$2:$K$2)),1),"")</f>
        <v/>
      </c>
      <c r="M90" s="10">
        <f>IF(COUNTA(C90:K90)=0,"",IF(A90="","No applicant in this row",IF(TRIM(C90)="Yes","Stepped out, not counted",IF(COUNTIF($D$2:$K$2,"&gt;0")=0,"Add weights on Rubric",IF(SUMPRODUCT(($D$2:$K$2&gt;0)*ISNUMBER(D90:K90))-COUNTIFS($D$2:$K$2,"&gt;0",D90:K90,"&gt;=0",D90:K90,"&lt;=4")+SUMPRODUCT(($D$2:$K$2&gt;0)*ISTEXT(D90:K90))&gt;0,"Check scores (0 to 4)",IF(SUMPRODUCT(($D$2:$K$2&gt;0)*ISNUMBER(D90:K90))&lt;COUNTIF($D$2:$K$2,"&gt;0"),"Incomplete","Counted"))))))</f>
        <v/>
      </c>
      <c r="N90" s="34">
        <f>IF(AND($M90="Counted",D$2&gt;0),D90,"")</f>
        <v/>
      </c>
      <c r="O90" s="34">
        <f>IF(AND($M90="Counted",E$2&gt;0),E90,"")</f>
        <v/>
      </c>
      <c r="P90" s="34">
        <f>IF(AND($M90="Counted",F$2&gt;0),F90,"")</f>
        <v/>
      </c>
      <c r="Q90" s="34">
        <f>IF(AND($M90="Counted",G$2&gt;0),G90,"")</f>
        <v/>
      </c>
      <c r="R90" s="34">
        <f>IF(AND($M90="Counted",H$2&gt;0),H90,"")</f>
        <v/>
      </c>
      <c r="S90" s="34">
        <f>IF(AND($M90="Counted",I$2&gt;0),I90,"")</f>
        <v/>
      </c>
      <c r="T90" s="34">
        <f>IF(AND($M90="Counted",J$2&gt;0),J90,"")</f>
        <v/>
      </c>
      <c r="U90" s="34">
        <f>IF(AND($M90="Counted",K$2&gt;0),K90,"")</f>
        <v/>
      </c>
    </row>
    <row r="91">
      <c r="A91" s="31">
        <f>IF(TRIM(Applicants!A91&amp;"")="","",TRIM(Applicants!A91&amp;""))</f>
        <v/>
      </c>
      <c r="B91" s="31">
        <f>IF(A91="","",Applicants!B91&amp;"")</f>
        <v/>
      </c>
      <c r="C91" s="33" t="n"/>
      <c r="D91" s="33" t="n"/>
      <c r="E91" s="33" t="n"/>
      <c r="F91" s="33" t="n"/>
      <c r="G91" s="33" t="n"/>
      <c r="H91" s="33" t="n"/>
      <c r="I91" s="33" t="n"/>
      <c r="J91" s="33" t="n"/>
      <c r="K91" s="33" t="n"/>
      <c r="L91" s="10">
        <f>IF(M91="Counted",ROUND(SUMPRODUCT($D$2:$K$2,D91:K91)*100/(4*SUM($D$2:$K$2)),1),"")</f>
        <v/>
      </c>
      <c r="M91" s="10">
        <f>IF(COUNTA(C91:K91)=0,"",IF(A91="","No applicant in this row",IF(TRIM(C91)="Yes","Stepped out, not counted",IF(COUNTIF($D$2:$K$2,"&gt;0")=0,"Add weights on Rubric",IF(SUMPRODUCT(($D$2:$K$2&gt;0)*ISNUMBER(D91:K91))-COUNTIFS($D$2:$K$2,"&gt;0",D91:K91,"&gt;=0",D91:K91,"&lt;=4")+SUMPRODUCT(($D$2:$K$2&gt;0)*ISTEXT(D91:K91))&gt;0,"Check scores (0 to 4)",IF(SUMPRODUCT(($D$2:$K$2&gt;0)*ISNUMBER(D91:K91))&lt;COUNTIF($D$2:$K$2,"&gt;0"),"Incomplete","Counted"))))))</f>
        <v/>
      </c>
      <c r="N91" s="34">
        <f>IF(AND($M91="Counted",D$2&gt;0),D91,"")</f>
        <v/>
      </c>
      <c r="O91" s="34">
        <f>IF(AND($M91="Counted",E$2&gt;0),E91,"")</f>
        <v/>
      </c>
      <c r="P91" s="34">
        <f>IF(AND($M91="Counted",F$2&gt;0),F91,"")</f>
        <v/>
      </c>
      <c r="Q91" s="34">
        <f>IF(AND($M91="Counted",G$2&gt;0),G91,"")</f>
        <v/>
      </c>
      <c r="R91" s="34">
        <f>IF(AND($M91="Counted",H$2&gt;0),H91,"")</f>
        <v/>
      </c>
      <c r="S91" s="34">
        <f>IF(AND($M91="Counted",I$2&gt;0),I91,"")</f>
        <v/>
      </c>
      <c r="T91" s="34">
        <f>IF(AND($M91="Counted",J$2&gt;0),J91,"")</f>
        <v/>
      </c>
      <c r="U91" s="34">
        <f>IF(AND($M91="Counted",K$2&gt;0),K91,"")</f>
        <v/>
      </c>
    </row>
    <row r="92">
      <c r="A92" s="31">
        <f>IF(TRIM(Applicants!A92&amp;"")="","",TRIM(Applicants!A92&amp;""))</f>
        <v/>
      </c>
      <c r="B92" s="31">
        <f>IF(A92="","",Applicants!B92&amp;"")</f>
        <v/>
      </c>
      <c r="C92" s="33" t="n"/>
      <c r="D92" s="33" t="n"/>
      <c r="E92" s="33" t="n"/>
      <c r="F92" s="33" t="n"/>
      <c r="G92" s="33" t="n"/>
      <c r="H92" s="33" t="n"/>
      <c r="I92" s="33" t="n"/>
      <c r="J92" s="33" t="n"/>
      <c r="K92" s="33" t="n"/>
      <c r="L92" s="10">
        <f>IF(M92="Counted",ROUND(SUMPRODUCT($D$2:$K$2,D92:K92)*100/(4*SUM($D$2:$K$2)),1),"")</f>
        <v/>
      </c>
      <c r="M92" s="10">
        <f>IF(COUNTA(C92:K92)=0,"",IF(A92="","No applicant in this row",IF(TRIM(C92)="Yes","Stepped out, not counted",IF(COUNTIF($D$2:$K$2,"&gt;0")=0,"Add weights on Rubric",IF(SUMPRODUCT(($D$2:$K$2&gt;0)*ISNUMBER(D92:K92))-COUNTIFS($D$2:$K$2,"&gt;0",D92:K92,"&gt;=0",D92:K92,"&lt;=4")+SUMPRODUCT(($D$2:$K$2&gt;0)*ISTEXT(D92:K92))&gt;0,"Check scores (0 to 4)",IF(SUMPRODUCT(($D$2:$K$2&gt;0)*ISNUMBER(D92:K92))&lt;COUNTIF($D$2:$K$2,"&gt;0"),"Incomplete","Counted"))))))</f>
        <v/>
      </c>
      <c r="N92" s="34">
        <f>IF(AND($M92="Counted",D$2&gt;0),D92,"")</f>
        <v/>
      </c>
      <c r="O92" s="34">
        <f>IF(AND($M92="Counted",E$2&gt;0),E92,"")</f>
        <v/>
      </c>
      <c r="P92" s="34">
        <f>IF(AND($M92="Counted",F$2&gt;0),F92,"")</f>
        <v/>
      </c>
      <c r="Q92" s="34">
        <f>IF(AND($M92="Counted",G$2&gt;0),G92,"")</f>
        <v/>
      </c>
      <c r="R92" s="34">
        <f>IF(AND($M92="Counted",H$2&gt;0),H92,"")</f>
        <v/>
      </c>
      <c r="S92" s="34">
        <f>IF(AND($M92="Counted",I$2&gt;0),I92,"")</f>
        <v/>
      </c>
      <c r="T92" s="34">
        <f>IF(AND($M92="Counted",J$2&gt;0),J92,"")</f>
        <v/>
      </c>
      <c r="U92" s="34">
        <f>IF(AND($M92="Counted",K$2&gt;0),K92,"")</f>
        <v/>
      </c>
    </row>
    <row r="93">
      <c r="A93" s="31">
        <f>IF(TRIM(Applicants!A93&amp;"")="","",TRIM(Applicants!A93&amp;""))</f>
        <v/>
      </c>
      <c r="B93" s="31">
        <f>IF(A93="","",Applicants!B93&amp;"")</f>
        <v/>
      </c>
      <c r="C93" s="33" t="n"/>
      <c r="D93" s="33" t="n"/>
      <c r="E93" s="33" t="n"/>
      <c r="F93" s="33" t="n"/>
      <c r="G93" s="33" t="n"/>
      <c r="H93" s="33" t="n"/>
      <c r="I93" s="33" t="n"/>
      <c r="J93" s="33" t="n"/>
      <c r="K93" s="33" t="n"/>
      <c r="L93" s="10">
        <f>IF(M93="Counted",ROUND(SUMPRODUCT($D$2:$K$2,D93:K93)*100/(4*SUM($D$2:$K$2)),1),"")</f>
        <v/>
      </c>
      <c r="M93" s="10">
        <f>IF(COUNTA(C93:K93)=0,"",IF(A93="","No applicant in this row",IF(TRIM(C93)="Yes","Stepped out, not counted",IF(COUNTIF($D$2:$K$2,"&gt;0")=0,"Add weights on Rubric",IF(SUMPRODUCT(($D$2:$K$2&gt;0)*ISNUMBER(D93:K93))-COUNTIFS($D$2:$K$2,"&gt;0",D93:K93,"&gt;=0",D93:K93,"&lt;=4")+SUMPRODUCT(($D$2:$K$2&gt;0)*ISTEXT(D93:K93))&gt;0,"Check scores (0 to 4)",IF(SUMPRODUCT(($D$2:$K$2&gt;0)*ISNUMBER(D93:K93))&lt;COUNTIF($D$2:$K$2,"&gt;0"),"Incomplete","Counted"))))))</f>
        <v/>
      </c>
      <c r="N93" s="34">
        <f>IF(AND($M93="Counted",D$2&gt;0),D93,"")</f>
        <v/>
      </c>
      <c r="O93" s="34">
        <f>IF(AND($M93="Counted",E$2&gt;0),E93,"")</f>
        <v/>
      </c>
      <c r="P93" s="34">
        <f>IF(AND($M93="Counted",F$2&gt;0),F93,"")</f>
        <v/>
      </c>
      <c r="Q93" s="34">
        <f>IF(AND($M93="Counted",G$2&gt;0),G93,"")</f>
        <v/>
      </c>
      <c r="R93" s="34">
        <f>IF(AND($M93="Counted",H$2&gt;0),H93,"")</f>
        <v/>
      </c>
      <c r="S93" s="34">
        <f>IF(AND($M93="Counted",I$2&gt;0),I93,"")</f>
        <v/>
      </c>
      <c r="T93" s="34">
        <f>IF(AND($M93="Counted",J$2&gt;0),J93,"")</f>
        <v/>
      </c>
      <c r="U93" s="34">
        <f>IF(AND($M93="Counted",K$2&gt;0),K93,"")</f>
        <v/>
      </c>
    </row>
    <row r="94">
      <c r="A94" s="31">
        <f>IF(TRIM(Applicants!A94&amp;"")="","",TRIM(Applicants!A94&amp;""))</f>
        <v/>
      </c>
      <c r="B94" s="31">
        <f>IF(A94="","",Applicants!B94&amp;"")</f>
        <v/>
      </c>
      <c r="C94" s="33" t="n"/>
      <c r="D94" s="33" t="n"/>
      <c r="E94" s="33" t="n"/>
      <c r="F94" s="33" t="n"/>
      <c r="G94" s="33" t="n"/>
      <c r="H94" s="33" t="n"/>
      <c r="I94" s="33" t="n"/>
      <c r="J94" s="33" t="n"/>
      <c r="K94" s="33" t="n"/>
      <c r="L94" s="10">
        <f>IF(M94="Counted",ROUND(SUMPRODUCT($D$2:$K$2,D94:K94)*100/(4*SUM($D$2:$K$2)),1),"")</f>
        <v/>
      </c>
      <c r="M94" s="10">
        <f>IF(COUNTA(C94:K94)=0,"",IF(A94="","No applicant in this row",IF(TRIM(C94)="Yes","Stepped out, not counted",IF(COUNTIF($D$2:$K$2,"&gt;0")=0,"Add weights on Rubric",IF(SUMPRODUCT(($D$2:$K$2&gt;0)*ISNUMBER(D94:K94))-COUNTIFS($D$2:$K$2,"&gt;0",D94:K94,"&gt;=0",D94:K94,"&lt;=4")+SUMPRODUCT(($D$2:$K$2&gt;0)*ISTEXT(D94:K94))&gt;0,"Check scores (0 to 4)",IF(SUMPRODUCT(($D$2:$K$2&gt;0)*ISNUMBER(D94:K94))&lt;COUNTIF($D$2:$K$2,"&gt;0"),"Incomplete","Counted"))))))</f>
        <v/>
      </c>
      <c r="N94" s="34">
        <f>IF(AND($M94="Counted",D$2&gt;0),D94,"")</f>
        <v/>
      </c>
      <c r="O94" s="34">
        <f>IF(AND($M94="Counted",E$2&gt;0),E94,"")</f>
        <v/>
      </c>
      <c r="P94" s="34">
        <f>IF(AND($M94="Counted",F$2&gt;0),F94,"")</f>
        <v/>
      </c>
      <c r="Q94" s="34">
        <f>IF(AND($M94="Counted",G$2&gt;0),G94,"")</f>
        <v/>
      </c>
      <c r="R94" s="34">
        <f>IF(AND($M94="Counted",H$2&gt;0),H94,"")</f>
        <v/>
      </c>
      <c r="S94" s="34">
        <f>IF(AND($M94="Counted",I$2&gt;0),I94,"")</f>
        <v/>
      </c>
      <c r="T94" s="34">
        <f>IF(AND($M94="Counted",J$2&gt;0),J94,"")</f>
        <v/>
      </c>
      <c r="U94" s="34">
        <f>IF(AND($M94="Counted",K$2&gt;0),K94,"")</f>
        <v/>
      </c>
    </row>
    <row r="95">
      <c r="A95" s="31">
        <f>IF(TRIM(Applicants!A95&amp;"")="","",TRIM(Applicants!A95&amp;""))</f>
        <v/>
      </c>
      <c r="B95" s="31">
        <f>IF(A95="","",Applicants!B95&amp;"")</f>
        <v/>
      </c>
      <c r="C95" s="33" t="n"/>
      <c r="D95" s="33" t="n"/>
      <c r="E95" s="33" t="n"/>
      <c r="F95" s="33" t="n"/>
      <c r="G95" s="33" t="n"/>
      <c r="H95" s="33" t="n"/>
      <c r="I95" s="33" t="n"/>
      <c r="J95" s="33" t="n"/>
      <c r="K95" s="33" t="n"/>
      <c r="L95" s="10">
        <f>IF(M95="Counted",ROUND(SUMPRODUCT($D$2:$K$2,D95:K95)*100/(4*SUM($D$2:$K$2)),1),"")</f>
        <v/>
      </c>
      <c r="M95" s="10">
        <f>IF(COUNTA(C95:K95)=0,"",IF(A95="","No applicant in this row",IF(TRIM(C95)="Yes","Stepped out, not counted",IF(COUNTIF($D$2:$K$2,"&gt;0")=0,"Add weights on Rubric",IF(SUMPRODUCT(($D$2:$K$2&gt;0)*ISNUMBER(D95:K95))-COUNTIFS($D$2:$K$2,"&gt;0",D95:K95,"&gt;=0",D95:K95,"&lt;=4")+SUMPRODUCT(($D$2:$K$2&gt;0)*ISTEXT(D95:K95))&gt;0,"Check scores (0 to 4)",IF(SUMPRODUCT(($D$2:$K$2&gt;0)*ISNUMBER(D95:K95))&lt;COUNTIF($D$2:$K$2,"&gt;0"),"Incomplete","Counted"))))))</f>
        <v/>
      </c>
      <c r="N95" s="34">
        <f>IF(AND($M95="Counted",D$2&gt;0),D95,"")</f>
        <v/>
      </c>
      <c r="O95" s="34">
        <f>IF(AND($M95="Counted",E$2&gt;0),E95,"")</f>
        <v/>
      </c>
      <c r="P95" s="34">
        <f>IF(AND($M95="Counted",F$2&gt;0),F95,"")</f>
        <v/>
      </c>
      <c r="Q95" s="34">
        <f>IF(AND($M95="Counted",G$2&gt;0),G95,"")</f>
        <v/>
      </c>
      <c r="R95" s="34">
        <f>IF(AND($M95="Counted",H$2&gt;0),H95,"")</f>
        <v/>
      </c>
      <c r="S95" s="34">
        <f>IF(AND($M95="Counted",I$2&gt;0),I95,"")</f>
        <v/>
      </c>
      <c r="T95" s="34">
        <f>IF(AND($M95="Counted",J$2&gt;0),J95,"")</f>
        <v/>
      </c>
      <c r="U95" s="34">
        <f>IF(AND($M95="Counted",K$2&gt;0),K95,"")</f>
        <v/>
      </c>
    </row>
    <row r="96">
      <c r="A96" s="31">
        <f>IF(TRIM(Applicants!A96&amp;"")="","",TRIM(Applicants!A96&amp;""))</f>
        <v/>
      </c>
      <c r="B96" s="31">
        <f>IF(A96="","",Applicants!B96&amp;"")</f>
        <v/>
      </c>
      <c r="C96" s="33" t="n"/>
      <c r="D96" s="33" t="n"/>
      <c r="E96" s="33" t="n"/>
      <c r="F96" s="33" t="n"/>
      <c r="G96" s="33" t="n"/>
      <c r="H96" s="33" t="n"/>
      <c r="I96" s="33" t="n"/>
      <c r="J96" s="33" t="n"/>
      <c r="K96" s="33" t="n"/>
      <c r="L96" s="10">
        <f>IF(M96="Counted",ROUND(SUMPRODUCT($D$2:$K$2,D96:K96)*100/(4*SUM($D$2:$K$2)),1),"")</f>
        <v/>
      </c>
      <c r="M96" s="10">
        <f>IF(COUNTA(C96:K96)=0,"",IF(A96="","No applicant in this row",IF(TRIM(C96)="Yes","Stepped out, not counted",IF(COUNTIF($D$2:$K$2,"&gt;0")=0,"Add weights on Rubric",IF(SUMPRODUCT(($D$2:$K$2&gt;0)*ISNUMBER(D96:K96))-COUNTIFS($D$2:$K$2,"&gt;0",D96:K96,"&gt;=0",D96:K96,"&lt;=4")+SUMPRODUCT(($D$2:$K$2&gt;0)*ISTEXT(D96:K96))&gt;0,"Check scores (0 to 4)",IF(SUMPRODUCT(($D$2:$K$2&gt;0)*ISNUMBER(D96:K96))&lt;COUNTIF($D$2:$K$2,"&gt;0"),"Incomplete","Counted"))))))</f>
        <v/>
      </c>
      <c r="N96" s="34">
        <f>IF(AND($M96="Counted",D$2&gt;0),D96,"")</f>
        <v/>
      </c>
      <c r="O96" s="34">
        <f>IF(AND($M96="Counted",E$2&gt;0),E96,"")</f>
        <v/>
      </c>
      <c r="P96" s="34">
        <f>IF(AND($M96="Counted",F$2&gt;0),F96,"")</f>
        <v/>
      </c>
      <c r="Q96" s="34">
        <f>IF(AND($M96="Counted",G$2&gt;0),G96,"")</f>
        <v/>
      </c>
      <c r="R96" s="34">
        <f>IF(AND($M96="Counted",H$2&gt;0),H96,"")</f>
        <v/>
      </c>
      <c r="S96" s="34">
        <f>IF(AND($M96="Counted",I$2&gt;0),I96,"")</f>
        <v/>
      </c>
      <c r="T96" s="34">
        <f>IF(AND($M96="Counted",J$2&gt;0),J96,"")</f>
        <v/>
      </c>
      <c r="U96" s="34">
        <f>IF(AND($M96="Counted",K$2&gt;0),K96,"")</f>
        <v/>
      </c>
    </row>
    <row r="97">
      <c r="A97" s="31">
        <f>IF(TRIM(Applicants!A97&amp;"")="","",TRIM(Applicants!A97&amp;""))</f>
        <v/>
      </c>
      <c r="B97" s="31">
        <f>IF(A97="","",Applicants!B97&amp;"")</f>
        <v/>
      </c>
      <c r="C97" s="33" t="n"/>
      <c r="D97" s="33" t="n"/>
      <c r="E97" s="33" t="n"/>
      <c r="F97" s="33" t="n"/>
      <c r="G97" s="33" t="n"/>
      <c r="H97" s="33" t="n"/>
      <c r="I97" s="33" t="n"/>
      <c r="J97" s="33" t="n"/>
      <c r="K97" s="33" t="n"/>
      <c r="L97" s="10">
        <f>IF(M97="Counted",ROUND(SUMPRODUCT($D$2:$K$2,D97:K97)*100/(4*SUM($D$2:$K$2)),1),"")</f>
        <v/>
      </c>
      <c r="M97" s="10">
        <f>IF(COUNTA(C97:K97)=0,"",IF(A97="","No applicant in this row",IF(TRIM(C97)="Yes","Stepped out, not counted",IF(COUNTIF($D$2:$K$2,"&gt;0")=0,"Add weights on Rubric",IF(SUMPRODUCT(($D$2:$K$2&gt;0)*ISNUMBER(D97:K97))-COUNTIFS($D$2:$K$2,"&gt;0",D97:K97,"&gt;=0",D97:K97,"&lt;=4")+SUMPRODUCT(($D$2:$K$2&gt;0)*ISTEXT(D97:K97))&gt;0,"Check scores (0 to 4)",IF(SUMPRODUCT(($D$2:$K$2&gt;0)*ISNUMBER(D97:K97))&lt;COUNTIF($D$2:$K$2,"&gt;0"),"Incomplete","Counted"))))))</f>
        <v/>
      </c>
      <c r="N97" s="34">
        <f>IF(AND($M97="Counted",D$2&gt;0),D97,"")</f>
        <v/>
      </c>
      <c r="O97" s="34">
        <f>IF(AND($M97="Counted",E$2&gt;0),E97,"")</f>
        <v/>
      </c>
      <c r="P97" s="34">
        <f>IF(AND($M97="Counted",F$2&gt;0),F97,"")</f>
        <v/>
      </c>
      <c r="Q97" s="34">
        <f>IF(AND($M97="Counted",G$2&gt;0),G97,"")</f>
        <v/>
      </c>
      <c r="R97" s="34">
        <f>IF(AND($M97="Counted",H$2&gt;0),H97,"")</f>
        <v/>
      </c>
      <c r="S97" s="34">
        <f>IF(AND($M97="Counted",I$2&gt;0),I97,"")</f>
        <v/>
      </c>
      <c r="T97" s="34">
        <f>IF(AND($M97="Counted",J$2&gt;0),J97,"")</f>
        <v/>
      </c>
      <c r="U97" s="34">
        <f>IF(AND($M97="Counted",K$2&gt;0),K97,"")</f>
        <v/>
      </c>
    </row>
    <row r="98">
      <c r="A98" s="31">
        <f>IF(TRIM(Applicants!A98&amp;"")="","",TRIM(Applicants!A98&amp;""))</f>
        <v/>
      </c>
      <c r="B98" s="31">
        <f>IF(A98="","",Applicants!B98&amp;"")</f>
        <v/>
      </c>
      <c r="C98" s="33" t="n"/>
      <c r="D98" s="33" t="n"/>
      <c r="E98" s="33" t="n"/>
      <c r="F98" s="33" t="n"/>
      <c r="G98" s="33" t="n"/>
      <c r="H98" s="33" t="n"/>
      <c r="I98" s="33" t="n"/>
      <c r="J98" s="33" t="n"/>
      <c r="K98" s="33" t="n"/>
      <c r="L98" s="10">
        <f>IF(M98="Counted",ROUND(SUMPRODUCT($D$2:$K$2,D98:K98)*100/(4*SUM($D$2:$K$2)),1),"")</f>
        <v/>
      </c>
      <c r="M98" s="10">
        <f>IF(COUNTA(C98:K98)=0,"",IF(A98="","No applicant in this row",IF(TRIM(C98)="Yes","Stepped out, not counted",IF(COUNTIF($D$2:$K$2,"&gt;0")=0,"Add weights on Rubric",IF(SUMPRODUCT(($D$2:$K$2&gt;0)*ISNUMBER(D98:K98))-COUNTIFS($D$2:$K$2,"&gt;0",D98:K98,"&gt;=0",D98:K98,"&lt;=4")+SUMPRODUCT(($D$2:$K$2&gt;0)*ISTEXT(D98:K98))&gt;0,"Check scores (0 to 4)",IF(SUMPRODUCT(($D$2:$K$2&gt;0)*ISNUMBER(D98:K98))&lt;COUNTIF($D$2:$K$2,"&gt;0"),"Incomplete","Counted"))))))</f>
        <v/>
      </c>
      <c r="N98" s="34">
        <f>IF(AND($M98="Counted",D$2&gt;0),D98,"")</f>
        <v/>
      </c>
      <c r="O98" s="34">
        <f>IF(AND($M98="Counted",E$2&gt;0),E98,"")</f>
        <v/>
      </c>
      <c r="P98" s="34">
        <f>IF(AND($M98="Counted",F$2&gt;0),F98,"")</f>
        <v/>
      </c>
      <c r="Q98" s="34">
        <f>IF(AND($M98="Counted",G$2&gt;0),G98,"")</f>
        <v/>
      </c>
      <c r="R98" s="34">
        <f>IF(AND($M98="Counted",H$2&gt;0),H98,"")</f>
        <v/>
      </c>
      <c r="S98" s="34">
        <f>IF(AND($M98="Counted",I$2&gt;0),I98,"")</f>
        <v/>
      </c>
      <c r="T98" s="34">
        <f>IF(AND($M98="Counted",J$2&gt;0),J98,"")</f>
        <v/>
      </c>
      <c r="U98" s="34">
        <f>IF(AND($M98="Counted",K$2&gt;0),K98,"")</f>
        <v/>
      </c>
    </row>
    <row r="99">
      <c r="A99" s="31">
        <f>IF(TRIM(Applicants!A99&amp;"")="","",TRIM(Applicants!A99&amp;""))</f>
        <v/>
      </c>
      <c r="B99" s="31">
        <f>IF(A99="","",Applicants!B99&amp;"")</f>
        <v/>
      </c>
      <c r="C99" s="33" t="n"/>
      <c r="D99" s="33" t="n"/>
      <c r="E99" s="33" t="n"/>
      <c r="F99" s="33" t="n"/>
      <c r="G99" s="33" t="n"/>
      <c r="H99" s="33" t="n"/>
      <c r="I99" s="33" t="n"/>
      <c r="J99" s="33" t="n"/>
      <c r="K99" s="33" t="n"/>
      <c r="L99" s="10">
        <f>IF(M99="Counted",ROUND(SUMPRODUCT($D$2:$K$2,D99:K99)*100/(4*SUM($D$2:$K$2)),1),"")</f>
        <v/>
      </c>
      <c r="M99" s="10">
        <f>IF(COUNTA(C99:K99)=0,"",IF(A99="","No applicant in this row",IF(TRIM(C99)="Yes","Stepped out, not counted",IF(COUNTIF($D$2:$K$2,"&gt;0")=0,"Add weights on Rubric",IF(SUMPRODUCT(($D$2:$K$2&gt;0)*ISNUMBER(D99:K99))-COUNTIFS($D$2:$K$2,"&gt;0",D99:K99,"&gt;=0",D99:K99,"&lt;=4")+SUMPRODUCT(($D$2:$K$2&gt;0)*ISTEXT(D99:K99))&gt;0,"Check scores (0 to 4)",IF(SUMPRODUCT(($D$2:$K$2&gt;0)*ISNUMBER(D99:K99))&lt;COUNTIF($D$2:$K$2,"&gt;0"),"Incomplete","Counted"))))))</f>
        <v/>
      </c>
      <c r="N99" s="34">
        <f>IF(AND($M99="Counted",D$2&gt;0),D99,"")</f>
        <v/>
      </c>
      <c r="O99" s="34">
        <f>IF(AND($M99="Counted",E$2&gt;0),E99,"")</f>
        <v/>
      </c>
      <c r="P99" s="34">
        <f>IF(AND($M99="Counted",F$2&gt;0),F99,"")</f>
        <v/>
      </c>
      <c r="Q99" s="34">
        <f>IF(AND($M99="Counted",G$2&gt;0),G99,"")</f>
        <v/>
      </c>
      <c r="R99" s="34">
        <f>IF(AND($M99="Counted",H$2&gt;0),H99,"")</f>
        <v/>
      </c>
      <c r="S99" s="34">
        <f>IF(AND($M99="Counted",I$2&gt;0),I99,"")</f>
        <v/>
      </c>
      <c r="T99" s="34">
        <f>IF(AND($M99="Counted",J$2&gt;0),J99,"")</f>
        <v/>
      </c>
      <c r="U99" s="34">
        <f>IF(AND($M99="Counted",K$2&gt;0),K99,"")</f>
        <v/>
      </c>
    </row>
    <row r="100">
      <c r="A100" s="31">
        <f>IF(TRIM(Applicants!A100&amp;"")="","",TRIM(Applicants!A100&amp;""))</f>
        <v/>
      </c>
      <c r="B100" s="31">
        <f>IF(A100="","",Applicants!B100&amp;"")</f>
        <v/>
      </c>
      <c r="C100" s="33" t="n"/>
      <c r="D100" s="33" t="n"/>
      <c r="E100" s="33" t="n"/>
      <c r="F100" s="33" t="n"/>
      <c r="G100" s="33" t="n"/>
      <c r="H100" s="33" t="n"/>
      <c r="I100" s="33" t="n"/>
      <c r="J100" s="33" t="n"/>
      <c r="K100" s="33" t="n"/>
      <c r="L100" s="10">
        <f>IF(M100="Counted",ROUND(SUMPRODUCT($D$2:$K$2,D100:K100)*100/(4*SUM($D$2:$K$2)),1),"")</f>
        <v/>
      </c>
      <c r="M100" s="10">
        <f>IF(COUNTA(C100:K100)=0,"",IF(A100="","No applicant in this row",IF(TRIM(C100)="Yes","Stepped out, not counted",IF(COUNTIF($D$2:$K$2,"&gt;0")=0,"Add weights on Rubric",IF(SUMPRODUCT(($D$2:$K$2&gt;0)*ISNUMBER(D100:K100))-COUNTIFS($D$2:$K$2,"&gt;0",D100:K100,"&gt;=0",D100:K100,"&lt;=4")+SUMPRODUCT(($D$2:$K$2&gt;0)*ISTEXT(D100:K100))&gt;0,"Check scores (0 to 4)",IF(SUMPRODUCT(($D$2:$K$2&gt;0)*ISNUMBER(D100:K100))&lt;COUNTIF($D$2:$K$2,"&gt;0"),"Incomplete","Counted"))))))</f>
        <v/>
      </c>
      <c r="N100" s="34">
        <f>IF(AND($M100="Counted",D$2&gt;0),D100,"")</f>
        <v/>
      </c>
      <c r="O100" s="34">
        <f>IF(AND($M100="Counted",E$2&gt;0),E100,"")</f>
        <v/>
      </c>
      <c r="P100" s="34">
        <f>IF(AND($M100="Counted",F$2&gt;0),F100,"")</f>
        <v/>
      </c>
      <c r="Q100" s="34">
        <f>IF(AND($M100="Counted",G$2&gt;0),G100,"")</f>
        <v/>
      </c>
      <c r="R100" s="34">
        <f>IF(AND($M100="Counted",H$2&gt;0),H100,"")</f>
        <v/>
      </c>
      <c r="S100" s="34">
        <f>IF(AND($M100="Counted",I$2&gt;0),I100,"")</f>
        <v/>
      </c>
      <c r="T100" s="34">
        <f>IF(AND($M100="Counted",J$2&gt;0),J100,"")</f>
        <v/>
      </c>
      <c r="U100" s="34">
        <f>IF(AND($M100="Counted",K$2&gt;0),K100,"")</f>
        <v/>
      </c>
    </row>
    <row r="101">
      <c r="A101" s="31">
        <f>IF(TRIM(Applicants!A101&amp;"")="","",TRIM(Applicants!A101&amp;""))</f>
        <v/>
      </c>
      <c r="B101" s="31">
        <f>IF(A101="","",Applicants!B101&amp;"")</f>
        <v/>
      </c>
      <c r="C101" s="33" t="n"/>
      <c r="D101" s="33" t="n"/>
      <c r="E101" s="33" t="n"/>
      <c r="F101" s="33" t="n"/>
      <c r="G101" s="33" t="n"/>
      <c r="H101" s="33" t="n"/>
      <c r="I101" s="33" t="n"/>
      <c r="J101" s="33" t="n"/>
      <c r="K101" s="33" t="n"/>
      <c r="L101" s="10">
        <f>IF(M101="Counted",ROUND(SUMPRODUCT($D$2:$K$2,D101:K101)*100/(4*SUM($D$2:$K$2)),1),"")</f>
        <v/>
      </c>
      <c r="M101" s="10">
        <f>IF(COUNTA(C101:K101)=0,"",IF(A101="","No applicant in this row",IF(TRIM(C101)="Yes","Stepped out, not counted",IF(COUNTIF($D$2:$K$2,"&gt;0")=0,"Add weights on Rubric",IF(SUMPRODUCT(($D$2:$K$2&gt;0)*ISNUMBER(D101:K101))-COUNTIFS($D$2:$K$2,"&gt;0",D101:K101,"&gt;=0",D101:K101,"&lt;=4")+SUMPRODUCT(($D$2:$K$2&gt;0)*ISTEXT(D101:K101))&gt;0,"Check scores (0 to 4)",IF(SUMPRODUCT(($D$2:$K$2&gt;0)*ISNUMBER(D101:K101))&lt;COUNTIF($D$2:$K$2,"&gt;0"),"Incomplete","Counted"))))))</f>
        <v/>
      </c>
      <c r="N101" s="34">
        <f>IF(AND($M101="Counted",D$2&gt;0),D101,"")</f>
        <v/>
      </c>
      <c r="O101" s="34">
        <f>IF(AND($M101="Counted",E$2&gt;0),E101,"")</f>
        <v/>
      </c>
      <c r="P101" s="34">
        <f>IF(AND($M101="Counted",F$2&gt;0),F101,"")</f>
        <v/>
      </c>
      <c r="Q101" s="34">
        <f>IF(AND($M101="Counted",G$2&gt;0),G101,"")</f>
        <v/>
      </c>
      <c r="R101" s="34">
        <f>IF(AND($M101="Counted",H$2&gt;0),H101,"")</f>
        <v/>
      </c>
      <c r="S101" s="34">
        <f>IF(AND($M101="Counted",I$2&gt;0),I101,"")</f>
        <v/>
      </c>
      <c r="T101" s="34">
        <f>IF(AND($M101="Counted",J$2&gt;0),J101,"")</f>
        <v/>
      </c>
      <c r="U101" s="34">
        <f>IF(AND($M101="Counted",K$2&gt;0),K101,"")</f>
        <v/>
      </c>
    </row>
    <row r="102">
      <c r="A102" s="31">
        <f>IF(TRIM(Applicants!A102&amp;"")="","",TRIM(Applicants!A102&amp;""))</f>
        <v/>
      </c>
      <c r="B102" s="31">
        <f>IF(A102="","",Applicants!B102&amp;"")</f>
        <v/>
      </c>
      <c r="C102" s="33" t="n"/>
      <c r="D102" s="33" t="n"/>
      <c r="E102" s="33" t="n"/>
      <c r="F102" s="33" t="n"/>
      <c r="G102" s="33" t="n"/>
      <c r="H102" s="33" t="n"/>
      <c r="I102" s="33" t="n"/>
      <c r="J102" s="33" t="n"/>
      <c r="K102" s="33" t="n"/>
      <c r="L102" s="10">
        <f>IF(M102="Counted",ROUND(SUMPRODUCT($D$2:$K$2,D102:K102)*100/(4*SUM($D$2:$K$2)),1),"")</f>
        <v/>
      </c>
      <c r="M102" s="10">
        <f>IF(COUNTA(C102:K102)=0,"",IF(A102="","No applicant in this row",IF(TRIM(C102)="Yes","Stepped out, not counted",IF(COUNTIF($D$2:$K$2,"&gt;0")=0,"Add weights on Rubric",IF(SUMPRODUCT(($D$2:$K$2&gt;0)*ISNUMBER(D102:K102))-COUNTIFS($D$2:$K$2,"&gt;0",D102:K102,"&gt;=0",D102:K102,"&lt;=4")+SUMPRODUCT(($D$2:$K$2&gt;0)*ISTEXT(D102:K102))&gt;0,"Check scores (0 to 4)",IF(SUMPRODUCT(($D$2:$K$2&gt;0)*ISNUMBER(D102:K102))&lt;COUNTIF($D$2:$K$2,"&gt;0"),"Incomplete","Counted"))))))</f>
        <v/>
      </c>
      <c r="N102" s="34">
        <f>IF(AND($M102="Counted",D$2&gt;0),D102,"")</f>
        <v/>
      </c>
      <c r="O102" s="34">
        <f>IF(AND($M102="Counted",E$2&gt;0),E102,"")</f>
        <v/>
      </c>
      <c r="P102" s="34">
        <f>IF(AND($M102="Counted",F$2&gt;0),F102,"")</f>
        <v/>
      </c>
      <c r="Q102" s="34">
        <f>IF(AND($M102="Counted",G$2&gt;0),G102,"")</f>
        <v/>
      </c>
      <c r="R102" s="34">
        <f>IF(AND($M102="Counted",H$2&gt;0),H102,"")</f>
        <v/>
      </c>
      <c r="S102" s="34">
        <f>IF(AND($M102="Counted",I$2&gt;0),I102,"")</f>
        <v/>
      </c>
      <c r="T102" s="34">
        <f>IF(AND($M102="Counted",J$2&gt;0),J102,"")</f>
        <v/>
      </c>
      <c r="U102" s="34">
        <f>IF(AND($M102="Counted",K$2&gt;0),K102,"")</f>
        <v/>
      </c>
    </row>
  </sheetData>
  <dataValidations count="2">
    <dataValidation sqref="C3:C102" showDropDown="0" showInputMessage="1" showErrorMessage="1" allowBlank="1" errorTitle="Know this applicant?" error="Pick a value from the list. Yes means you know the applicant or their family personally. Your row will not count." promptTitle="Know this applicant?" prompt="Yes means you know the applicant or their family personally. Your row will not count." type="list" errorStyle="warning">
      <formula1>"No,Yes"</formula1>
    </dataValidation>
    <dataValidation sqref="D3:K102" showDropDown="0" showInputMessage="1" showErrorMessage="1" allowBlank="1" errorTitle="Score" error="Type a whole number from 0 to 4." promptTitle="Score" prompt="0 to 4. See the anchors on the Rubric tab." type="decimal" errorStyle="warning" operator="between">
      <formula1>0</formula1>
      <formula2>4</formula2>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U102"/>
  <sheetViews>
    <sheetView zoomScale="100" workbookViewId="0">
      <pane xSplit="3" ySplit="2" topLeftCell="D3"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22"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s>
  <sheetData>
    <row r="1" ht="44" customHeight="1">
      <c r="A1" s="3" t="inlineStr">
        <is>
          <t>Applicant ID</t>
        </is>
      </c>
      <c r="B1" s="3" t="inlineStr">
        <is>
          <t>Name</t>
        </is>
      </c>
      <c r="C1" s="16" t="inlineStr">
        <is>
          <t>Know this applicant? (Yes = step out)</t>
        </is>
      </c>
      <c r="D1" s="16">
        <f>IF(Rubric!A2="","(not used)",Rubric!A2)</f>
        <v/>
      </c>
      <c r="E1" s="16">
        <f>IF(Rubric!A3="","(not used)",Rubric!A3)</f>
        <v/>
      </c>
      <c r="F1" s="16">
        <f>IF(Rubric!A4="","(not used)",Rubric!A4)</f>
        <v/>
      </c>
      <c r="G1" s="16">
        <f>IF(Rubric!A5="","(not used)",Rubric!A5)</f>
        <v/>
      </c>
      <c r="H1" s="16">
        <f>IF(Rubric!A6="","(not used)",Rubric!A6)</f>
        <v/>
      </c>
      <c r="I1" s="16">
        <f>IF(Rubric!A7="","(not used)",Rubric!A7)</f>
        <v/>
      </c>
      <c r="J1" s="16">
        <f>IF(Rubric!A8="","(not used)",Rubric!A8)</f>
        <v/>
      </c>
      <c r="K1" s="16">
        <f>IF(Rubric!A9="","(not used)",Rubric!A9)</f>
        <v/>
      </c>
      <c r="L1" s="3" t="inlineStr">
        <is>
          <t>Score out of 100</t>
        </is>
      </c>
      <c r="M1" s="3" t="inlineStr">
        <is>
          <t>Status</t>
        </is>
      </c>
      <c r="N1" s="28">
        <f>"Counted: "&amp;IF(Rubric!A2="","(not used)",Rubric!A2)</f>
        <v/>
      </c>
      <c r="O1" s="28">
        <f>"Counted: "&amp;IF(Rubric!A3="","(not used)",Rubric!A3)</f>
        <v/>
      </c>
      <c r="P1" s="28">
        <f>"Counted: "&amp;IF(Rubric!A4="","(not used)",Rubric!A4)</f>
        <v/>
      </c>
      <c r="Q1" s="28">
        <f>"Counted: "&amp;IF(Rubric!A5="","(not used)",Rubric!A5)</f>
        <v/>
      </c>
      <c r="R1" s="28">
        <f>"Counted: "&amp;IF(Rubric!A6="","(not used)",Rubric!A6)</f>
        <v/>
      </c>
      <c r="S1" s="28">
        <f>"Counted: "&amp;IF(Rubric!A7="","(not used)",Rubric!A7)</f>
        <v/>
      </c>
      <c r="T1" s="28">
        <f>"Counted: "&amp;IF(Rubric!A8="","(not used)",Rubric!A8)</f>
        <v/>
      </c>
      <c r="U1" s="28">
        <f>"Counted: "&amp;IF(Rubric!A9="","(not used)",Rubric!A9)</f>
        <v/>
      </c>
    </row>
    <row r="2">
      <c r="A2" s="29" t="inlineStr">
        <is>
          <t>Reader:</t>
        </is>
      </c>
      <c r="B2" s="10">
        <f>Settings!$D$10</f>
        <v/>
      </c>
      <c r="C2" s="29" t="inlineStr">
        <is>
          <t>Weight in use:</t>
        </is>
      </c>
      <c r="D2" s="30">
        <f>IF(AND(Rubric!A2&lt;&gt;"",ISNUMBER(Rubric!B2)),MAX(0,Rubric!B2),0)</f>
        <v/>
      </c>
      <c r="E2" s="30">
        <f>IF(AND(Rubric!A3&lt;&gt;"",ISNUMBER(Rubric!B3)),MAX(0,Rubric!B3),0)</f>
        <v/>
      </c>
      <c r="F2" s="30">
        <f>IF(AND(Rubric!A4&lt;&gt;"",ISNUMBER(Rubric!B4)),MAX(0,Rubric!B4),0)</f>
        <v/>
      </c>
      <c r="G2" s="30">
        <f>IF(AND(Rubric!A5&lt;&gt;"",ISNUMBER(Rubric!B5)),MAX(0,Rubric!B5),0)</f>
        <v/>
      </c>
      <c r="H2" s="30">
        <f>IF(AND(Rubric!A6&lt;&gt;"",ISNUMBER(Rubric!B6)),MAX(0,Rubric!B6),0)</f>
        <v/>
      </c>
      <c r="I2" s="30">
        <f>IF(AND(Rubric!A7&lt;&gt;"",ISNUMBER(Rubric!B7)),MAX(0,Rubric!B7),0)</f>
        <v/>
      </c>
      <c r="J2" s="30">
        <f>IF(AND(Rubric!A8&lt;&gt;"",ISNUMBER(Rubric!B8)),MAX(0,Rubric!B8),0)</f>
        <v/>
      </c>
      <c r="K2" s="30">
        <f>IF(AND(Rubric!A9&lt;&gt;"",ISNUMBER(Rubric!B9)),MAX(0,Rubric!B9),0)</f>
        <v/>
      </c>
    </row>
    <row r="3">
      <c r="A3" s="31">
        <f>IF(TRIM(Applicants!A3&amp;"")="","",TRIM(Applicants!A3&amp;""))</f>
        <v/>
      </c>
      <c r="B3" s="31">
        <f>IF(A3="","",Applicants!B3&amp;"")</f>
        <v/>
      </c>
      <c r="C3" s="32" t="inlineStr">
        <is>
          <t>No</t>
        </is>
      </c>
      <c r="D3" s="32" t="n">
        <v>3</v>
      </c>
      <c r="E3" s="32" t="n">
        <v>3</v>
      </c>
      <c r="F3" s="32" t="n">
        <v>3</v>
      </c>
      <c r="G3" s="32" t="n">
        <v>3</v>
      </c>
      <c r="H3" s="32" t="n">
        <v>4</v>
      </c>
      <c r="I3" s="32" t="n">
        <v>4</v>
      </c>
      <c r="J3" s="33" t="n"/>
      <c r="K3" s="33" t="n"/>
      <c r="L3" s="10">
        <f>IF(M3="Counted",ROUND(SUMPRODUCT($D$2:$K$2,D3:K3)*100/(4*SUM($D$2:$K$2)),1),"")</f>
        <v/>
      </c>
      <c r="M3" s="10">
        <f>IF(COUNTA(C3:K3)=0,"",IF(A3="","No applicant in this row",IF(TRIM(C3)="Yes","Stepped out, not counted",IF(COUNTIF($D$2:$K$2,"&gt;0")=0,"Add weights on Rubric",IF(SUMPRODUCT(($D$2:$K$2&gt;0)*ISNUMBER(D3:K3))-COUNTIFS($D$2:$K$2,"&gt;0",D3:K3,"&gt;=0",D3:K3,"&lt;=4")+SUMPRODUCT(($D$2:$K$2&gt;0)*ISTEXT(D3:K3))&gt;0,"Check scores (0 to 4)",IF(SUMPRODUCT(($D$2:$K$2&gt;0)*ISNUMBER(D3:K3))&lt;COUNTIF($D$2:$K$2,"&gt;0"),"Incomplete","Counted"))))))</f>
        <v/>
      </c>
      <c r="N3" s="34">
        <f>IF(AND($M3="Counted",D$2&gt;0),D3,"")</f>
        <v/>
      </c>
      <c r="O3" s="34">
        <f>IF(AND($M3="Counted",E$2&gt;0),E3,"")</f>
        <v/>
      </c>
      <c r="P3" s="34">
        <f>IF(AND($M3="Counted",F$2&gt;0),F3,"")</f>
        <v/>
      </c>
      <c r="Q3" s="34">
        <f>IF(AND($M3="Counted",G$2&gt;0),G3,"")</f>
        <v/>
      </c>
      <c r="R3" s="34">
        <f>IF(AND($M3="Counted",H$2&gt;0),H3,"")</f>
        <v/>
      </c>
      <c r="S3" s="34">
        <f>IF(AND($M3="Counted",I$2&gt;0),I3,"")</f>
        <v/>
      </c>
      <c r="T3" s="34">
        <f>IF(AND($M3="Counted",J$2&gt;0),J3,"")</f>
        <v/>
      </c>
      <c r="U3" s="34">
        <f>IF(AND($M3="Counted",K$2&gt;0),K3,"")</f>
        <v/>
      </c>
    </row>
    <row r="4">
      <c r="A4" s="31">
        <f>IF(TRIM(Applicants!A4&amp;"")="","",TRIM(Applicants!A4&amp;""))</f>
        <v/>
      </c>
      <c r="B4" s="31">
        <f>IF(A4="","",Applicants!B4&amp;"")</f>
        <v/>
      </c>
      <c r="C4" s="32" t="inlineStr">
        <is>
          <t>No</t>
        </is>
      </c>
      <c r="D4" s="32" t="n">
        <v>3</v>
      </c>
      <c r="E4" s="32" t="n">
        <v>4</v>
      </c>
      <c r="F4" s="32" t="n">
        <v>2</v>
      </c>
      <c r="G4" s="32" t="n">
        <v>4</v>
      </c>
      <c r="H4" s="32" t="n">
        <v>3</v>
      </c>
      <c r="I4" s="32" t="n">
        <v>2</v>
      </c>
      <c r="J4" s="33" t="n"/>
      <c r="K4" s="33" t="n"/>
      <c r="L4" s="10">
        <f>IF(M4="Counted",ROUND(SUMPRODUCT($D$2:$K$2,D4:K4)*100/(4*SUM($D$2:$K$2)),1),"")</f>
        <v/>
      </c>
      <c r="M4" s="10">
        <f>IF(COUNTA(C4:K4)=0,"",IF(A4="","No applicant in this row",IF(TRIM(C4)="Yes","Stepped out, not counted",IF(COUNTIF($D$2:$K$2,"&gt;0")=0,"Add weights on Rubric",IF(SUMPRODUCT(($D$2:$K$2&gt;0)*ISNUMBER(D4:K4))-COUNTIFS($D$2:$K$2,"&gt;0",D4:K4,"&gt;=0",D4:K4,"&lt;=4")+SUMPRODUCT(($D$2:$K$2&gt;0)*ISTEXT(D4:K4))&gt;0,"Check scores (0 to 4)",IF(SUMPRODUCT(($D$2:$K$2&gt;0)*ISNUMBER(D4:K4))&lt;COUNTIF($D$2:$K$2,"&gt;0"),"Incomplete","Counted"))))))</f>
        <v/>
      </c>
      <c r="N4" s="34">
        <f>IF(AND($M4="Counted",D$2&gt;0),D4,"")</f>
        <v/>
      </c>
      <c r="O4" s="34">
        <f>IF(AND($M4="Counted",E$2&gt;0),E4,"")</f>
        <v/>
      </c>
      <c r="P4" s="34">
        <f>IF(AND($M4="Counted",F$2&gt;0),F4,"")</f>
        <v/>
      </c>
      <c r="Q4" s="34">
        <f>IF(AND($M4="Counted",G$2&gt;0),G4,"")</f>
        <v/>
      </c>
      <c r="R4" s="34">
        <f>IF(AND($M4="Counted",H$2&gt;0),H4,"")</f>
        <v/>
      </c>
      <c r="S4" s="34">
        <f>IF(AND($M4="Counted",I$2&gt;0),I4,"")</f>
        <v/>
      </c>
      <c r="T4" s="34">
        <f>IF(AND($M4="Counted",J$2&gt;0),J4,"")</f>
        <v/>
      </c>
      <c r="U4" s="34">
        <f>IF(AND($M4="Counted",K$2&gt;0),K4,"")</f>
        <v/>
      </c>
    </row>
    <row r="5">
      <c r="A5" s="31">
        <f>IF(TRIM(Applicants!A5&amp;"")="","",TRIM(Applicants!A5&amp;""))</f>
        <v/>
      </c>
      <c r="B5" s="31">
        <f>IF(A5="","",Applicants!B5&amp;"")</f>
        <v/>
      </c>
      <c r="C5" s="32" t="inlineStr">
        <is>
          <t>No</t>
        </is>
      </c>
      <c r="D5" s="32" t="n">
        <v>3</v>
      </c>
      <c r="E5" s="32" t="n">
        <v>2</v>
      </c>
      <c r="F5" s="32" t="n">
        <v>4</v>
      </c>
      <c r="G5" s="32" t="n">
        <v>3</v>
      </c>
      <c r="H5" s="32" t="n">
        <v>3</v>
      </c>
      <c r="I5" s="32" t="n">
        <v>3</v>
      </c>
      <c r="J5" s="33" t="n"/>
      <c r="K5" s="33" t="n"/>
      <c r="L5" s="10">
        <f>IF(M5="Counted",ROUND(SUMPRODUCT($D$2:$K$2,D5:K5)*100/(4*SUM($D$2:$K$2)),1),"")</f>
        <v/>
      </c>
      <c r="M5" s="10">
        <f>IF(COUNTA(C5:K5)=0,"",IF(A5="","No applicant in this row",IF(TRIM(C5)="Yes","Stepped out, not counted",IF(COUNTIF($D$2:$K$2,"&gt;0")=0,"Add weights on Rubric",IF(SUMPRODUCT(($D$2:$K$2&gt;0)*ISNUMBER(D5:K5))-COUNTIFS($D$2:$K$2,"&gt;0",D5:K5,"&gt;=0",D5:K5,"&lt;=4")+SUMPRODUCT(($D$2:$K$2&gt;0)*ISTEXT(D5:K5))&gt;0,"Check scores (0 to 4)",IF(SUMPRODUCT(($D$2:$K$2&gt;0)*ISNUMBER(D5:K5))&lt;COUNTIF($D$2:$K$2,"&gt;0"),"Incomplete","Counted"))))))</f>
        <v/>
      </c>
      <c r="N5" s="34">
        <f>IF(AND($M5="Counted",D$2&gt;0),D5,"")</f>
        <v/>
      </c>
      <c r="O5" s="34">
        <f>IF(AND($M5="Counted",E$2&gt;0),E5,"")</f>
        <v/>
      </c>
      <c r="P5" s="34">
        <f>IF(AND($M5="Counted",F$2&gt;0),F5,"")</f>
        <v/>
      </c>
      <c r="Q5" s="34">
        <f>IF(AND($M5="Counted",G$2&gt;0),G5,"")</f>
        <v/>
      </c>
      <c r="R5" s="34">
        <f>IF(AND($M5="Counted",H$2&gt;0),H5,"")</f>
        <v/>
      </c>
      <c r="S5" s="34">
        <f>IF(AND($M5="Counted",I$2&gt;0),I5,"")</f>
        <v/>
      </c>
      <c r="T5" s="34">
        <f>IF(AND($M5="Counted",J$2&gt;0),J5,"")</f>
        <v/>
      </c>
      <c r="U5" s="34">
        <f>IF(AND($M5="Counted",K$2&gt;0),K5,"")</f>
        <v/>
      </c>
    </row>
    <row r="6">
      <c r="A6" s="31">
        <f>IF(TRIM(Applicants!A6&amp;"")="","",TRIM(Applicants!A6&amp;""))</f>
        <v/>
      </c>
      <c r="B6" s="31">
        <f>IF(A6="","",Applicants!B6&amp;"")</f>
        <v/>
      </c>
      <c r="C6" s="32" t="inlineStr">
        <is>
          <t>Yes</t>
        </is>
      </c>
      <c r="D6" s="33" t="n"/>
      <c r="E6" s="33" t="n"/>
      <c r="F6" s="33" t="n"/>
      <c r="G6" s="33" t="n"/>
      <c r="H6" s="33" t="n"/>
      <c r="I6" s="33" t="n"/>
      <c r="J6" s="33" t="n"/>
      <c r="K6" s="33" t="n"/>
      <c r="L6" s="10">
        <f>IF(M6="Counted",ROUND(SUMPRODUCT($D$2:$K$2,D6:K6)*100/(4*SUM($D$2:$K$2)),1),"")</f>
        <v/>
      </c>
      <c r="M6" s="10">
        <f>IF(COUNTA(C6:K6)=0,"",IF(A6="","No applicant in this row",IF(TRIM(C6)="Yes","Stepped out, not counted",IF(COUNTIF($D$2:$K$2,"&gt;0")=0,"Add weights on Rubric",IF(SUMPRODUCT(($D$2:$K$2&gt;0)*ISNUMBER(D6:K6))-COUNTIFS($D$2:$K$2,"&gt;0",D6:K6,"&gt;=0",D6:K6,"&lt;=4")+SUMPRODUCT(($D$2:$K$2&gt;0)*ISTEXT(D6:K6))&gt;0,"Check scores (0 to 4)",IF(SUMPRODUCT(($D$2:$K$2&gt;0)*ISNUMBER(D6:K6))&lt;COUNTIF($D$2:$K$2,"&gt;0"),"Incomplete","Counted"))))))</f>
        <v/>
      </c>
      <c r="N6" s="34">
        <f>IF(AND($M6="Counted",D$2&gt;0),D6,"")</f>
        <v/>
      </c>
      <c r="O6" s="34">
        <f>IF(AND($M6="Counted",E$2&gt;0),E6,"")</f>
        <v/>
      </c>
      <c r="P6" s="34">
        <f>IF(AND($M6="Counted",F$2&gt;0),F6,"")</f>
        <v/>
      </c>
      <c r="Q6" s="34">
        <f>IF(AND($M6="Counted",G$2&gt;0),G6,"")</f>
        <v/>
      </c>
      <c r="R6" s="34">
        <f>IF(AND($M6="Counted",H$2&gt;0),H6,"")</f>
        <v/>
      </c>
      <c r="S6" s="34">
        <f>IF(AND($M6="Counted",I$2&gt;0),I6,"")</f>
        <v/>
      </c>
      <c r="T6" s="34">
        <f>IF(AND($M6="Counted",J$2&gt;0),J6,"")</f>
        <v/>
      </c>
      <c r="U6" s="34">
        <f>IF(AND($M6="Counted",K$2&gt;0),K6,"")</f>
        <v/>
      </c>
    </row>
    <row r="7">
      <c r="A7" s="31">
        <f>IF(TRIM(Applicants!A7&amp;"")="","",TRIM(Applicants!A7&amp;""))</f>
        <v/>
      </c>
      <c r="B7" s="31">
        <f>IF(A7="","",Applicants!B7&amp;"")</f>
        <v/>
      </c>
      <c r="C7" s="32" t="inlineStr">
        <is>
          <t>No</t>
        </is>
      </c>
      <c r="D7" s="32" t="n">
        <v>3</v>
      </c>
      <c r="E7" s="32" t="n">
        <v>4</v>
      </c>
      <c r="F7" s="32" t="n">
        <v>1</v>
      </c>
      <c r="G7" s="32" t="n">
        <v>4</v>
      </c>
      <c r="H7" s="32" t="n">
        <v>4</v>
      </c>
      <c r="I7" s="32" t="n">
        <v>3</v>
      </c>
      <c r="J7" s="33" t="n"/>
      <c r="K7" s="33" t="n"/>
      <c r="L7" s="10">
        <f>IF(M7="Counted",ROUND(SUMPRODUCT($D$2:$K$2,D7:K7)*100/(4*SUM($D$2:$K$2)),1),"")</f>
        <v/>
      </c>
      <c r="M7" s="10">
        <f>IF(COUNTA(C7:K7)=0,"",IF(A7="","No applicant in this row",IF(TRIM(C7)="Yes","Stepped out, not counted",IF(COUNTIF($D$2:$K$2,"&gt;0")=0,"Add weights on Rubric",IF(SUMPRODUCT(($D$2:$K$2&gt;0)*ISNUMBER(D7:K7))-COUNTIFS($D$2:$K$2,"&gt;0",D7:K7,"&gt;=0",D7:K7,"&lt;=4")+SUMPRODUCT(($D$2:$K$2&gt;0)*ISTEXT(D7:K7))&gt;0,"Check scores (0 to 4)",IF(SUMPRODUCT(($D$2:$K$2&gt;0)*ISNUMBER(D7:K7))&lt;COUNTIF($D$2:$K$2,"&gt;0"),"Incomplete","Counted"))))))</f>
        <v/>
      </c>
      <c r="N7" s="34">
        <f>IF(AND($M7="Counted",D$2&gt;0),D7,"")</f>
        <v/>
      </c>
      <c r="O7" s="34">
        <f>IF(AND($M7="Counted",E$2&gt;0),E7,"")</f>
        <v/>
      </c>
      <c r="P7" s="34">
        <f>IF(AND($M7="Counted",F$2&gt;0),F7,"")</f>
        <v/>
      </c>
      <c r="Q7" s="34">
        <f>IF(AND($M7="Counted",G$2&gt;0),G7,"")</f>
        <v/>
      </c>
      <c r="R7" s="34">
        <f>IF(AND($M7="Counted",H$2&gt;0),H7,"")</f>
        <v/>
      </c>
      <c r="S7" s="34">
        <f>IF(AND($M7="Counted",I$2&gt;0),I7,"")</f>
        <v/>
      </c>
      <c r="T7" s="34">
        <f>IF(AND($M7="Counted",J$2&gt;0),J7,"")</f>
        <v/>
      </c>
      <c r="U7" s="34">
        <f>IF(AND($M7="Counted",K$2&gt;0),K7,"")</f>
        <v/>
      </c>
    </row>
    <row r="8">
      <c r="A8" s="31">
        <f>IF(TRIM(Applicants!A8&amp;"")="","",TRIM(Applicants!A8&amp;""))</f>
        <v/>
      </c>
      <c r="B8" s="31">
        <f>IF(A8="","",Applicants!B8&amp;"")</f>
        <v/>
      </c>
      <c r="C8" s="32" t="inlineStr">
        <is>
          <t>No</t>
        </is>
      </c>
      <c r="D8" s="32" t="n">
        <v>2</v>
      </c>
      <c r="E8" s="32" t="n">
        <v>3</v>
      </c>
      <c r="F8" s="32" t="n">
        <v>3</v>
      </c>
      <c r="G8" s="33" t="n"/>
      <c r="H8" s="33" t="n"/>
      <c r="I8" s="33" t="n"/>
      <c r="J8" s="33" t="n"/>
      <c r="K8" s="33" t="n"/>
      <c r="L8" s="10">
        <f>IF(M8="Counted",ROUND(SUMPRODUCT($D$2:$K$2,D8:K8)*100/(4*SUM($D$2:$K$2)),1),"")</f>
        <v/>
      </c>
      <c r="M8" s="10">
        <f>IF(COUNTA(C8:K8)=0,"",IF(A8="","No applicant in this row",IF(TRIM(C8)="Yes","Stepped out, not counted",IF(COUNTIF($D$2:$K$2,"&gt;0")=0,"Add weights on Rubric",IF(SUMPRODUCT(($D$2:$K$2&gt;0)*ISNUMBER(D8:K8))-COUNTIFS($D$2:$K$2,"&gt;0",D8:K8,"&gt;=0",D8:K8,"&lt;=4")+SUMPRODUCT(($D$2:$K$2&gt;0)*ISTEXT(D8:K8))&gt;0,"Check scores (0 to 4)",IF(SUMPRODUCT(($D$2:$K$2&gt;0)*ISNUMBER(D8:K8))&lt;COUNTIF($D$2:$K$2,"&gt;0"),"Incomplete","Counted"))))))</f>
        <v/>
      </c>
      <c r="N8" s="34">
        <f>IF(AND($M8="Counted",D$2&gt;0),D8,"")</f>
        <v/>
      </c>
      <c r="O8" s="34">
        <f>IF(AND($M8="Counted",E$2&gt;0),E8,"")</f>
        <v/>
      </c>
      <c r="P8" s="34">
        <f>IF(AND($M8="Counted",F$2&gt;0),F8,"")</f>
        <v/>
      </c>
      <c r="Q8" s="34">
        <f>IF(AND($M8="Counted",G$2&gt;0),G8,"")</f>
        <v/>
      </c>
      <c r="R8" s="34">
        <f>IF(AND($M8="Counted",H$2&gt;0),H8,"")</f>
        <v/>
      </c>
      <c r="S8" s="34">
        <f>IF(AND($M8="Counted",I$2&gt;0),I8,"")</f>
        <v/>
      </c>
      <c r="T8" s="34">
        <f>IF(AND($M8="Counted",J$2&gt;0),J8,"")</f>
        <v/>
      </c>
      <c r="U8" s="34">
        <f>IF(AND($M8="Counted",K$2&gt;0),K8,"")</f>
        <v/>
      </c>
    </row>
    <row r="9">
      <c r="A9" s="31">
        <f>IF(TRIM(Applicants!A9&amp;"")="","",TRIM(Applicants!A9&amp;""))</f>
        <v/>
      </c>
      <c r="B9" s="31">
        <f>IF(A9="","",Applicants!B9&amp;"")</f>
        <v/>
      </c>
      <c r="C9" s="33" t="n"/>
      <c r="D9" s="33" t="n"/>
      <c r="E9" s="33" t="n"/>
      <c r="F9" s="33" t="n"/>
      <c r="G9" s="33" t="n"/>
      <c r="H9" s="33" t="n"/>
      <c r="I9" s="33" t="n"/>
      <c r="J9" s="33" t="n"/>
      <c r="K9" s="33" t="n"/>
      <c r="L9" s="10">
        <f>IF(M9="Counted",ROUND(SUMPRODUCT($D$2:$K$2,D9:K9)*100/(4*SUM($D$2:$K$2)),1),"")</f>
        <v/>
      </c>
      <c r="M9" s="10">
        <f>IF(COUNTA(C9:K9)=0,"",IF(A9="","No applicant in this row",IF(TRIM(C9)="Yes","Stepped out, not counted",IF(COUNTIF($D$2:$K$2,"&gt;0")=0,"Add weights on Rubric",IF(SUMPRODUCT(($D$2:$K$2&gt;0)*ISNUMBER(D9:K9))-COUNTIFS($D$2:$K$2,"&gt;0",D9:K9,"&gt;=0",D9:K9,"&lt;=4")+SUMPRODUCT(($D$2:$K$2&gt;0)*ISTEXT(D9:K9))&gt;0,"Check scores (0 to 4)",IF(SUMPRODUCT(($D$2:$K$2&gt;0)*ISNUMBER(D9:K9))&lt;COUNTIF($D$2:$K$2,"&gt;0"),"Incomplete","Counted"))))))</f>
        <v/>
      </c>
      <c r="N9" s="34">
        <f>IF(AND($M9="Counted",D$2&gt;0),D9,"")</f>
        <v/>
      </c>
      <c r="O9" s="34">
        <f>IF(AND($M9="Counted",E$2&gt;0),E9,"")</f>
        <v/>
      </c>
      <c r="P9" s="34">
        <f>IF(AND($M9="Counted",F$2&gt;0),F9,"")</f>
        <v/>
      </c>
      <c r="Q9" s="34">
        <f>IF(AND($M9="Counted",G$2&gt;0),G9,"")</f>
        <v/>
      </c>
      <c r="R9" s="34">
        <f>IF(AND($M9="Counted",H$2&gt;0),H9,"")</f>
        <v/>
      </c>
      <c r="S9" s="34">
        <f>IF(AND($M9="Counted",I$2&gt;0),I9,"")</f>
        <v/>
      </c>
      <c r="T9" s="34">
        <f>IF(AND($M9="Counted",J$2&gt;0),J9,"")</f>
        <v/>
      </c>
      <c r="U9" s="34">
        <f>IF(AND($M9="Counted",K$2&gt;0),K9,"")</f>
        <v/>
      </c>
    </row>
    <row r="10">
      <c r="A10" s="31">
        <f>IF(TRIM(Applicants!A10&amp;"")="","",TRIM(Applicants!A10&amp;""))</f>
        <v/>
      </c>
      <c r="B10" s="31">
        <f>IF(A10="","",Applicants!B10&amp;"")</f>
        <v/>
      </c>
      <c r="C10" s="33" t="n"/>
      <c r="D10" s="33" t="n"/>
      <c r="E10" s="33" t="n"/>
      <c r="F10" s="33" t="n"/>
      <c r="G10" s="33" t="n"/>
      <c r="H10" s="33" t="n"/>
      <c r="I10" s="33" t="n"/>
      <c r="J10" s="33" t="n"/>
      <c r="K10" s="33" t="n"/>
      <c r="L10" s="10">
        <f>IF(M10="Counted",ROUND(SUMPRODUCT($D$2:$K$2,D10:K10)*100/(4*SUM($D$2:$K$2)),1),"")</f>
        <v/>
      </c>
      <c r="M10" s="10">
        <f>IF(COUNTA(C10:K10)=0,"",IF(A10="","No applicant in this row",IF(TRIM(C10)="Yes","Stepped out, not counted",IF(COUNTIF($D$2:$K$2,"&gt;0")=0,"Add weights on Rubric",IF(SUMPRODUCT(($D$2:$K$2&gt;0)*ISNUMBER(D10:K10))-COUNTIFS($D$2:$K$2,"&gt;0",D10:K10,"&gt;=0",D10:K10,"&lt;=4")+SUMPRODUCT(($D$2:$K$2&gt;0)*ISTEXT(D10:K10))&gt;0,"Check scores (0 to 4)",IF(SUMPRODUCT(($D$2:$K$2&gt;0)*ISNUMBER(D10:K10))&lt;COUNTIF($D$2:$K$2,"&gt;0"),"Incomplete","Counted"))))))</f>
        <v/>
      </c>
      <c r="N10" s="34">
        <f>IF(AND($M10="Counted",D$2&gt;0),D10,"")</f>
        <v/>
      </c>
      <c r="O10" s="34">
        <f>IF(AND($M10="Counted",E$2&gt;0),E10,"")</f>
        <v/>
      </c>
      <c r="P10" s="34">
        <f>IF(AND($M10="Counted",F$2&gt;0),F10,"")</f>
        <v/>
      </c>
      <c r="Q10" s="34">
        <f>IF(AND($M10="Counted",G$2&gt;0),G10,"")</f>
        <v/>
      </c>
      <c r="R10" s="34">
        <f>IF(AND($M10="Counted",H$2&gt;0),H10,"")</f>
        <v/>
      </c>
      <c r="S10" s="34">
        <f>IF(AND($M10="Counted",I$2&gt;0),I10,"")</f>
        <v/>
      </c>
      <c r="T10" s="34">
        <f>IF(AND($M10="Counted",J$2&gt;0),J10,"")</f>
        <v/>
      </c>
      <c r="U10" s="34">
        <f>IF(AND($M10="Counted",K$2&gt;0),K10,"")</f>
        <v/>
      </c>
    </row>
    <row r="11">
      <c r="A11" s="31">
        <f>IF(TRIM(Applicants!A11&amp;"")="","",TRIM(Applicants!A11&amp;""))</f>
        <v/>
      </c>
      <c r="B11" s="31">
        <f>IF(A11="","",Applicants!B11&amp;"")</f>
        <v/>
      </c>
      <c r="C11" s="33" t="n"/>
      <c r="D11" s="33" t="n"/>
      <c r="E11" s="33" t="n"/>
      <c r="F11" s="33" t="n"/>
      <c r="G11" s="33" t="n"/>
      <c r="H11" s="33" t="n"/>
      <c r="I11" s="33" t="n"/>
      <c r="J11" s="33" t="n"/>
      <c r="K11" s="33" t="n"/>
      <c r="L11" s="10">
        <f>IF(M11="Counted",ROUND(SUMPRODUCT($D$2:$K$2,D11:K11)*100/(4*SUM($D$2:$K$2)),1),"")</f>
        <v/>
      </c>
      <c r="M11" s="10">
        <f>IF(COUNTA(C11:K11)=0,"",IF(A11="","No applicant in this row",IF(TRIM(C11)="Yes","Stepped out, not counted",IF(COUNTIF($D$2:$K$2,"&gt;0")=0,"Add weights on Rubric",IF(SUMPRODUCT(($D$2:$K$2&gt;0)*ISNUMBER(D11:K11))-COUNTIFS($D$2:$K$2,"&gt;0",D11:K11,"&gt;=0",D11:K11,"&lt;=4")+SUMPRODUCT(($D$2:$K$2&gt;0)*ISTEXT(D11:K11))&gt;0,"Check scores (0 to 4)",IF(SUMPRODUCT(($D$2:$K$2&gt;0)*ISNUMBER(D11:K11))&lt;COUNTIF($D$2:$K$2,"&gt;0"),"Incomplete","Counted"))))))</f>
        <v/>
      </c>
      <c r="N11" s="34">
        <f>IF(AND($M11="Counted",D$2&gt;0),D11,"")</f>
        <v/>
      </c>
      <c r="O11" s="34">
        <f>IF(AND($M11="Counted",E$2&gt;0),E11,"")</f>
        <v/>
      </c>
      <c r="P11" s="34">
        <f>IF(AND($M11="Counted",F$2&gt;0),F11,"")</f>
        <v/>
      </c>
      <c r="Q11" s="34">
        <f>IF(AND($M11="Counted",G$2&gt;0),G11,"")</f>
        <v/>
      </c>
      <c r="R11" s="34">
        <f>IF(AND($M11="Counted",H$2&gt;0),H11,"")</f>
        <v/>
      </c>
      <c r="S11" s="34">
        <f>IF(AND($M11="Counted",I$2&gt;0),I11,"")</f>
        <v/>
      </c>
      <c r="T11" s="34">
        <f>IF(AND($M11="Counted",J$2&gt;0),J11,"")</f>
        <v/>
      </c>
      <c r="U11" s="34">
        <f>IF(AND($M11="Counted",K$2&gt;0),K11,"")</f>
        <v/>
      </c>
    </row>
    <row r="12">
      <c r="A12" s="31">
        <f>IF(TRIM(Applicants!A12&amp;"")="","",TRIM(Applicants!A12&amp;""))</f>
        <v/>
      </c>
      <c r="B12" s="31">
        <f>IF(A12="","",Applicants!B12&amp;"")</f>
        <v/>
      </c>
      <c r="C12" s="33" t="n"/>
      <c r="D12" s="33" t="n"/>
      <c r="E12" s="33" t="n"/>
      <c r="F12" s="33" t="n"/>
      <c r="G12" s="33" t="n"/>
      <c r="H12" s="33" t="n"/>
      <c r="I12" s="33" t="n"/>
      <c r="J12" s="33" t="n"/>
      <c r="K12" s="33" t="n"/>
      <c r="L12" s="10">
        <f>IF(M12="Counted",ROUND(SUMPRODUCT($D$2:$K$2,D12:K12)*100/(4*SUM($D$2:$K$2)),1),"")</f>
        <v/>
      </c>
      <c r="M12" s="10">
        <f>IF(COUNTA(C12:K12)=0,"",IF(A12="","No applicant in this row",IF(TRIM(C12)="Yes","Stepped out, not counted",IF(COUNTIF($D$2:$K$2,"&gt;0")=0,"Add weights on Rubric",IF(SUMPRODUCT(($D$2:$K$2&gt;0)*ISNUMBER(D12:K12))-COUNTIFS($D$2:$K$2,"&gt;0",D12:K12,"&gt;=0",D12:K12,"&lt;=4")+SUMPRODUCT(($D$2:$K$2&gt;0)*ISTEXT(D12:K12))&gt;0,"Check scores (0 to 4)",IF(SUMPRODUCT(($D$2:$K$2&gt;0)*ISNUMBER(D12:K12))&lt;COUNTIF($D$2:$K$2,"&gt;0"),"Incomplete","Counted"))))))</f>
        <v/>
      </c>
      <c r="N12" s="34">
        <f>IF(AND($M12="Counted",D$2&gt;0),D12,"")</f>
        <v/>
      </c>
      <c r="O12" s="34">
        <f>IF(AND($M12="Counted",E$2&gt;0),E12,"")</f>
        <v/>
      </c>
      <c r="P12" s="34">
        <f>IF(AND($M12="Counted",F$2&gt;0),F12,"")</f>
        <v/>
      </c>
      <c r="Q12" s="34">
        <f>IF(AND($M12="Counted",G$2&gt;0),G12,"")</f>
        <v/>
      </c>
      <c r="R12" s="34">
        <f>IF(AND($M12="Counted",H$2&gt;0),H12,"")</f>
        <v/>
      </c>
      <c r="S12" s="34">
        <f>IF(AND($M12="Counted",I$2&gt;0),I12,"")</f>
        <v/>
      </c>
      <c r="T12" s="34">
        <f>IF(AND($M12="Counted",J$2&gt;0),J12,"")</f>
        <v/>
      </c>
      <c r="U12" s="34">
        <f>IF(AND($M12="Counted",K$2&gt;0),K12,"")</f>
        <v/>
      </c>
    </row>
    <row r="13">
      <c r="A13" s="31">
        <f>IF(TRIM(Applicants!A13&amp;"")="","",TRIM(Applicants!A13&amp;""))</f>
        <v/>
      </c>
      <c r="B13" s="31">
        <f>IF(A13="","",Applicants!B13&amp;"")</f>
        <v/>
      </c>
      <c r="C13" s="33" t="n"/>
      <c r="D13" s="33" t="n"/>
      <c r="E13" s="33" t="n"/>
      <c r="F13" s="33" t="n"/>
      <c r="G13" s="33" t="n"/>
      <c r="H13" s="33" t="n"/>
      <c r="I13" s="33" t="n"/>
      <c r="J13" s="33" t="n"/>
      <c r="K13" s="33" t="n"/>
      <c r="L13" s="10">
        <f>IF(M13="Counted",ROUND(SUMPRODUCT($D$2:$K$2,D13:K13)*100/(4*SUM($D$2:$K$2)),1),"")</f>
        <v/>
      </c>
      <c r="M13" s="10">
        <f>IF(COUNTA(C13:K13)=0,"",IF(A13="","No applicant in this row",IF(TRIM(C13)="Yes","Stepped out, not counted",IF(COUNTIF($D$2:$K$2,"&gt;0")=0,"Add weights on Rubric",IF(SUMPRODUCT(($D$2:$K$2&gt;0)*ISNUMBER(D13:K13))-COUNTIFS($D$2:$K$2,"&gt;0",D13:K13,"&gt;=0",D13:K13,"&lt;=4")+SUMPRODUCT(($D$2:$K$2&gt;0)*ISTEXT(D13:K13))&gt;0,"Check scores (0 to 4)",IF(SUMPRODUCT(($D$2:$K$2&gt;0)*ISNUMBER(D13:K13))&lt;COUNTIF($D$2:$K$2,"&gt;0"),"Incomplete","Counted"))))))</f>
        <v/>
      </c>
      <c r="N13" s="34">
        <f>IF(AND($M13="Counted",D$2&gt;0),D13,"")</f>
        <v/>
      </c>
      <c r="O13" s="34">
        <f>IF(AND($M13="Counted",E$2&gt;0),E13,"")</f>
        <v/>
      </c>
      <c r="P13" s="34">
        <f>IF(AND($M13="Counted",F$2&gt;0),F13,"")</f>
        <v/>
      </c>
      <c r="Q13" s="34">
        <f>IF(AND($M13="Counted",G$2&gt;0),G13,"")</f>
        <v/>
      </c>
      <c r="R13" s="34">
        <f>IF(AND($M13="Counted",H$2&gt;0),H13,"")</f>
        <v/>
      </c>
      <c r="S13" s="34">
        <f>IF(AND($M13="Counted",I$2&gt;0),I13,"")</f>
        <v/>
      </c>
      <c r="T13" s="34">
        <f>IF(AND($M13="Counted",J$2&gt;0),J13,"")</f>
        <v/>
      </c>
      <c r="U13" s="34">
        <f>IF(AND($M13="Counted",K$2&gt;0),K13,"")</f>
        <v/>
      </c>
    </row>
    <row r="14">
      <c r="A14" s="31">
        <f>IF(TRIM(Applicants!A14&amp;"")="","",TRIM(Applicants!A14&amp;""))</f>
        <v/>
      </c>
      <c r="B14" s="31">
        <f>IF(A14="","",Applicants!B14&amp;"")</f>
        <v/>
      </c>
      <c r="C14" s="33" t="n"/>
      <c r="D14" s="33" t="n"/>
      <c r="E14" s="33" t="n"/>
      <c r="F14" s="33" t="n"/>
      <c r="G14" s="33" t="n"/>
      <c r="H14" s="33" t="n"/>
      <c r="I14" s="33" t="n"/>
      <c r="J14" s="33" t="n"/>
      <c r="K14" s="33" t="n"/>
      <c r="L14" s="10">
        <f>IF(M14="Counted",ROUND(SUMPRODUCT($D$2:$K$2,D14:K14)*100/(4*SUM($D$2:$K$2)),1),"")</f>
        <v/>
      </c>
      <c r="M14" s="10">
        <f>IF(COUNTA(C14:K14)=0,"",IF(A14="","No applicant in this row",IF(TRIM(C14)="Yes","Stepped out, not counted",IF(COUNTIF($D$2:$K$2,"&gt;0")=0,"Add weights on Rubric",IF(SUMPRODUCT(($D$2:$K$2&gt;0)*ISNUMBER(D14:K14))-COUNTIFS($D$2:$K$2,"&gt;0",D14:K14,"&gt;=0",D14:K14,"&lt;=4")+SUMPRODUCT(($D$2:$K$2&gt;0)*ISTEXT(D14:K14))&gt;0,"Check scores (0 to 4)",IF(SUMPRODUCT(($D$2:$K$2&gt;0)*ISNUMBER(D14:K14))&lt;COUNTIF($D$2:$K$2,"&gt;0"),"Incomplete","Counted"))))))</f>
        <v/>
      </c>
      <c r="N14" s="34">
        <f>IF(AND($M14="Counted",D$2&gt;0),D14,"")</f>
        <v/>
      </c>
      <c r="O14" s="34">
        <f>IF(AND($M14="Counted",E$2&gt;0),E14,"")</f>
        <v/>
      </c>
      <c r="P14" s="34">
        <f>IF(AND($M14="Counted",F$2&gt;0),F14,"")</f>
        <v/>
      </c>
      <c r="Q14" s="34">
        <f>IF(AND($M14="Counted",G$2&gt;0),G14,"")</f>
        <v/>
      </c>
      <c r="R14" s="34">
        <f>IF(AND($M14="Counted",H$2&gt;0),H14,"")</f>
        <v/>
      </c>
      <c r="S14" s="34">
        <f>IF(AND($M14="Counted",I$2&gt;0),I14,"")</f>
        <v/>
      </c>
      <c r="T14" s="34">
        <f>IF(AND($M14="Counted",J$2&gt;0),J14,"")</f>
        <v/>
      </c>
      <c r="U14" s="34">
        <f>IF(AND($M14="Counted",K$2&gt;0),K14,"")</f>
        <v/>
      </c>
    </row>
    <row r="15">
      <c r="A15" s="31">
        <f>IF(TRIM(Applicants!A15&amp;"")="","",TRIM(Applicants!A15&amp;""))</f>
        <v/>
      </c>
      <c r="B15" s="31">
        <f>IF(A15="","",Applicants!B15&amp;"")</f>
        <v/>
      </c>
      <c r="C15" s="33" t="n"/>
      <c r="D15" s="33" t="n"/>
      <c r="E15" s="33" t="n"/>
      <c r="F15" s="33" t="n"/>
      <c r="G15" s="33" t="n"/>
      <c r="H15" s="33" t="n"/>
      <c r="I15" s="33" t="n"/>
      <c r="J15" s="33" t="n"/>
      <c r="K15" s="33" t="n"/>
      <c r="L15" s="10">
        <f>IF(M15="Counted",ROUND(SUMPRODUCT($D$2:$K$2,D15:K15)*100/(4*SUM($D$2:$K$2)),1),"")</f>
        <v/>
      </c>
      <c r="M15" s="10">
        <f>IF(COUNTA(C15:K15)=0,"",IF(A15="","No applicant in this row",IF(TRIM(C15)="Yes","Stepped out, not counted",IF(COUNTIF($D$2:$K$2,"&gt;0")=0,"Add weights on Rubric",IF(SUMPRODUCT(($D$2:$K$2&gt;0)*ISNUMBER(D15:K15))-COUNTIFS($D$2:$K$2,"&gt;0",D15:K15,"&gt;=0",D15:K15,"&lt;=4")+SUMPRODUCT(($D$2:$K$2&gt;0)*ISTEXT(D15:K15))&gt;0,"Check scores (0 to 4)",IF(SUMPRODUCT(($D$2:$K$2&gt;0)*ISNUMBER(D15:K15))&lt;COUNTIF($D$2:$K$2,"&gt;0"),"Incomplete","Counted"))))))</f>
        <v/>
      </c>
      <c r="N15" s="34">
        <f>IF(AND($M15="Counted",D$2&gt;0),D15,"")</f>
        <v/>
      </c>
      <c r="O15" s="34">
        <f>IF(AND($M15="Counted",E$2&gt;0),E15,"")</f>
        <v/>
      </c>
      <c r="P15" s="34">
        <f>IF(AND($M15="Counted",F$2&gt;0),F15,"")</f>
        <v/>
      </c>
      <c r="Q15" s="34">
        <f>IF(AND($M15="Counted",G$2&gt;0),G15,"")</f>
        <v/>
      </c>
      <c r="R15" s="34">
        <f>IF(AND($M15="Counted",H$2&gt;0),H15,"")</f>
        <v/>
      </c>
      <c r="S15" s="34">
        <f>IF(AND($M15="Counted",I$2&gt;0),I15,"")</f>
        <v/>
      </c>
      <c r="T15" s="34">
        <f>IF(AND($M15="Counted",J$2&gt;0),J15,"")</f>
        <v/>
      </c>
      <c r="U15" s="34">
        <f>IF(AND($M15="Counted",K$2&gt;0),K15,"")</f>
        <v/>
      </c>
    </row>
    <row r="16">
      <c r="A16" s="31">
        <f>IF(TRIM(Applicants!A16&amp;"")="","",TRIM(Applicants!A16&amp;""))</f>
        <v/>
      </c>
      <c r="B16" s="31">
        <f>IF(A16="","",Applicants!B16&amp;"")</f>
        <v/>
      </c>
      <c r="C16" s="33" t="n"/>
      <c r="D16" s="33" t="n"/>
      <c r="E16" s="33" t="n"/>
      <c r="F16" s="33" t="n"/>
      <c r="G16" s="33" t="n"/>
      <c r="H16" s="33" t="n"/>
      <c r="I16" s="33" t="n"/>
      <c r="J16" s="33" t="n"/>
      <c r="K16" s="33" t="n"/>
      <c r="L16" s="10">
        <f>IF(M16="Counted",ROUND(SUMPRODUCT($D$2:$K$2,D16:K16)*100/(4*SUM($D$2:$K$2)),1),"")</f>
        <v/>
      </c>
      <c r="M16" s="10">
        <f>IF(COUNTA(C16:K16)=0,"",IF(A16="","No applicant in this row",IF(TRIM(C16)="Yes","Stepped out, not counted",IF(COUNTIF($D$2:$K$2,"&gt;0")=0,"Add weights on Rubric",IF(SUMPRODUCT(($D$2:$K$2&gt;0)*ISNUMBER(D16:K16))-COUNTIFS($D$2:$K$2,"&gt;0",D16:K16,"&gt;=0",D16:K16,"&lt;=4")+SUMPRODUCT(($D$2:$K$2&gt;0)*ISTEXT(D16:K16))&gt;0,"Check scores (0 to 4)",IF(SUMPRODUCT(($D$2:$K$2&gt;0)*ISNUMBER(D16:K16))&lt;COUNTIF($D$2:$K$2,"&gt;0"),"Incomplete","Counted"))))))</f>
        <v/>
      </c>
      <c r="N16" s="34">
        <f>IF(AND($M16="Counted",D$2&gt;0),D16,"")</f>
        <v/>
      </c>
      <c r="O16" s="34">
        <f>IF(AND($M16="Counted",E$2&gt;0),E16,"")</f>
        <v/>
      </c>
      <c r="P16" s="34">
        <f>IF(AND($M16="Counted",F$2&gt;0),F16,"")</f>
        <v/>
      </c>
      <c r="Q16" s="34">
        <f>IF(AND($M16="Counted",G$2&gt;0),G16,"")</f>
        <v/>
      </c>
      <c r="R16" s="34">
        <f>IF(AND($M16="Counted",H$2&gt;0),H16,"")</f>
        <v/>
      </c>
      <c r="S16" s="34">
        <f>IF(AND($M16="Counted",I$2&gt;0),I16,"")</f>
        <v/>
      </c>
      <c r="T16" s="34">
        <f>IF(AND($M16="Counted",J$2&gt;0),J16,"")</f>
        <v/>
      </c>
      <c r="U16" s="34">
        <f>IF(AND($M16="Counted",K$2&gt;0),K16,"")</f>
        <v/>
      </c>
    </row>
    <row r="17">
      <c r="A17" s="31">
        <f>IF(TRIM(Applicants!A17&amp;"")="","",TRIM(Applicants!A17&amp;""))</f>
        <v/>
      </c>
      <c r="B17" s="31">
        <f>IF(A17="","",Applicants!B17&amp;"")</f>
        <v/>
      </c>
      <c r="C17" s="33" t="n"/>
      <c r="D17" s="33" t="n"/>
      <c r="E17" s="33" t="n"/>
      <c r="F17" s="33" t="n"/>
      <c r="G17" s="33" t="n"/>
      <c r="H17" s="33" t="n"/>
      <c r="I17" s="33" t="n"/>
      <c r="J17" s="33" t="n"/>
      <c r="K17" s="33" t="n"/>
      <c r="L17" s="10">
        <f>IF(M17="Counted",ROUND(SUMPRODUCT($D$2:$K$2,D17:K17)*100/(4*SUM($D$2:$K$2)),1),"")</f>
        <v/>
      </c>
      <c r="M17" s="10">
        <f>IF(COUNTA(C17:K17)=0,"",IF(A17="","No applicant in this row",IF(TRIM(C17)="Yes","Stepped out, not counted",IF(COUNTIF($D$2:$K$2,"&gt;0")=0,"Add weights on Rubric",IF(SUMPRODUCT(($D$2:$K$2&gt;0)*ISNUMBER(D17:K17))-COUNTIFS($D$2:$K$2,"&gt;0",D17:K17,"&gt;=0",D17:K17,"&lt;=4")+SUMPRODUCT(($D$2:$K$2&gt;0)*ISTEXT(D17:K17))&gt;0,"Check scores (0 to 4)",IF(SUMPRODUCT(($D$2:$K$2&gt;0)*ISNUMBER(D17:K17))&lt;COUNTIF($D$2:$K$2,"&gt;0"),"Incomplete","Counted"))))))</f>
        <v/>
      </c>
      <c r="N17" s="34">
        <f>IF(AND($M17="Counted",D$2&gt;0),D17,"")</f>
        <v/>
      </c>
      <c r="O17" s="34">
        <f>IF(AND($M17="Counted",E$2&gt;0),E17,"")</f>
        <v/>
      </c>
      <c r="P17" s="34">
        <f>IF(AND($M17="Counted",F$2&gt;0),F17,"")</f>
        <v/>
      </c>
      <c r="Q17" s="34">
        <f>IF(AND($M17="Counted",G$2&gt;0),G17,"")</f>
        <v/>
      </c>
      <c r="R17" s="34">
        <f>IF(AND($M17="Counted",H$2&gt;0),H17,"")</f>
        <v/>
      </c>
      <c r="S17" s="34">
        <f>IF(AND($M17="Counted",I$2&gt;0),I17,"")</f>
        <v/>
      </c>
      <c r="T17" s="34">
        <f>IF(AND($M17="Counted",J$2&gt;0),J17,"")</f>
        <v/>
      </c>
      <c r="U17" s="34">
        <f>IF(AND($M17="Counted",K$2&gt;0),K17,"")</f>
        <v/>
      </c>
    </row>
    <row r="18">
      <c r="A18" s="31">
        <f>IF(TRIM(Applicants!A18&amp;"")="","",TRIM(Applicants!A18&amp;""))</f>
        <v/>
      </c>
      <c r="B18" s="31">
        <f>IF(A18="","",Applicants!B18&amp;"")</f>
        <v/>
      </c>
      <c r="C18" s="33" t="n"/>
      <c r="D18" s="33" t="n"/>
      <c r="E18" s="33" t="n"/>
      <c r="F18" s="33" t="n"/>
      <c r="G18" s="33" t="n"/>
      <c r="H18" s="33" t="n"/>
      <c r="I18" s="33" t="n"/>
      <c r="J18" s="33" t="n"/>
      <c r="K18" s="33" t="n"/>
      <c r="L18" s="10">
        <f>IF(M18="Counted",ROUND(SUMPRODUCT($D$2:$K$2,D18:K18)*100/(4*SUM($D$2:$K$2)),1),"")</f>
        <v/>
      </c>
      <c r="M18" s="10">
        <f>IF(COUNTA(C18:K18)=0,"",IF(A18="","No applicant in this row",IF(TRIM(C18)="Yes","Stepped out, not counted",IF(COUNTIF($D$2:$K$2,"&gt;0")=0,"Add weights on Rubric",IF(SUMPRODUCT(($D$2:$K$2&gt;0)*ISNUMBER(D18:K18))-COUNTIFS($D$2:$K$2,"&gt;0",D18:K18,"&gt;=0",D18:K18,"&lt;=4")+SUMPRODUCT(($D$2:$K$2&gt;0)*ISTEXT(D18:K18))&gt;0,"Check scores (0 to 4)",IF(SUMPRODUCT(($D$2:$K$2&gt;0)*ISNUMBER(D18:K18))&lt;COUNTIF($D$2:$K$2,"&gt;0"),"Incomplete","Counted"))))))</f>
        <v/>
      </c>
      <c r="N18" s="34">
        <f>IF(AND($M18="Counted",D$2&gt;0),D18,"")</f>
        <v/>
      </c>
      <c r="O18" s="34">
        <f>IF(AND($M18="Counted",E$2&gt;0),E18,"")</f>
        <v/>
      </c>
      <c r="P18" s="34">
        <f>IF(AND($M18="Counted",F$2&gt;0),F18,"")</f>
        <v/>
      </c>
      <c r="Q18" s="34">
        <f>IF(AND($M18="Counted",G$2&gt;0),G18,"")</f>
        <v/>
      </c>
      <c r="R18" s="34">
        <f>IF(AND($M18="Counted",H$2&gt;0),H18,"")</f>
        <v/>
      </c>
      <c r="S18" s="34">
        <f>IF(AND($M18="Counted",I$2&gt;0),I18,"")</f>
        <v/>
      </c>
      <c r="T18" s="34">
        <f>IF(AND($M18="Counted",J$2&gt;0),J18,"")</f>
        <v/>
      </c>
      <c r="U18" s="34">
        <f>IF(AND($M18="Counted",K$2&gt;0),K18,"")</f>
        <v/>
      </c>
    </row>
    <row r="19">
      <c r="A19" s="31">
        <f>IF(TRIM(Applicants!A19&amp;"")="","",TRIM(Applicants!A19&amp;""))</f>
        <v/>
      </c>
      <c r="B19" s="31">
        <f>IF(A19="","",Applicants!B19&amp;"")</f>
        <v/>
      </c>
      <c r="C19" s="33" t="n"/>
      <c r="D19" s="33" t="n"/>
      <c r="E19" s="33" t="n"/>
      <c r="F19" s="33" t="n"/>
      <c r="G19" s="33" t="n"/>
      <c r="H19" s="33" t="n"/>
      <c r="I19" s="33" t="n"/>
      <c r="J19" s="33" t="n"/>
      <c r="K19" s="33" t="n"/>
      <c r="L19" s="10">
        <f>IF(M19="Counted",ROUND(SUMPRODUCT($D$2:$K$2,D19:K19)*100/(4*SUM($D$2:$K$2)),1),"")</f>
        <v/>
      </c>
      <c r="M19" s="10">
        <f>IF(COUNTA(C19:K19)=0,"",IF(A19="","No applicant in this row",IF(TRIM(C19)="Yes","Stepped out, not counted",IF(COUNTIF($D$2:$K$2,"&gt;0")=0,"Add weights on Rubric",IF(SUMPRODUCT(($D$2:$K$2&gt;0)*ISNUMBER(D19:K19))-COUNTIFS($D$2:$K$2,"&gt;0",D19:K19,"&gt;=0",D19:K19,"&lt;=4")+SUMPRODUCT(($D$2:$K$2&gt;0)*ISTEXT(D19:K19))&gt;0,"Check scores (0 to 4)",IF(SUMPRODUCT(($D$2:$K$2&gt;0)*ISNUMBER(D19:K19))&lt;COUNTIF($D$2:$K$2,"&gt;0"),"Incomplete","Counted"))))))</f>
        <v/>
      </c>
      <c r="N19" s="34">
        <f>IF(AND($M19="Counted",D$2&gt;0),D19,"")</f>
        <v/>
      </c>
      <c r="O19" s="34">
        <f>IF(AND($M19="Counted",E$2&gt;0),E19,"")</f>
        <v/>
      </c>
      <c r="P19" s="34">
        <f>IF(AND($M19="Counted",F$2&gt;0),F19,"")</f>
        <v/>
      </c>
      <c r="Q19" s="34">
        <f>IF(AND($M19="Counted",G$2&gt;0),G19,"")</f>
        <v/>
      </c>
      <c r="R19" s="34">
        <f>IF(AND($M19="Counted",H$2&gt;0),H19,"")</f>
        <v/>
      </c>
      <c r="S19" s="34">
        <f>IF(AND($M19="Counted",I$2&gt;0),I19,"")</f>
        <v/>
      </c>
      <c r="T19" s="34">
        <f>IF(AND($M19="Counted",J$2&gt;0),J19,"")</f>
        <v/>
      </c>
      <c r="U19" s="34">
        <f>IF(AND($M19="Counted",K$2&gt;0),K19,"")</f>
        <v/>
      </c>
    </row>
    <row r="20">
      <c r="A20" s="31">
        <f>IF(TRIM(Applicants!A20&amp;"")="","",TRIM(Applicants!A20&amp;""))</f>
        <v/>
      </c>
      <c r="B20" s="31">
        <f>IF(A20="","",Applicants!B20&amp;"")</f>
        <v/>
      </c>
      <c r="C20" s="33" t="n"/>
      <c r="D20" s="33" t="n"/>
      <c r="E20" s="33" t="n"/>
      <c r="F20" s="33" t="n"/>
      <c r="G20" s="33" t="n"/>
      <c r="H20" s="33" t="n"/>
      <c r="I20" s="33" t="n"/>
      <c r="J20" s="33" t="n"/>
      <c r="K20" s="33" t="n"/>
      <c r="L20" s="10">
        <f>IF(M20="Counted",ROUND(SUMPRODUCT($D$2:$K$2,D20:K20)*100/(4*SUM($D$2:$K$2)),1),"")</f>
        <v/>
      </c>
      <c r="M20" s="10">
        <f>IF(COUNTA(C20:K20)=0,"",IF(A20="","No applicant in this row",IF(TRIM(C20)="Yes","Stepped out, not counted",IF(COUNTIF($D$2:$K$2,"&gt;0")=0,"Add weights on Rubric",IF(SUMPRODUCT(($D$2:$K$2&gt;0)*ISNUMBER(D20:K20))-COUNTIFS($D$2:$K$2,"&gt;0",D20:K20,"&gt;=0",D20:K20,"&lt;=4")+SUMPRODUCT(($D$2:$K$2&gt;0)*ISTEXT(D20:K20))&gt;0,"Check scores (0 to 4)",IF(SUMPRODUCT(($D$2:$K$2&gt;0)*ISNUMBER(D20:K20))&lt;COUNTIF($D$2:$K$2,"&gt;0"),"Incomplete","Counted"))))))</f>
        <v/>
      </c>
      <c r="N20" s="34">
        <f>IF(AND($M20="Counted",D$2&gt;0),D20,"")</f>
        <v/>
      </c>
      <c r="O20" s="34">
        <f>IF(AND($M20="Counted",E$2&gt;0),E20,"")</f>
        <v/>
      </c>
      <c r="P20" s="34">
        <f>IF(AND($M20="Counted",F$2&gt;0),F20,"")</f>
        <v/>
      </c>
      <c r="Q20" s="34">
        <f>IF(AND($M20="Counted",G$2&gt;0),G20,"")</f>
        <v/>
      </c>
      <c r="R20" s="34">
        <f>IF(AND($M20="Counted",H$2&gt;0),H20,"")</f>
        <v/>
      </c>
      <c r="S20" s="34">
        <f>IF(AND($M20="Counted",I$2&gt;0),I20,"")</f>
        <v/>
      </c>
      <c r="T20" s="34">
        <f>IF(AND($M20="Counted",J$2&gt;0),J20,"")</f>
        <v/>
      </c>
      <c r="U20" s="34">
        <f>IF(AND($M20="Counted",K$2&gt;0),K20,"")</f>
        <v/>
      </c>
    </row>
    <row r="21">
      <c r="A21" s="31">
        <f>IF(TRIM(Applicants!A21&amp;"")="","",TRIM(Applicants!A21&amp;""))</f>
        <v/>
      </c>
      <c r="B21" s="31">
        <f>IF(A21="","",Applicants!B21&amp;"")</f>
        <v/>
      </c>
      <c r="C21" s="33" t="n"/>
      <c r="D21" s="33" t="n"/>
      <c r="E21" s="33" t="n"/>
      <c r="F21" s="33" t="n"/>
      <c r="G21" s="33" t="n"/>
      <c r="H21" s="33" t="n"/>
      <c r="I21" s="33" t="n"/>
      <c r="J21" s="33" t="n"/>
      <c r="K21" s="33" t="n"/>
      <c r="L21" s="10">
        <f>IF(M21="Counted",ROUND(SUMPRODUCT($D$2:$K$2,D21:K21)*100/(4*SUM($D$2:$K$2)),1),"")</f>
        <v/>
      </c>
      <c r="M21" s="10">
        <f>IF(COUNTA(C21:K21)=0,"",IF(A21="","No applicant in this row",IF(TRIM(C21)="Yes","Stepped out, not counted",IF(COUNTIF($D$2:$K$2,"&gt;0")=0,"Add weights on Rubric",IF(SUMPRODUCT(($D$2:$K$2&gt;0)*ISNUMBER(D21:K21))-COUNTIFS($D$2:$K$2,"&gt;0",D21:K21,"&gt;=0",D21:K21,"&lt;=4")+SUMPRODUCT(($D$2:$K$2&gt;0)*ISTEXT(D21:K21))&gt;0,"Check scores (0 to 4)",IF(SUMPRODUCT(($D$2:$K$2&gt;0)*ISNUMBER(D21:K21))&lt;COUNTIF($D$2:$K$2,"&gt;0"),"Incomplete","Counted"))))))</f>
        <v/>
      </c>
      <c r="N21" s="34">
        <f>IF(AND($M21="Counted",D$2&gt;0),D21,"")</f>
        <v/>
      </c>
      <c r="O21" s="34">
        <f>IF(AND($M21="Counted",E$2&gt;0),E21,"")</f>
        <v/>
      </c>
      <c r="P21" s="34">
        <f>IF(AND($M21="Counted",F$2&gt;0),F21,"")</f>
        <v/>
      </c>
      <c r="Q21" s="34">
        <f>IF(AND($M21="Counted",G$2&gt;0),G21,"")</f>
        <v/>
      </c>
      <c r="R21" s="34">
        <f>IF(AND($M21="Counted",H$2&gt;0),H21,"")</f>
        <v/>
      </c>
      <c r="S21" s="34">
        <f>IF(AND($M21="Counted",I$2&gt;0),I21,"")</f>
        <v/>
      </c>
      <c r="T21" s="34">
        <f>IF(AND($M21="Counted",J$2&gt;0),J21,"")</f>
        <v/>
      </c>
      <c r="U21" s="34">
        <f>IF(AND($M21="Counted",K$2&gt;0),K21,"")</f>
        <v/>
      </c>
    </row>
    <row r="22">
      <c r="A22" s="31">
        <f>IF(TRIM(Applicants!A22&amp;"")="","",TRIM(Applicants!A22&amp;""))</f>
        <v/>
      </c>
      <c r="B22" s="31">
        <f>IF(A22="","",Applicants!B22&amp;"")</f>
        <v/>
      </c>
      <c r="C22" s="33" t="n"/>
      <c r="D22" s="33" t="n"/>
      <c r="E22" s="33" t="n"/>
      <c r="F22" s="33" t="n"/>
      <c r="G22" s="33" t="n"/>
      <c r="H22" s="33" t="n"/>
      <c r="I22" s="33" t="n"/>
      <c r="J22" s="33" t="n"/>
      <c r="K22" s="33" t="n"/>
      <c r="L22" s="10">
        <f>IF(M22="Counted",ROUND(SUMPRODUCT($D$2:$K$2,D22:K22)*100/(4*SUM($D$2:$K$2)),1),"")</f>
        <v/>
      </c>
      <c r="M22" s="10">
        <f>IF(COUNTA(C22:K22)=0,"",IF(A22="","No applicant in this row",IF(TRIM(C22)="Yes","Stepped out, not counted",IF(COUNTIF($D$2:$K$2,"&gt;0")=0,"Add weights on Rubric",IF(SUMPRODUCT(($D$2:$K$2&gt;0)*ISNUMBER(D22:K22))-COUNTIFS($D$2:$K$2,"&gt;0",D22:K22,"&gt;=0",D22:K22,"&lt;=4")+SUMPRODUCT(($D$2:$K$2&gt;0)*ISTEXT(D22:K22))&gt;0,"Check scores (0 to 4)",IF(SUMPRODUCT(($D$2:$K$2&gt;0)*ISNUMBER(D22:K22))&lt;COUNTIF($D$2:$K$2,"&gt;0"),"Incomplete","Counted"))))))</f>
        <v/>
      </c>
      <c r="N22" s="34">
        <f>IF(AND($M22="Counted",D$2&gt;0),D22,"")</f>
        <v/>
      </c>
      <c r="O22" s="34">
        <f>IF(AND($M22="Counted",E$2&gt;0),E22,"")</f>
        <v/>
      </c>
      <c r="P22" s="34">
        <f>IF(AND($M22="Counted",F$2&gt;0),F22,"")</f>
        <v/>
      </c>
      <c r="Q22" s="34">
        <f>IF(AND($M22="Counted",G$2&gt;0),G22,"")</f>
        <v/>
      </c>
      <c r="R22" s="34">
        <f>IF(AND($M22="Counted",H$2&gt;0),H22,"")</f>
        <v/>
      </c>
      <c r="S22" s="34">
        <f>IF(AND($M22="Counted",I$2&gt;0),I22,"")</f>
        <v/>
      </c>
      <c r="T22" s="34">
        <f>IF(AND($M22="Counted",J$2&gt;0),J22,"")</f>
        <v/>
      </c>
      <c r="U22" s="34">
        <f>IF(AND($M22="Counted",K$2&gt;0),K22,"")</f>
        <v/>
      </c>
    </row>
    <row r="23">
      <c r="A23" s="31">
        <f>IF(TRIM(Applicants!A23&amp;"")="","",TRIM(Applicants!A23&amp;""))</f>
        <v/>
      </c>
      <c r="B23" s="31">
        <f>IF(A23="","",Applicants!B23&amp;"")</f>
        <v/>
      </c>
      <c r="C23" s="33" t="n"/>
      <c r="D23" s="33" t="n"/>
      <c r="E23" s="33" t="n"/>
      <c r="F23" s="33" t="n"/>
      <c r="G23" s="33" t="n"/>
      <c r="H23" s="33" t="n"/>
      <c r="I23" s="33" t="n"/>
      <c r="J23" s="33" t="n"/>
      <c r="K23" s="33" t="n"/>
      <c r="L23" s="10">
        <f>IF(M23="Counted",ROUND(SUMPRODUCT($D$2:$K$2,D23:K23)*100/(4*SUM($D$2:$K$2)),1),"")</f>
        <v/>
      </c>
      <c r="M23" s="10">
        <f>IF(COUNTA(C23:K23)=0,"",IF(A23="","No applicant in this row",IF(TRIM(C23)="Yes","Stepped out, not counted",IF(COUNTIF($D$2:$K$2,"&gt;0")=0,"Add weights on Rubric",IF(SUMPRODUCT(($D$2:$K$2&gt;0)*ISNUMBER(D23:K23))-COUNTIFS($D$2:$K$2,"&gt;0",D23:K23,"&gt;=0",D23:K23,"&lt;=4")+SUMPRODUCT(($D$2:$K$2&gt;0)*ISTEXT(D23:K23))&gt;0,"Check scores (0 to 4)",IF(SUMPRODUCT(($D$2:$K$2&gt;0)*ISNUMBER(D23:K23))&lt;COUNTIF($D$2:$K$2,"&gt;0"),"Incomplete","Counted"))))))</f>
        <v/>
      </c>
      <c r="N23" s="34">
        <f>IF(AND($M23="Counted",D$2&gt;0),D23,"")</f>
        <v/>
      </c>
      <c r="O23" s="34">
        <f>IF(AND($M23="Counted",E$2&gt;0),E23,"")</f>
        <v/>
      </c>
      <c r="P23" s="34">
        <f>IF(AND($M23="Counted",F$2&gt;0),F23,"")</f>
        <v/>
      </c>
      <c r="Q23" s="34">
        <f>IF(AND($M23="Counted",G$2&gt;0),G23,"")</f>
        <v/>
      </c>
      <c r="R23" s="34">
        <f>IF(AND($M23="Counted",H$2&gt;0),H23,"")</f>
        <v/>
      </c>
      <c r="S23" s="34">
        <f>IF(AND($M23="Counted",I$2&gt;0),I23,"")</f>
        <v/>
      </c>
      <c r="T23" s="34">
        <f>IF(AND($M23="Counted",J$2&gt;0),J23,"")</f>
        <v/>
      </c>
      <c r="U23" s="34">
        <f>IF(AND($M23="Counted",K$2&gt;0),K23,"")</f>
        <v/>
      </c>
    </row>
    <row r="24">
      <c r="A24" s="31">
        <f>IF(TRIM(Applicants!A24&amp;"")="","",TRIM(Applicants!A24&amp;""))</f>
        <v/>
      </c>
      <c r="B24" s="31">
        <f>IF(A24="","",Applicants!B24&amp;"")</f>
        <v/>
      </c>
      <c r="C24" s="33" t="n"/>
      <c r="D24" s="33" t="n"/>
      <c r="E24" s="33" t="n"/>
      <c r="F24" s="33" t="n"/>
      <c r="G24" s="33" t="n"/>
      <c r="H24" s="33" t="n"/>
      <c r="I24" s="33" t="n"/>
      <c r="J24" s="33" t="n"/>
      <c r="K24" s="33" t="n"/>
      <c r="L24" s="10">
        <f>IF(M24="Counted",ROUND(SUMPRODUCT($D$2:$K$2,D24:K24)*100/(4*SUM($D$2:$K$2)),1),"")</f>
        <v/>
      </c>
      <c r="M24" s="10">
        <f>IF(COUNTA(C24:K24)=0,"",IF(A24="","No applicant in this row",IF(TRIM(C24)="Yes","Stepped out, not counted",IF(COUNTIF($D$2:$K$2,"&gt;0")=0,"Add weights on Rubric",IF(SUMPRODUCT(($D$2:$K$2&gt;0)*ISNUMBER(D24:K24))-COUNTIFS($D$2:$K$2,"&gt;0",D24:K24,"&gt;=0",D24:K24,"&lt;=4")+SUMPRODUCT(($D$2:$K$2&gt;0)*ISTEXT(D24:K24))&gt;0,"Check scores (0 to 4)",IF(SUMPRODUCT(($D$2:$K$2&gt;0)*ISNUMBER(D24:K24))&lt;COUNTIF($D$2:$K$2,"&gt;0"),"Incomplete","Counted"))))))</f>
        <v/>
      </c>
      <c r="N24" s="34">
        <f>IF(AND($M24="Counted",D$2&gt;0),D24,"")</f>
        <v/>
      </c>
      <c r="O24" s="34">
        <f>IF(AND($M24="Counted",E$2&gt;0),E24,"")</f>
        <v/>
      </c>
      <c r="P24" s="34">
        <f>IF(AND($M24="Counted",F$2&gt;0),F24,"")</f>
        <v/>
      </c>
      <c r="Q24" s="34">
        <f>IF(AND($M24="Counted",G$2&gt;0),G24,"")</f>
        <v/>
      </c>
      <c r="R24" s="34">
        <f>IF(AND($M24="Counted",H$2&gt;0),H24,"")</f>
        <v/>
      </c>
      <c r="S24" s="34">
        <f>IF(AND($M24="Counted",I$2&gt;0),I24,"")</f>
        <v/>
      </c>
      <c r="T24" s="34">
        <f>IF(AND($M24="Counted",J$2&gt;0),J24,"")</f>
        <v/>
      </c>
      <c r="U24" s="34">
        <f>IF(AND($M24="Counted",K$2&gt;0),K24,"")</f>
        <v/>
      </c>
    </row>
    <row r="25">
      <c r="A25" s="31">
        <f>IF(TRIM(Applicants!A25&amp;"")="","",TRIM(Applicants!A25&amp;""))</f>
        <v/>
      </c>
      <c r="B25" s="31">
        <f>IF(A25="","",Applicants!B25&amp;"")</f>
        <v/>
      </c>
      <c r="C25" s="33" t="n"/>
      <c r="D25" s="33" t="n"/>
      <c r="E25" s="33" t="n"/>
      <c r="F25" s="33" t="n"/>
      <c r="G25" s="33" t="n"/>
      <c r="H25" s="33" t="n"/>
      <c r="I25" s="33" t="n"/>
      <c r="J25" s="33" t="n"/>
      <c r="K25" s="33" t="n"/>
      <c r="L25" s="10">
        <f>IF(M25="Counted",ROUND(SUMPRODUCT($D$2:$K$2,D25:K25)*100/(4*SUM($D$2:$K$2)),1),"")</f>
        <v/>
      </c>
      <c r="M25" s="10">
        <f>IF(COUNTA(C25:K25)=0,"",IF(A25="","No applicant in this row",IF(TRIM(C25)="Yes","Stepped out, not counted",IF(COUNTIF($D$2:$K$2,"&gt;0")=0,"Add weights on Rubric",IF(SUMPRODUCT(($D$2:$K$2&gt;0)*ISNUMBER(D25:K25))-COUNTIFS($D$2:$K$2,"&gt;0",D25:K25,"&gt;=0",D25:K25,"&lt;=4")+SUMPRODUCT(($D$2:$K$2&gt;0)*ISTEXT(D25:K25))&gt;0,"Check scores (0 to 4)",IF(SUMPRODUCT(($D$2:$K$2&gt;0)*ISNUMBER(D25:K25))&lt;COUNTIF($D$2:$K$2,"&gt;0"),"Incomplete","Counted"))))))</f>
        <v/>
      </c>
      <c r="N25" s="34">
        <f>IF(AND($M25="Counted",D$2&gt;0),D25,"")</f>
        <v/>
      </c>
      <c r="O25" s="34">
        <f>IF(AND($M25="Counted",E$2&gt;0),E25,"")</f>
        <v/>
      </c>
      <c r="P25" s="34">
        <f>IF(AND($M25="Counted",F$2&gt;0),F25,"")</f>
        <v/>
      </c>
      <c r="Q25" s="34">
        <f>IF(AND($M25="Counted",G$2&gt;0),G25,"")</f>
        <v/>
      </c>
      <c r="R25" s="34">
        <f>IF(AND($M25="Counted",H$2&gt;0),H25,"")</f>
        <v/>
      </c>
      <c r="S25" s="34">
        <f>IF(AND($M25="Counted",I$2&gt;0),I25,"")</f>
        <v/>
      </c>
      <c r="T25" s="34">
        <f>IF(AND($M25="Counted",J$2&gt;0),J25,"")</f>
        <v/>
      </c>
      <c r="U25" s="34">
        <f>IF(AND($M25="Counted",K$2&gt;0),K25,"")</f>
        <v/>
      </c>
    </row>
    <row r="26">
      <c r="A26" s="31">
        <f>IF(TRIM(Applicants!A26&amp;"")="","",TRIM(Applicants!A26&amp;""))</f>
        <v/>
      </c>
      <c r="B26" s="31">
        <f>IF(A26="","",Applicants!B26&amp;"")</f>
        <v/>
      </c>
      <c r="C26" s="33" t="n"/>
      <c r="D26" s="33" t="n"/>
      <c r="E26" s="33" t="n"/>
      <c r="F26" s="33" t="n"/>
      <c r="G26" s="33" t="n"/>
      <c r="H26" s="33" t="n"/>
      <c r="I26" s="33" t="n"/>
      <c r="J26" s="33" t="n"/>
      <c r="K26" s="33" t="n"/>
      <c r="L26" s="10">
        <f>IF(M26="Counted",ROUND(SUMPRODUCT($D$2:$K$2,D26:K26)*100/(4*SUM($D$2:$K$2)),1),"")</f>
        <v/>
      </c>
      <c r="M26" s="10">
        <f>IF(COUNTA(C26:K26)=0,"",IF(A26="","No applicant in this row",IF(TRIM(C26)="Yes","Stepped out, not counted",IF(COUNTIF($D$2:$K$2,"&gt;0")=0,"Add weights on Rubric",IF(SUMPRODUCT(($D$2:$K$2&gt;0)*ISNUMBER(D26:K26))-COUNTIFS($D$2:$K$2,"&gt;0",D26:K26,"&gt;=0",D26:K26,"&lt;=4")+SUMPRODUCT(($D$2:$K$2&gt;0)*ISTEXT(D26:K26))&gt;0,"Check scores (0 to 4)",IF(SUMPRODUCT(($D$2:$K$2&gt;0)*ISNUMBER(D26:K26))&lt;COUNTIF($D$2:$K$2,"&gt;0"),"Incomplete","Counted"))))))</f>
        <v/>
      </c>
      <c r="N26" s="34">
        <f>IF(AND($M26="Counted",D$2&gt;0),D26,"")</f>
        <v/>
      </c>
      <c r="O26" s="34">
        <f>IF(AND($M26="Counted",E$2&gt;0),E26,"")</f>
        <v/>
      </c>
      <c r="P26" s="34">
        <f>IF(AND($M26="Counted",F$2&gt;0),F26,"")</f>
        <v/>
      </c>
      <c r="Q26" s="34">
        <f>IF(AND($M26="Counted",G$2&gt;0),G26,"")</f>
        <v/>
      </c>
      <c r="R26" s="34">
        <f>IF(AND($M26="Counted",H$2&gt;0),H26,"")</f>
        <v/>
      </c>
      <c r="S26" s="34">
        <f>IF(AND($M26="Counted",I$2&gt;0),I26,"")</f>
        <v/>
      </c>
      <c r="T26" s="34">
        <f>IF(AND($M26="Counted",J$2&gt;0),J26,"")</f>
        <v/>
      </c>
      <c r="U26" s="34">
        <f>IF(AND($M26="Counted",K$2&gt;0),K26,"")</f>
        <v/>
      </c>
    </row>
    <row r="27">
      <c r="A27" s="31">
        <f>IF(TRIM(Applicants!A27&amp;"")="","",TRIM(Applicants!A27&amp;""))</f>
        <v/>
      </c>
      <c r="B27" s="31">
        <f>IF(A27="","",Applicants!B27&amp;"")</f>
        <v/>
      </c>
      <c r="C27" s="33" t="n"/>
      <c r="D27" s="33" t="n"/>
      <c r="E27" s="33" t="n"/>
      <c r="F27" s="33" t="n"/>
      <c r="G27" s="33" t="n"/>
      <c r="H27" s="33" t="n"/>
      <c r="I27" s="33" t="n"/>
      <c r="J27" s="33" t="n"/>
      <c r="K27" s="33" t="n"/>
      <c r="L27" s="10">
        <f>IF(M27="Counted",ROUND(SUMPRODUCT($D$2:$K$2,D27:K27)*100/(4*SUM($D$2:$K$2)),1),"")</f>
        <v/>
      </c>
      <c r="M27" s="10">
        <f>IF(COUNTA(C27:K27)=0,"",IF(A27="","No applicant in this row",IF(TRIM(C27)="Yes","Stepped out, not counted",IF(COUNTIF($D$2:$K$2,"&gt;0")=0,"Add weights on Rubric",IF(SUMPRODUCT(($D$2:$K$2&gt;0)*ISNUMBER(D27:K27))-COUNTIFS($D$2:$K$2,"&gt;0",D27:K27,"&gt;=0",D27:K27,"&lt;=4")+SUMPRODUCT(($D$2:$K$2&gt;0)*ISTEXT(D27:K27))&gt;0,"Check scores (0 to 4)",IF(SUMPRODUCT(($D$2:$K$2&gt;0)*ISNUMBER(D27:K27))&lt;COUNTIF($D$2:$K$2,"&gt;0"),"Incomplete","Counted"))))))</f>
        <v/>
      </c>
      <c r="N27" s="34">
        <f>IF(AND($M27="Counted",D$2&gt;0),D27,"")</f>
        <v/>
      </c>
      <c r="O27" s="34">
        <f>IF(AND($M27="Counted",E$2&gt;0),E27,"")</f>
        <v/>
      </c>
      <c r="P27" s="34">
        <f>IF(AND($M27="Counted",F$2&gt;0),F27,"")</f>
        <v/>
      </c>
      <c r="Q27" s="34">
        <f>IF(AND($M27="Counted",G$2&gt;0),G27,"")</f>
        <v/>
      </c>
      <c r="R27" s="34">
        <f>IF(AND($M27="Counted",H$2&gt;0),H27,"")</f>
        <v/>
      </c>
      <c r="S27" s="34">
        <f>IF(AND($M27="Counted",I$2&gt;0),I27,"")</f>
        <v/>
      </c>
      <c r="T27" s="34">
        <f>IF(AND($M27="Counted",J$2&gt;0),J27,"")</f>
        <v/>
      </c>
      <c r="U27" s="34">
        <f>IF(AND($M27="Counted",K$2&gt;0),K27,"")</f>
        <v/>
      </c>
    </row>
    <row r="28">
      <c r="A28" s="31">
        <f>IF(TRIM(Applicants!A28&amp;"")="","",TRIM(Applicants!A28&amp;""))</f>
        <v/>
      </c>
      <c r="B28" s="31">
        <f>IF(A28="","",Applicants!B28&amp;"")</f>
        <v/>
      </c>
      <c r="C28" s="33" t="n"/>
      <c r="D28" s="33" t="n"/>
      <c r="E28" s="33" t="n"/>
      <c r="F28" s="33" t="n"/>
      <c r="G28" s="33" t="n"/>
      <c r="H28" s="33" t="n"/>
      <c r="I28" s="33" t="n"/>
      <c r="J28" s="33" t="n"/>
      <c r="K28" s="33" t="n"/>
      <c r="L28" s="10">
        <f>IF(M28="Counted",ROUND(SUMPRODUCT($D$2:$K$2,D28:K28)*100/(4*SUM($D$2:$K$2)),1),"")</f>
        <v/>
      </c>
      <c r="M28" s="10">
        <f>IF(COUNTA(C28:K28)=0,"",IF(A28="","No applicant in this row",IF(TRIM(C28)="Yes","Stepped out, not counted",IF(COUNTIF($D$2:$K$2,"&gt;0")=0,"Add weights on Rubric",IF(SUMPRODUCT(($D$2:$K$2&gt;0)*ISNUMBER(D28:K28))-COUNTIFS($D$2:$K$2,"&gt;0",D28:K28,"&gt;=0",D28:K28,"&lt;=4")+SUMPRODUCT(($D$2:$K$2&gt;0)*ISTEXT(D28:K28))&gt;0,"Check scores (0 to 4)",IF(SUMPRODUCT(($D$2:$K$2&gt;0)*ISNUMBER(D28:K28))&lt;COUNTIF($D$2:$K$2,"&gt;0"),"Incomplete","Counted"))))))</f>
        <v/>
      </c>
      <c r="N28" s="34">
        <f>IF(AND($M28="Counted",D$2&gt;0),D28,"")</f>
        <v/>
      </c>
      <c r="O28" s="34">
        <f>IF(AND($M28="Counted",E$2&gt;0),E28,"")</f>
        <v/>
      </c>
      <c r="P28" s="34">
        <f>IF(AND($M28="Counted",F$2&gt;0),F28,"")</f>
        <v/>
      </c>
      <c r="Q28" s="34">
        <f>IF(AND($M28="Counted",G$2&gt;0),G28,"")</f>
        <v/>
      </c>
      <c r="R28" s="34">
        <f>IF(AND($M28="Counted",H$2&gt;0),H28,"")</f>
        <v/>
      </c>
      <c r="S28" s="34">
        <f>IF(AND($M28="Counted",I$2&gt;0),I28,"")</f>
        <v/>
      </c>
      <c r="T28" s="34">
        <f>IF(AND($M28="Counted",J$2&gt;0),J28,"")</f>
        <v/>
      </c>
      <c r="U28" s="34">
        <f>IF(AND($M28="Counted",K$2&gt;0),K28,"")</f>
        <v/>
      </c>
    </row>
    <row r="29">
      <c r="A29" s="31">
        <f>IF(TRIM(Applicants!A29&amp;"")="","",TRIM(Applicants!A29&amp;""))</f>
        <v/>
      </c>
      <c r="B29" s="31">
        <f>IF(A29="","",Applicants!B29&amp;"")</f>
        <v/>
      </c>
      <c r="C29" s="33" t="n"/>
      <c r="D29" s="33" t="n"/>
      <c r="E29" s="33" t="n"/>
      <c r="F29" s="33" t="n"/>
      <c r="G29" s="33" t="n"/>
      <c r="H29" s="33" t="n"/>
      <c r="I29" s="33" t="n"/>
      <c r="J29" s="33" t="n"/>
      <c r="K29" s="33" t="n"/>
      <c r="L29" s="10">
        <f>IF(M29="Counted",ROUND(SUMPRODUCT($D$2:$K$2,D29:K29)*100/(4*SUM($D$2:$K$2)),1),"")</f>
        <v/>
      </c>
      <c r="M29" s="10">
        <f>IF(COUNTA(C29:K29)=0,"",IF(A29="","No applicant in this row",IF(TRIM(C29)="Yes","Stepped out, not counted",IF(COUNTIF($D$2:$K$2,"&gt;0")=0,"Add weights on Rubric",IF(SUMPRODUCT(($D$2:$K$2&gt;0)*ISNUMBER(D29:K29))-COUNTIFS($D$2:$K$2,"&gt;0",D29:K29,"&gt;=0",D29:K29,"&lt;=4")+SUMPRODUCT(($D$2:$K$2&gt;0)*ISTEXT(D29:K29))&gt;0,"Check scores (0 to 4)",IF(SUMPRODUCT(($D$2:$K$2&gt;0)*ISNUMBER(D29:K29))&lt;COUNTIF($D$2:$K$2,"&gt;0"),"Incomplete","Counted"))))))</f>
        <v/>
      </c>
      <c r="N29" s="34">
        <f>IF(AND($M29="Counted",D$2&gt;0),D29,"")</f>
        <v/>
      </c>
      <c r="O29" s="34">
        <f>IF(AND($M29="Counted",E$2&gt;0),E29,"")</f>
        <v/>
      </c>
      <c r="P29" s="34">
        <f>IF(AND($M29="Counted",F$2&gt;0),F29,"")</f>
        <v/>
      </c>
      <c r="Q29" s="34">
        <f>IF(AND($M29="Counted",G$2&gt;0),G29,"")</f>
        <v/>
      </c>
      <c r="R29" s="34">
        <f>IF(AND($M29="Counted",H$2&gt;0),H29,"")</f>
        <v/>
      </c>
      <c r="S29" s="34">
        <f>IF(AND($M29="Counted",I$2&gt;0),I29,"")</f>
        <v/>
      </c>
      <c r="T29" s="34">
        <f>IF(AND($M29="Counted",J$2&gt;0),J29,"")</f>
        <v/>
      </c>
      <c r="U29" s="34">
        <f>IF(AND($M29="Counted",K$2&gt;0),K29,"")</f>
        <v/>
      </c>
    </row>
    <row r="30">
      <c r="A30" s="31">
        <f>IF(TRIM(Applicants!A30&amp;"")="","",TRIM(Applicants!A30&amp;""))</f>
        <v/>
      </c>
      <c r="B30" s="31">
        <f>IF(A30="","",Applicants!B30&amp;"")</f>
        <v/>
      </c>
      <c r="C30" s="33" t="n"/>
      <c r="D30" s="33" t="n"/>
      <c r="E30" s="33" t="n"/>
      <c r="F30" s="33" t="n"/>
      <c r="G30" s="33" t="n"/>
      <c r="H30" s="33" t="n"/>
      <c r="I30" s="33" t="n"/>
      <c r="J30" s="33" t="n"/>
      <c r="K30" s="33" t="n"/>
      <c r="L30" s="10">
        <f>IF(M30="Counted",ROUND(SUMPRODUCT($D$2:$K$2,D30:K30)*100/(4*SUM($D$2:$K$2)),1),"")</f>
        <v/>
      </c>
      <c r="M30" s="10">
        <f>IF(COUNTA(C30:K30)=0,"",IF(A30="","No applicant in this row",IF(TRIM(C30)="Yes","Stepped out, not counted",IF(COUNTIF($D$2:$K$2,"&gt;0")=0,"Add weights on Rubric",IF(SUMPRODUCT(($D$2:$K$2&gt;0)*ISNUMBER(D30:K30))-COUNTIFS($D$2:$K$2,"&gt;0",D30:K30,"&gt;=0",D30:K30,"&lt;=4")+SUMPRODUCT(($D$2:$K$2&gt;0)*ISTEXT(D30:K30))&gt;0,"Check scores (0 to 4)",IF(SUMPRODUCT(($D$2:$K$2&gt;0)*ISNUMBER(D30:K30))&lt;COUNTIF($D$2:$K$2,"&gt;0"),"Incomplete","Counted"))))))</f>
        <v/>
      </c>
      <c r="N30" s="34">
        <f>IF(AND($M30="Counted",D$2&gt;0),D30,"")</f>
        <v/>
      </c>
      <c r="O30" s="34">
        <f>IF(AND($M30="Counted",E$2&gt;0),E30,"")</f>
        <v/>
      </c>
      <c r="P30" s="34">
        <f>IF(AND($M30="Counted",F$2&gt;0),F30,"")</f>
        <v/>
      </c>
      <c r="Q30" s="34">
        <f>IF(AND($M30="Counted",G$2&gt;0),G30,"")</f>
        <v/>
      </c>
      <c r="R30" s="34">
        <f>IF(AND($M30="Counted",H$2&gt;0),H30,"")</f>
        <v/>
      </c>
      <c r="S30" s="34">
        <f>IF(AND($M30="Counted",I$2&gt;0),I30,"")</f>
        <v/>
      </c>
      <c r="T30" s="34">
        <f>IF(AND($M30="Counted",J$2&gt;0),J30,"")</f>
        <v/>
      </c>
      <c r="U30" s="34">
        <f>IF(AND($M30="Counted",K$2&gt;0),K30,"")</f>
        <v/>
      </c>
    </row>
    <row r="31">
      <c r="A31" s="31">
        <f>IF(TRIM(Applicants!A31&amp;"")="","",TRIM(Applicants!A31&amp;""))</f>
        <v/>
      </c>
      <c r="B31" s="31">
        <f>IF(A31="","",Applicants!B31&amp;"")</f>
        <v/>
      </c>
      <c r="C31" s="33" t="n"/>
      <c r="D31" s="33" t="n"/>
      <c r="E31" s="33" t="n"/>
      <c r="F31" s="33" t="n"/>
      <c r="G31" s="33" t="n"/>
      <c r="H31" s="33" t="n"/>
      <c r="I31" s="33" t="n"/>
      <c r="J31" s="33" t="n"/>
      <c r="K31" s="33" t="n"/>
      <c r="L31" s="10">
        <f>IF(M31="Counted",ROUND(SUMPRODUCT($D$2:$K$2,D31:K31)*100/(4*SUM($D$2:$K$2)),1),"")</f>
        <v/>
      </c>
      <c r="M31" s="10">
        <f>IF(COUNTA(C31:K31)=0,"",IF(A31="","No applicant in this row",IF(TRIM(C31)="Yes","Stepped out, not counted",IF(COUNTIF($D$2:$K$2,"&gt;0")=0,"Add weights on Rubric",IF(SUMPRODUCT(($D$2:$K$2&gt;0)*ISNUMBER(D31:K31))-COUNTIFS($D$2:$K$2,"&gt;0",D31:K31,"&gt;=0",D31:K31,"&lt;=4")+SUMPRODUCT(($D$2:$K$2&gt;0)*ISTEXT(D31:K31))&gt;0,"Check scores (0 to 4)",IF(SUMPRODUCT(($D$2:$K$2&gt;0)*ISNUMBER(D31:K31))&lt;COUNTIF($D$2:$K$2,"&gt;0"),"Incomplete","Counted"))))))</f>
        <v/>
      </c>
      <c r="N31" s="34">
        <f>IF(AND($M31="Counted",D$2&gt;0),D31,"")</f>
        <v/>
      </c>
      <c r="O31" s="34">
        <f>IF(AND($M31="Counted",E$2&gt;0),E31,"")</f>
        <v/>
      </c>
      <c r="P31" s="34">
        <f>IF(AND($M31="Counted",F$2&gt;0),F31,"")</f>
        <v/>
      </c>
      <c r="Q31" s="34">
        <f>IF(AND($M31="Counted",G$2&gt;0),G31,"")</f>
        <v/>
      </c>
      <c r="R31" s="34">
        <f>IF(AND($M31="Counted",H$2&gt;0),H31,"")</f>
        <v/>
      </c>
      <c r="S31" s="34">
        <f>IF(AND($M31="Counted",I$2&gt;0),I31,"")</f>
        <v/>
      </c>
      <c r="T31" s="34">
        <f>IF(AND($M31="Counted",J$2&gt;0),J31,"")</f>
        <v/>
      </c>
      <c r="U31" s="34">
        <f>IF(AND($M31="Counted",K$2&gt;0),K31,"")</f>
        <v/>
      </c>
    </row>
    <row r="32">
      <c r="A32" s="31">
        <f>IF(TRIM(Applicants!A32&amp;"")="","",TRIM(Applicants!A32&amp;""))</f>
        <v/>
      </c>
      <c r="B32" s="31">
        <f>IF(A32="","",Applicants!B32&amp;"")</f>
        <v/>
      </c>
      <c r="C32" s="33" t="n"/>
      <c r="D32" s="33" t="n"/>
      <c r="E32" s="33" t="n"/>
      <c r="F32" s="33" t="n"/>
      <c r="G32" s="33" t="n"/>
      <c r="H32" s="33" t="n"/>
      <c r="I32" s="33" t="n"/>
      <c r="J32" s="33" t="n"/>
      <c r="K32" s="33" t="n"/>
      <c r="L32" s="10">
        <f>IF(M32="Counted",ROUND(SUMPRODUCT($D$2:$K$2,D32:K32)*100/(4*SUM($D$2:$K$2)),1),"")</f>
        <v/>
      </c>
      <c r="M32" s="10">
        <f>IF(COUNTA(C32:K32)=0,"",IF(A32="","No applicant in this row",IF(TRIM(C32)="Yes","Stepped out, not counted",IF(COUNTIF($D$2:$K$2,"&gt;0")=0,"Add weights on Rubric",IF(SUMPRODUCT(($D$2:$K$2&gt;0)*ISNUMBER(D32:K32))-COUNTIFS($D$2:$K$2,"&gt;0",D32:K32,"&gt;=0",D32:K32,"&lt;=4")+SUMPRODUCT(($D$2:$K$2&gt;0)*ISTEXT(D32:K32))&gt;0,"Check scores (0 to 4)",IF(SUMPRODUCT(($D$2:$K$2&gt;0)*ISNUMBER(D32:K32))&lt;COUNTIF($D$2:$K$2,"&gt;0"),"Incomplete","Counted"))))))</f>
        <v/>
      </c>
      <c r="N32" s="34">
        <f>IF(AND($M32="Counted",D$2&gt;0),D32,"")</f>
        <v/>
      </c>
      <c r="O32" s="34">
        <f>IF(AND($M32="Counted",E$2&gt;0),E32,"")</f>
        <v/>
      </c>
      <c r="P32" s="34">
        <f>IF(AND($M32="Counted",F$2&gt;0),F32,"")</f>
        <v/>
      </c>
      <c r="Q32" s="34">
        <f>IF(AND($M32="Counted",G$2&gt;0),G32,"")</f>
        <v/>
      </c>
      <c r="R32" s="34">
        <f>IF(AND($M32="Counted",H$2&gt;0),H32,"")</f>
        <v/>
      </c>
      <c r="S32" s="34">
        <f>IF(AND($M32="Counted",I$2&gt;0),I32,"")</f>
        <v/>
      </c>
      <c r="T32" s="34">
        <f>IF(AND($M32="Counted",J$2&gt;0),J32,"")</f>
        <v/>
      </c>
      <c r="U32" s="34">
        <f>IF(AND($M32="Counted",K$2&gt;0),K32,"")</f>
        <v/>
      </c>
    </row>
    <row r="33">
      <c r="A33" s="31">
        <f>IF(TRIM(Applicants!A33&amp;"")="","",TRIM(Applicants!A33&amp;""))</f>
        <v/>
      </c>
      <c r="B33" s="31">
        <f>IF(A33="","",Applicants!B33&amp;"")</f>
        <v/>
      </c>
      <c r="C33" s="33" t="n"/>
      <c r="D33" s="33" t="n"/>
      <c r="E33" s="33" t="n"/>
      <c r="F33" s="33" t="n"/>
      <c r="G33" s="33" t="n"/>
      <c r="H33" s="33" t="n"/>
      <c r="I33" s="33" t="n"/>
      <c r="J33" s="33" t="n"/>
      <c r="K33" s="33" t="n"/>
      <c r="L33" s="10">
        <f>IF(M33="Counted",ROUND(SUMPRODUCT($D$2:$K$2,D33:K33)*100/(4*SUM($D$2:$K$2)),1),"")</f>
        <v/>
      </c>
      <c r="M33" s="10">
        <f>IF(COUNTA(C33:K33)=0,"",IF(A33="","No applicant in this row",IF(TRIM(C33)="Yes","Stepped out, not counted",IF(COUNTIF($D$2:$K$2,"&gt;0")=0,"Add weights on Rubric",IF(SUMPRODUCT(($D$2:$K$2&gt;0)*ISNUMBER(D33:K33))-COUNTIFS($D$2:$K$2,"&gt;0",D33:K33,"&gt;=0",D33:K33,"&lt;=4")+SUMPRODUCT(($D$2:$K$2&gt;0)*ISTEXT(D33:K33))&gt;0,"Check scores (0 to 4)",IF(SUMPRODUCT(($D$2:$K$2&gt;0)*ISNUMBER(D33:K33))&lt;COUNTIF($D$2:$K$2,"&gt;0"),"Incomplete","Counted"))))))</f>
        <v/>
      </c>
      <c r="N33" s="34">
        <f>IF(AND($M33="Counted",D$2&gt;0),D33,"")</f>
        <v/>
      </c>
      <c r="O33" s="34">
        <f>IF(AND($M33="Counted",E$2&gt;0),E33,"")</f>
        <v/>
      </c>
      <c r="P33" s="34">
        <f>IF(AND($M33="Counted",F$2&gt;0),F33,"")</f>
        <v/>
      </c>
      <c r="Q33" s="34">
        <f>IF(AND($M33="Counted",G$2&gt;0),G33,"")</f>
        <v/>
      </c>
      <c r="R33" s="34">
        <f>IF(AND($M33="Counted",H$2&gt;0),H33,"")</f>
        <v/>
      </c>
      <c r="S33" s="34">
        <f>IF(AND($M33="Counted",I$2&gt;0),I33,"")</f>
        <v/>
      </c>
      <c r="T33" s="34">
        <f>IF(AND($M33="Counted",J$2&gt;0),J33,"")</f>
        <v/>
      </c>
      <c r="U33" s="34">
        <f>IF(AND($M33="Counted",K$2&gt;0),K33,"")</f>
        <v/>
      </c>
    </row>
    <row r="34">
      <c r="A34" s="31">
        <f>IF(TRIM(Applicants!A34&amp;"")="","",TRIM(Applicants!A34&amp;""))</f>
        <v/>
      </c>
      <c r="B34" s="31">
        <f>IF(A34="","",Applicants!B34&amp;"")</f>
        <v/>
      </c>
      <c r="C34" s="33" t="n"/>
      <c r="D34" s="33" t="n"/>
      <c r="E34" s="33" t="n"/>
      <c r="F34" s="33" t="n"/>
      <c r="G34" s="33" t="n"/>
      <c r="H34" s="33" t="n"/>
      <c r="I34" s="33" t="n"/>
      <c r="J34" s="33" t="n"/>
      <c r="K34" s="33" t="n"/>
      <c r="L34" s="10">
        <f>IF(M34="Counted",ROUND(SUMPRODUCT($D$2:$K$2,D34:K34)*100/(4*SUM($D$2:$K$2)),1),"")</f>
        <v/>
      </c>
      <c r="M34" s="10">
        <f>IF(COUNTA(C34:K34)=0,"",IF(A34="","No applicant in this row",IF(TRIM(C34)="Yes","Stepped out, not counted",IF(COUNTIF($D$2:$K$2,"&gt;0")=0,"Add weights on Rubric",IF(SUMPRODUCT(($D$2:$K$2&gt;0)*ISNUMBER(D34:K34))-COUNTIFS($D$2:$K$2,"&gt;0",D34:K34,"&gt;=0",D34:K34,"&lt;=4")+SUMPRODUCT(($D$2:$K$2&gt;0)*ISTEXT(D34:K34))&gt;0,"Check scores (0 to 4)",IF(SUMPRODUCT(($D$2:$K$2&gt;0)*ISNUMBER(D34:K34))&lt;COUNTIF($D$2:$K$2,"&gt;0"),"Incomplete","Counted"))))))</f>
        <v/>
      </c>
      <c r="N34" s="34">
        <f>IF(AND($M34="Counted",D$2&gt;0),D34,"")</f>
        <v/>
      </c>
      <c r="O34" s="34">
        <f>IF(AND($M34="Counted",E$2&gt;0),E34,"")</f>
        <v/>
      </c>
      <c r="P34" s="34">
        <f>IF(AND($M34="Counted",F$2&gt;0),F34,"")</f>
        <v/>
      </c>
      <c r="Q34" s="34">
        <f>IF(AND($M34="Counted",G$2&gt;0),G34,"")</f>
        <v/>
      </c>
      <c r="R34" s="34">
        <f>IF(AND($M34="Counted",H$2&gt;0),H34,"")</f>
        <v/>
      </c>
      <c r="S34" s="34">
        <f>IF(AND($M34="Counted",I$2&gt;0),I34,"")</f>
        <v/>
      </c>
      <c r="T34" s="34">
        <f>IF(AND($M34="Counted",J$2&gt;0),J34,"")</f>
        <v/>
      </c>
      <c r="U34" s="34">
        <f>IF(AND($M34="Counted",K$2&gt;0),K34,"")</f>
        <v/>
      </c>
    </row>
    <row r="35">
      <c r="A35" s="31">
        <f>IF(TRIM(Applicants!A35&amp;"")="","",TRIM(Applicants!A35&amp;""))</f>
        <v/>
      </c>
      <c r="B35" s="31">
        <f>IF(A35="","",Applicants!B35&amp;"")</f>
        <v/>
      </c>
      <c r="C35" s="33" t="n"/>
      <c r="D35" s="33" t="n"/>
      <c r="E35" s="33" t="n"/>
      <c r="F35" s="33" t="n"/>
      <c r="G35" s="33" t="n"/>
      <c r="H35" s="33" t="n"/>
      <c r="I35" s="33" t="n"/>
      <c r="J35" s="33" t="n"/>
      <c r="K35" s="33" t="n"/>
      <c r="L35" s="10">
        <f>IF(M35="Counted",ROUND(SUMPRODUCT($D$2:$K$2,D35:K35)*100/(4*SUM($D$2:$K$2)),1),"")</f>
        <v/>
      </c>
      <c r="M35" s="10">
        <f>IF(COUNTA(C35:K35)=0,"",IF(A35="","No applicant in this row",IF(TRIM(C35)="Yes","Stepped out, not counted",IF(COUNTIF($D$2:$K$2,"&gt;0")=0,"Add weights on Rubric",IF(SUMPRODUCT(($D$2:$K$2&gt;0)*ISNUMBER(D35:K35))-COUNTIFS($D$2:$K$2,"&gt;0",D35:K35,"&gt;=0",D35:K35,"&lt;=4")+SUMPRODUCT(($D$2:$K$2&gt;0)*ISTEXT(D35:K35))&gt;0,"Check scores (0 to 4)",IF(SUMPRODUCT(($D$2:$K$2&gt;0)*ISNUMBER(D35:K35))&lt;COUNTIF($D$2:$K$2,"&gt;0"),"Incomplete","Counted"))))))</f>
        <v/>
      </c>
      <c r="N35" s="34">
        <f>IF(AND($M35="Counted",D$2&gt;0),D35,"")</f>
        <v/>
      </c>
      <c r="O35" s="34">
        <f>IF(AND($M35="Counted",E$2&gt;0),E35,"")</f>
        <v/>
      </c>
      <c r="P35" s="34">
        <f>IF(AND($M35="Counted",F$2&gt;0),F35,"")</f>
        <v/>
      </c>
      <c r="Q35" s="34">
        <f>IF(AND($M35="Counted",G$2&gt;0),G35,"")</f>
        <v/>
      </c>
      <c r="R35" s="34">
        <f>IF(AND($M35="Counted",H$2&gt;0),H35,"")</f>
        <v/>
      </c>
      <c r="S35" s="34">
        <f>IF(AND($M35="Counted",I$2&gt;0),I35,"")</f>
        <v/>
      </c>
      <c r="T35" s="34">
        <f>IF(AND($M35="Counted",J$2&gt;0),J35,"")</f>
        <v/>
      </c>
      <c r="U35" s="34">
        <f>IF(AND($M35="Counted",K$2&gt;0),K35,"")</f>
        <v/>
      </c>
    </row>
    <row r="36">
      <c r="A36" s="31">
        <f>IF(TRIM(Applicants!A36&amp;"")="","",TRIM(Applicants!A36&amp;""))</f>
        <v/>
      </c>
      <c r="B36" s="31">
        <f>IF(A36="","",Applicants!B36&amp;"")</f>
        <v/>
      </c>
      <c r="C36" s="33" t="n"/>
      <c r="D36" s="33" t="n"/>
      <c r="E36" s="33" t="n"/>
      <c r="F36" s="33" t="n"/>
      <c r="G36" s="33" t="n"/>
      <c r="H36" s="33" t="n"/>
      <c r="I36" s="33" t="n"/>
      <c r="J36" s="33" t="n"/>
      <c r="K36" s="33" t="n"/>
      <c r="L36" s="10">
        <f>IF(M36="Counted",ROUND(SUMPRODUCT($D$2:$K$2,D36:K36)*100/(4*SUM($D$2:$K$2)),1),"")</f>
        <v/>
      </c>
      <c r="M36" s="10">
        <f>IF(COUNTA(C36:K36)=0,"",IF(A36="","No applicant in this row",IF(TRIM(C36)="Yes","Stepped out, not counted",IF(COUNTIF($D$2:$K$2,"&gt;0")=0,"Add weights on Rubric",IF(SUMPRODUCT(($D$2:$K$2&gt;0)*ISNUMBER(D36:K36))-COUNTIFS($D$2:$K$2,"&gt;0",D36:K36,"&gt;=0",D36:K36,"&lt;=4")+SUMPRODUCT(($D$2:$K$2&gt;0)*ISTEXT(D36:K36))&gt;0,"Check scores (0 to 4)",IF(SUMPRODUCT(($D$2:$K$2&gt;0)*ISNUMBER(D36:K36))&lt;COUNTIF($D$2:$K$2,"&gt;0"),"Incomplete","Counted"))))))</f>
        <v/>
      </c>
      <c r="N36" s="34">
        <f>IF(AND($M36="Counted",D$2&gt;0),D36,"")</f>
        <v/>
      </c>
      <c r="O36" s="34">
        <f>IF(AND($M36="Counted",E$2&gt;0),E36,"")</f>
        <v/>
      </c>
      <c r="P36" s="34">
        <f>IF(AND($M36="Counted",F$2&gt;0),F36,"")</f>
        <v/>
      </c>
      <c r="Q36" s="34">
        <f>IF(AND($M36="Counted",G$2&gt;0),G36,"")</f>
        <v/>
      </c>
      <c r="R36" s="34">
        <f>IF(AND($M36="Counted",H$2&gt;0),H36,"")</f>
        <v/>
      </c>
      <c r="S36" s="34">
        <f>IF(AND($M36="Counted",I$2&gt;0),I36,"")</f>
        <v/>
      </c>
      <c r="T36" s="34">
        <f>IF(AND($M36="Counted",J$2&gt;0),J36,"")</f>
        <v/>
      </c>
      <c r="U36" s="34">
        <f>IF(AND($M36="Counted",K$2&gt;0),K36,"")</f>
        <v/>
      </c>
    </row>
    <row r="37">
      <c r="A37" s="31">
        <f>IF(TRIM(Applicants!A37&amp;"")="","",TRIM(Applicants!A37&amp;""))</f>
        <v/>
      </c>
      <c r="B37" s="31">
        <f>IF(A37="","",Applicants!B37&amp;"")</f>
        <v/>
      </c>
      <c r="C37" s="33" t="n"/>
      <c r="D37" s="33" t="n"/>
      <c r="E37" s="33" t="n"/>
      <c r="F37" s="33" t="n"/>
      <c r="G37" s="33" t="n"/>
      <c r="H37" s="33" t="n"/>
      <c r="I37" s="33" t="n"/>
      <c r="J37" s="33" t="n"/>
      <c r="K37" s="33" t="n"/>
      <c r="L37" s="10">
        <f>IF(M37="Counted",ROUND(SUMPRODUCT($D$2:$K$2,D37:K37)*100/(4*SUM($D$2:$K$2)),1),"")</f>
        <v/>
      </c>
      <c r="M37" s="10">
        <f>IF(COUNTA(C37:K37)=0,"",IF(A37="","No applicant in this row",IF(TRIM(C37)="Yes","Stepped out, not counted",IF(COUNTIF($D$2:$K$2,"&gt;0")=0,"Add weights on Rubric",IF(SUMPRODUCT(($D$2:$K$2&gt;0)*ISNUMBER(D37:K37))-COUNTIFS($D$2:$K$2,"&gt;0",D37:K37,"&gt;=0",D37:K37,"&lt;=4")+SUMPRODUCT(($D$2:$K$2&gt;0)*ISTEXT(D37:K37))&gt;0,"Check scores (0 to 4)",IF(SUMPRODUCT(($D$2:$K$2&gt;0)*ISNUMBER(D37:K37))&lt;COUNTIF($D$2:$K$2,"&gt;0"),"Incomplete","Counted"))))))</f>
        <v/>
      </c>
      <c r="N37" s="34">
        <f>IF(AND($M37="Counted",D$2&gt;0),D37,"")</f>
        <v/>
      </c>
      <c r="O37" s="34">
        <f>IF(AND($M37="Counted",E$2&gt;0),E37,"")</f>
        <v/>
      </c>
      <c r="P37" s="34">
        <f>IF(AND($M37="Counted",F$2&gt;0),F37,"")</f>
        <v/>
      </c>
      <c r="Q37" s="34">
        <f>IF(AND($M37="Counted",G$2&gt;0),G37,"")</f>
        <v/>
      </c>
      <c r="R37" s="34">
        <f>IF(AND($M37="Counted",H$2&gt;0),H37,"")</f>
        <v/>
      </c>
      <c r="S37" s="34">
        <f>IF(AND($M37="Counted",I$2&gt;0),I37,"")</f>
        <v/>
      </c>
      <c r="T37" s="34">
        <f>IF(AND($M37="Counted",J$2&gt;0),J37,"")</f>
        <v/>
      </c>
      <c r="U37" s="34">
        <f>IF(AND($M37="Counted",K$2&gt;0),K37,"")</f>
        <v/>
      </c>
    </row>
    <row r="38">
      <c r="A38" s="31">
        <f>IF(TRIM(Applicants!A38&amp;"")="","",TRIM(Applicants!A38&amp;""))</f>
        <v/>
      </c>
      <c r="B38" s="31">
        <f>IF(A38="","",Applicants!B38&amp;"")</f>
        <v/>
      </c>
      <c r="C38" s="33" t="n"/>
      <c r="D38" s="33" t="n"/>
      <c r="E38" s="33" t="n"/>
      <c r="F38" s="33" t="n"/>
      <c r="G38" s="33" t="n"/>
      <c r="H38" s="33" t="n"/>
      <c r="I38" s="33" t="n"/>
      <c r="J38" s="33" t="n"/>
      <c r="K38" s="33" t="n"/>
      <c r="L38" s="10">
        <f>IF(M38="Counted",ROUND(SUMPRODUCT($D$2:$K$2,D38:K38)*100/(4*SUM($D$2:$K$2)),1),"")</f>
        <v/>
      </c>
      <c r="M38" s="10">
        <f>IF(COUNTA(C38:K38)=0,"",IF(A38="","No applicant in this row",IF(TRIM(C38)="Yes","Stepped out, not counted",IF(COUNTIF($D$2:$K$2,"&gt;0")=0,"Add weights on Rubric",IF(SUMPRODUCT(($D$2:$K$2&gt;0)*ISNUMBER(D38:K38))-COUNTIFS($D$2:$K$2,"&gt;0",D38:K38,"&gt;=0",D38:K38,"&lt;=4")+SUMPRODUCT(($D$2:$K$2&gt;0)*ISTEXT(D38:K38))&gt;0,"Check scores (0 to 4)",IF(SUMPRODUCT(($D$2:$K$2&gt;0)*ISNUMBER(D38:K38))&lt;COUNTIF($D$2:$K$2,"&gt;0"),"Incomplete","Counted"))))))</f>
        <v/>
      </c>
      <c r="N38" s="34">
        <f>IF(AND($M38="Counted",D$2&gt;0),D38,"")</f>
        <v/>
      </c>
      <c r="O38" s="34">
        <f>IF(AND($M38="Counted",E$2&gt;0),E38,"")</f>
        <v/>
      </c>
      <c r="P38" s="34">
        <f>IF(AND($M38="Counted",F$2&gt;0),F38,"")</f>
        <v/>
      </c>
      <c r="Q38" s="34">
        <f>IF(AND($M38="Counted",G$2&gt;0),G38,"")</f>
        <v/>
      </c>
      <c r="R38" s="34">
        <f>IF(AND($M38="Counted",H$2&gt;0),H38,"")</f>
        <v/>
      </c>
      <c r="S38" s="34">
        <f>IF(AND($M38="Counted",I$2&gt;0),I38,"")</f>
        <v/>
      </c>
      <c r="T38" s="34">
        <f>IF(AND($M38="Counted",J$2&gt;0),J38,"")</f>
        <v/>
      </c>
      <c r="U38" s="34">
        <f>IF(AND($M38="Counted",K$2&gt;0),K38,"")</f>
        <v/>
      </c>
    </row>
    <row r="39">
      <c r="A39" s="31">
        <f>IF(TRIM(Applicants!A39&amp;"")="","",TRIM(Applicants!A39&amp;""))</f>
        <v/>
      </c>
      <c r="B39" s="31">
        <f>IF(A39="","",Applicants!B39&amp;"")</f>
        <v/>
      </c>
      <c r="C39" s="33" t="n"/>
      <c r="D39" s="33" t="n"/>
      <c r="E39" s="33" t="n"/>
      <c r="F39" s="33" t="n"/>
      <c r="G39" s="33" t="n"/>
      <c r="H39" s="33" t="n"/>
      <c r="I39" s="33" t="n"/>
      <c r="J39" s="33" t="n"/>
      <c r="K39" s="33" t="n"/>
      <c r="L39" s="10">
        <f>IF(M39="Counted",ROUND(SUMPRODUCT($D$2:$K$2,D39:K39)*100/(4*SUM($D$2:$K$2)),1),"")</f>
        <v/>
      </c>
      <c r="M39" s="10">
        <f>IF(COUNTA(C39:K39)=0,"",IF(A39="","No applicant in this row",IF(TRIM(C39)="Yes","Stepped out, not counted",IF(COUNTIF($D$2:$K$2,"&gt;0")=0,"Add weights on Rubric",IF(SUMPRODUCT(($D$2:$K$2&gt;0)*ISNUMBER(D39:K39))-COUNTIFS($D$2:$K$2,"&gt;0",D39:K39,"&gt;=0",D39:K39,"&lt;=4")+SUMPRODUCT(($D$2:$K$2&gt;0)*ISTEXT(D39:K39))&gt;0,"Check scores (0 to 4)",IF(SUMPRODUCT(($D$2:$K$2&gt;0)*ISNUMBER(D39:K39))&lt;COUNTIF($D$2:$K$2,"&gt;0"),"Incomplete","Counted"))))))</f>
        <v/>
      </c>
      <c r="N39" s="34">
        <f>IF(AND($M39="Counted",D$2&gt;0),D39,"")</f>
        <v/>
      </c>
      <c r="O39" s="34">
        <f>IF(AND($M39="Counted",E$2&gt;0),E39,"")</f>
        <v/>
      </c>
      <c r="P39" s="34">
        <f>IF(AND($M39="Counted",F$2&gt;0),F39,"")</f>
        <v/>
      </c>
      <c r="Q39" s="34">
        <f>IF(AND($M39="Counted",G$2&gt;0),G39,"")</f>
        <v/>
      </c>
      <c r="R39" s="34">
        <f>IF(AND($M39="Counted",H$2&gt;0),H39,"")</f>
        <v/>
      </c>
      <c r="S39" s="34">
        <f>IF(AND($M39="Counted",I$2&gt;0),I39,"")</f>
        <v/>
      </c>
      <c r="T39" s="34">
        <f>IF(AND($M39="Counted",J$2&gt;0),J39,"")</f>
        <v/>
      </c>
      <c r="U39" s="34">
        <f>IF(AND($M39="Counted",K$2&gt;0),K39,"")</f>
        <v/>
      </c>
    </row>
    <row r="40">
      <c r="A40" s="31">
        <f>IF(TRIM(Applicants!A40&amp;"")="","",TRIM(Applicants!A40&amp;""))</f>
        <v/>
      </c>
      <c r="B40" s="31">
        <f>IF(A40="","",Applicants!B40&amp;"")</f>
        <v/>
      </c>
      <c r="C40" s="33" t="n"/>
      <c r="D40" s="33" t="n"/>
      <c r="E40" s="33" t="n"/>
      <c r="F40" s="33" t="n"/>
      <c r="G40" s="33" t="n"/>
      <c r="H40" s="33" t="n"/>
      <c r="I40" s="33" t="n"/>
      <c r="J40" s="33" t="n"/>
      <c r="K40" s="33" t="n"/>
      <c r="L40" s="10">
        <f>IF(M40="Counted",ROUND(SUMPRODUCT($D$2:$K$2,D40:K40)*100/(4*SUM($D$2:$K$2)),1),"")</f>
        <v/>
      </c>
      <c r="M40" s="10">
        <f>IF(COUNTA(C40:K40)=0,"",IF(A40="","No applicant in this row",IF(TRIM(C40)="Yes","Stepped out, not counted",IF(COUNTIF($D$2:$K$2,"&gt;0")=0,"Add weights on Rubric",IF(SUMPRODUCT(($D$2:$K$2&gt;0)*ISNUMBER(D40:K40))-COUNTIFS($D$2:$K$2,"&gt;0",D40:K40,"&gt;=0",D40:K40,"&lt;=4")+SUMPRODUCT(($D$2:$K$2&gt;0)*ISTEXT(D40:K40))&gt;0,"Check scores (0 to 4)",IF(SUMPRODUCT(($D$2:$K$2&gt;0)*ISNUMBER(D40:K40))&lt;COUNTIF($D$2:$K$2,"&gt;0"),"Incomplete","Counted"))))))</f>
        <v/>
      </c>
      <c r="N40" s="34">
        <f>IF(AND($M40="Counted",D$2&gt;0),D40,"")</f>
        <v/>
      </c>
      <c r="O40" s="34">
        <f>IF(AND($M40="Counted",E$2&gt;0),E40,"")</f>
        <v/>
      </c>
      <c r="P40" s="34">
        <f>IF(AND($M40="Counted",F$2&gt;0),F40,"")</f>
        <v/>
      </c>
      <c r="Q40" s="34">
        <f>IF(AND($M40="Counted",G$2&gt;0),G40,"")</f>
        <v/>
      </c>
      <c r="R40" s="34">
        <f>IF(AND($M40="Counted",H$2&gt;0),H40,"")</f>
        <v/>
      </c>
      <c r="S40" s="34">
        <f>IF(AND($M40="Counted",I$2&gt;0),I40,"")</f>
        <v/>
      </c>
      <c r="T40" s="34">
        <f>IF(AND($M40="Counted",J$2&gt;0),J40,"")</f>
        <v/>
      </c>
      <c r="U40" s="34">
        <f>IF(AND($M40="Counted",K$2&gt;0),K40,"")</f>
        <v/>
      </c>
    </row>
    <row r="41">
      <c r="A41" s="31">
        <f>IF(TRIM(Applicants!A41&amp;"")="","",TRIM(Applicants!A41&amp;""))</f>
        <v/>
      </c>
      <c r="B41" s="31">
        <f>IF(A41="","",Applicants!B41&amp;"")</f>
        <v/>
      </c>
      <c r="C41" s="33" t="n"/>
      <c r="D41" s="33" t="n"/>
      <c r="E41" s="33" t="n"/>
      <c r="F41" s="33" t="n"/>
      <c r="G41" s="33" t="n"/>
      <c r="H41" s="33" t="n"/>
      <c r="I41" s="33" t="n"/>
      <c r="J41" s="33" t="n"/>
      <c r="K41" s="33" t="n"/>
      <c r="L41" s="10">
        <f>IF(M41="Counted",ROUND(SUMPRODUCT($D$2:$K$2,D41:K41)*100/(4*SUM($D$2:$K$2)),1),"")</f>
        <v/>
      </c>
      <c r="M41" s="10">
        <f>IF(COUNTA(C41:K41)=0,"",IF(A41="","No applicant in this row",IF(TRIM(C41)="Yes","Stepped out, not counted",IF(COUNTIF($D$2:$K$2,"&gt;0")=0,"Add weights on Rubric",IF(SUMPRODUCT(($D$2:$K$2&gt;0)*ISNUMBER(D41:K41))-COUNTIFS($D$2:$K$2,"&gt;0",D41:K41,"&gt;=0",D41:K41,"&lt;=4")+SUMPRODUCT(($D$2:$K$2&gt;0)*ISTEXT(D41:K41))&gt;0,"Check scores (0 to 4)",IF(SUMPRODUCT(($D$2:$K$2&gt;0)*ISNUMBER(D41:K41))&lt;COUNTIF($D$2:$K$2,"&gt;0"),"Incomplete","Counted"))))))</f>
        <v/>
      </c>
      <c r="N41" s="34">
        <f>IF(AND($M41="Counted",D$2&gt;0),D41,"")</f>
        <v/>
      </c>
      <c r="O41" s="34">
        <f>IF(AND($M41="Counted",E$2&gt;0),E41,"")</f>
        <v/>
      </c>
      <c r="P41" s="34">
        <f>IF(AND($M41="Counted",F$2&gt;0),F41,"")</f>
        <v/>
      </c>
      <c r="Q41" s="34">
        <f>IF(AND($M41="Counted",G$2&gt;0),G41,"")</f>
        <v/>
      </c>
      <c r="R41" s="34">
        <f>IF(AND($M41="Counted",H$2&gt;0),H41,"")</f>
        <v/>
      </c>
      <c r="S41" s="34">
        <f>IF(AND($M41="Counted",I$2&gt;0),I41,"")</f>
        <v/>
      </c>
      <c r="T41" s="34">
        <f>IF(AND($M41="Counted",J$2&gt;0),J41,"")</f>
        <v/>
      </c>
      <c r="U41" s="34">
        <f>IF(AND($M41="Counted",K$2&gt;0),K41,"")</f>
        <v/>
      </c>
    </row>
    <row r="42">
      <c r="A42" s="31">
        <f>IF(TRIM(Applicants!A42&amp;"")="","",TRIM(Applicants!A42&amp;""))</f>
        <v/>
      </c>
      <c r="B42" s="31">
        <f>IF(A42="","",Applicants!B42&amp;"")</f>
        <v/>
      </c>
      <c r="C42" s="33" t="n"/>
      <c r="D42" s="33" t="n"/>
      <c r="E42" s="33" t="n"/>
      <c r="F42" s="33" t="n"/>
      <c r="G42" s="33" t="n"/>
      <c r="H42" s="33" t="n"/>
      <c r="I42" s="33" t="n"/>
      <c r="J42" s="33" t="n"/>
      <c r="K42" s="33" t="n"/>
      <c r="L42" s="10">
        <f>IF(M42="Counted",ROUND(SUMPRODUCT($D$2:$K$2,D42:K42)*100/(4*SUM($D$2:$K$2)),1),"")</f>
        <v/>
      </c>
      <c r="M42" s="10">
        <f>IF(COUNTA(C42:K42)=0,"",IF(A42="","No applicant in this row",IF(TRIM(C42)="Yes","Stepped out, not counted",IF(COUNTIF($D$2:$K$2,"&gt;0")=0,"Add weights on Rubric",IF(SUMPRODUCT(($D$2:$K$2&gt;0)*ISNUMBER(D42:K42))-COUNTIFS($D$2:$K$2,"&gt;0",D42:K42,"&gt;=0",D42:K42,"&lt;=4")+SUMPRODUCT(($D$2:$K$2&gt;0)*ISTEXT(D42:K42))&gt;0,"Check scores (0 to 4)",IF(SUMPRODUCT(($D$2:$K$2&gt;0)*ISNUMBER(D42:K42))&lt;COUNTIF($D$2:$K$2,"&gt;0"),"Incomplete","Counted"))))))</f>
        <v/>
      </c>
      <c r="N42" s="34">
        <f>IF(AND($M42="Counted",D$2&gt;0),D42,"")</f>
        <v/>
      </c>
      <c r="O42" s="34">
        <f>IF(AND($M42="Counted",E$2&gt;0),E42,"")</f>
        <v/>
      </c>
      <c r="P42" s="34">
        <f>IF(AND($M42="Counted",F$2&gt;0),F42,"")</f>
        <v/>
      </c>
      <c r="Q42" s="34">
        <f>IF(AND($M42="Counted",G$2&gt;0),G42,"")</f>
        <v/>
      </c>
      <c r="R42" s="34">
        <f>IF(AND($M42="Counted",H$2&gt;0),H42,"")</f>
        <v/>
      </c>
      <c r="S42" s="34">
        <f>IF(AND($M42="Counted",I$2&gt;0),I42,"")</f>
        <v/>
      </c>
      <c r="T42" s="34">
        <f>IF(AND($M42="Counted",J$2&gt;0),J42,"")</f>
        <v/>
      </c>
      <c r="U42" s="34">
        <f>IF(AND($M42="Counted",K$2&gt;0),K42,"")</f>
        <v/>
      </c>
    </row>
    <row r="43">
      <c r="A43" s="31">
        <f>IF(TRIM(Applicants!A43&amp;"")="","",TRIM(Applicants!A43&amp;""))</f>
        <v/>
      </c>
      <c r="B43" s="31">
        <f>IF(A43="","",Applicants!B43&amp;"")</f>
        <v/>
      </c>
      <c r="C43" s="33" t="n"/>
      <c r="D43" s="33" t="n"/>
      <c r="E43" s="33" t="n"/>
      <c r="F43" s="33" t="n"/>
      <c r="G43" s="33" t="n"/>
      <c r="H43" s="33" t="n"/>
      <c r="I43" s="33" t="n"/>
      <c r="J43" s="33" t="n"/>
      <c r="K43" s="33" t="n"/>
      <c r="L43" s="10">
        <f>IF(M43="Counted",ROUND(SUMPRODUCT($D$2:$K$2,D43:K43)*100/(4*SUM($D$2:$K$2)),1),"")</f>
        <v/>
      </c>
      <c r="M43" s="10">
        <f>IF(COUNTA(C43:K43)=0,"",IF(A43="","No applicant in this row",IF(TRIM(C43)="Yes","Stepped out, not counted",IF(COUNTIF($D$2:$K$2,"&gt;0")=0,"Add weights on Rubric",IF(SUMPRODUCT(($D$2:$K$2&gt;0)*ISNUMBER(D43:K43))-COUNTIFS($D$2:$K$2,"&gt;0",D43:K43,"&gt;=0",D43:K43,"&lt;=4")+SUMPRODUCT(($D$2:$K$2&gt;0)*ISTEXT(D43:K43))&gt;0,"Check scores (0 to 4)",IF(SUMPRODUCT(($D$2:$K$2&gt;0)*ISNUMBER(D43:K43))&lt;COUNTIF($D$2:$K$2,"&gt;0"),"Incomplete","Counted"))))))</f>
        <v/>
      </c>
      <c r="N43" s="34">
        <f>IF(AND($M43="Counted",D$2&gt;0),D43,"")</f>
        <v/>
      </c>
      <c r="O43" s="34">
        <f>IF(AND($M43="Counted",E$2&gt;0),E43,"")</f>
        <v/>
      </c>
      <c r="P43" s="34">
        <f>IF(AND($M43="Counted",F$2&gt;0),F43,"")</f>
        <v/>
      </c>
      <c r="Q43" s="34">
        <f>IF(AND($M43="Counted",G$2&gt;0),G43,"")</f>
        <v/>
      </c>
      <c r="R43" s="34">
        <f>IF(AND($M43="Counted",H$2&gt;0),H43,"")</f>
        <v/>
      </c>
      <c r="S43" s="34">
        <f>IF(AND($M43="Counted",I$2&gt;0),I43,"")</f>
        <v/>
      </c>
      <c r="T43" s="34">
        <f>IF(AND($M43="Counted",J$2&gt;0),J43,"")</f>
        <v/>
      </c>
      <c r="U43" s="34">
        <f>IF(AND($M43="Counted",K$2&gt;0),K43,"")</f>
        <v/>
      </c>
    </row>
    <row r="44">
      <c r="A44" s="31">
        <f>IF(TRIM(Applicants!A44&amp;"")="","",TRIM(Applicants!A44&amp;""))</f>
        <v/>
      </c>
      <c r="B44" s="31">
        <f>IF(A44="","",Applicants!B44&amp;"")</f>
        <v/>
      </c>
      <c r="C44" s="33" t="n"/>
      <c r="D44" s="33" t="n"/>
      <c r="E44" s="33" t="n"/>
      <c r="F44" s="33" t="n"/>
      <c r="G44" s="33" t="n"/>
      <c r="H44" s="33" t="n"/>
      <c r="I44" s="33" t="n"/>
      <c r="J44" s="33" t="n"/>
      <c r="K44" s="33" t="n"/>
      <c r="L44" s="10">
        <f>IF(M44="Counted",ROUND(SUMPRODUCT($D$2:$K$2,D44:K44)*100/(4*SUM($D$2:$K$2)),1),"")</f>
        <v/>
      </c>
      <c r="M44" s="10">
        <f>IF(COUNTA(C44:K44)=0,"",IF(A44="","No applicant in this row",IF(TRIM(C44)="Yes","Stepped out, not counted",IF(COUNTIF($D$2:$K$2,"&gt;0")=0,"Add weights on Rubric",IF(SUMPRODUCT(($D$2:$K$2&gt;0)*ISNUMBER(D44:K44))-COUNTIFS($D$2:$K$2,"&gt;0",D44:K44,"&gt;=0",D44:K44,"&lt;=4")+SUMPRODUCT(($D$2:$K$2&gt;0)*ISTEXT(D44:K44))&gt;0,"Check scores (0 to 4)",IF(SUMPRODUCT(($D$2:$K$2&gt;0)*ISNUMBER(D44:K44))&lt;COUNTIF($D$2:$K$2,"&gt;0"),"Incomplete","Counted"))))))</f>
        <v/>
      </c>
      <c r="N44" s="34">
        <f>IF(AND($M44="Counted",D$2&gt;0),D44,"")</f>
        <v/>
      </c>
      <c r="O44" s="34">
        <f>IF(AND($M44="Counted",E$2&gt;0),E44,"")</f>
        <v/>
      </c>
      <c r="P44" s="34">
        <f>IF(AND($M44="Counted",F$2&gt;0),F44,"")</f>
        <v/>
      </c>
      <c r="Q44" s="34">
        <f>IF(AND($M44="Counted",G$2&gt;0),G44,"")</f>
        <v/>
      </c>
      <c r="R44" s="34">
        <f>IF(AND($M44="Counted",H$2&gt;0),H44,"")</f>
        <v/>
      </c>
      <c r="S44" s="34">
        <f>IF(AND($M44="Counted",I$2&gt;0),I44,"")</f>
        <v/>
      </c>
      <c r="T44" s="34">
        <f>IF(AND($M44="Counted",J$2&gt;0),J44,"")</f>
        <v/>
      </c>
      <c r="U44" s="34">
        <f>IF(AND($M44="Counted",K$2&gt;0),K44,"")</f>
        <v/>
      </c>
    </row>
    <row r="45">
      <c r="A45" s="31">
        <f>IF(TRIM(Applicants!A45&amp;"")="","",TRIM(Applicants!A45&amp;""))</f>
        <v/>
      </c>
      <c r="B45" s="31">
        <f>IF(A45="","",Applicants!B45&amp;"")</f>
        <v/>
      </c>
      <c r="C45" s="33" t="n"/>
      <c r="D45" s="33" t="n"/>
      <c r="E45" s="33" t="n"/>
      <c r="F45" s="33" t="n"/>
      <c r="G45" s="33" t="n"/>
      <c r="H45" s="33" t="n"/>
      <c r="I45" s="33" t="n"/>
      <c r="J45" s="33" t="n"/>
      <c r="K45" s="33" t="n"/>
      <c r="L45" s="10">
        <f>IF(M45="Counted",ROUND(SUMPRODUCT($D$2:$K$2,D45:K45)*100/(4*SUM($D$2:$K$2)),1),"")</f>
        <v/>
      </c>
      <c r="M45" s="10">
        <f>IF(COUNTA(C45:K45)=0,"",IF(A45="","No applicant in this row",IF(TRIM(C45)="Yes","Stepped out, not counted",IF(COUNTIF($D$2:$K$2,"&gt;0")=0,"Add weights on Rubric",IF(SUMPRODUCT(($D$2:$K$2&gt;0)*ISNUMBER(D45:K45))-COUNTIFS($D$2:$K$2,"&gt;0",D45:K45,"&gt;=0",D45:K45,"&lt;=4")+SUMPRODUCT(($D$2:$K$2&gt;0)*ISTEXT(D45:K45))&gt;0,"Check scores (0 to 4)",IF(SUMPRODUCT(($D$2:$K$2&gt;0)*ISNUMBER(D45:K45))&lt;COUNTIF($D$2:$K$2,"&gt;0"),"Incomplete","Counted"))))))</f>
        <v/>
      </c>
      <c r="N45" s="34">
        <f>IF(AND($M45="Counted",D$2&gt;0),D45,"")</f>
        <v/>
      </c>
      <c r="O45" s="34">
        <f>IF(AND($M45="Counted",E$2&gt;0),E45,"")</f>
        <v/>
      </c>
      <c r="P45" s="34">
        <f>IF(AND($M45="Counted",F$2&gt;0),F45,"")</f>
        <v/>
      </c>
      <c r="Q45" s="34">
        <f>IF(AND($M45="Counted",G$2&gt;0),G45,"")</f>
        <v/>
      </c>
      <c r="R45" s="34">
        <f>IF(AND($M45="Counted",H$2&gt;0),H45,"")</f>
        <v/>
      </c>
      <c r="S45" s="34">
        <f>IF(AND($M45="Counted",I$2&gt;0),I45,"")</f>
        <v/>
      </c>
      <c r="T45" s="34">
        <f>IF(AND($M45="Counted",J$2&gt;0),J45,"")</f>
        <v/>
      </c>
      <c r="U45" s="34">
        <f>IF(AND($M45="Counted",K$2&gt;0),K45,"")</f>
        <v/>
      </c>
    </row>
    <row r="46">
      <c r="A46" s="31">
        <f>IF(TRIM(Applicants!A46&amp;"")="","",TRIM(Applicants!A46&amp;""))</f>
        <v/>
      </c>
      <c r="B46" s="31">
        <f>IF(A46="","",Applicants!B46&amp;"")</f>
        <v/>
      </c>
      <c r="C46" s="33" t="n"/>
      <c r="D46" s="33" t="n"/>
      <c r="E46" s="33" t="n"/>
      <c r="F46" s="33" t="n"/>
      <c r="G46" s="33" t="n"/>
      <c r="H46" s="33" t="n"/>
      <c r="I46" s="33" t="n"/>
      <c r="J46" s="33" t="n"/>
      <c r="K46" s="33" t="n"/>
      <c r="L46" s="10">
        <f>IF(M46="Counted",ROUND(SUMPRODUCT($D$2:$K$2,D46:K46)*100/(4*SUM($D$2:$K$2)),1),"")</f>
        <v/>
      </c>
      <c r="M46" s="10">
        <f>IF(COUNTA(C46:K46)=0,"",IF(A46="","No applicant in this row",IF(TRIM(C46)="Yes","Stepped out, not counted",IF(COUNTIF($D$2:$K$2,"&gt;0")=0,"Add weights on Rubric",IF(SUMPRODUCT(($D$2:$K$2&gt;0)*ISNUMBER(D46:K46))-COUNTIFS($D$2:$K$2,"&gt;0",D46:K46,"&gt;=0",D46:K46,"&lt;=4")+SUMPRODUCT(($D$2:$K$2&gt;0)*ISTEXT(D46:K46))&gt;0,"Check scores (0 to 4)",IF(SUMPRODUCT(($D$2:$K$2&gt;0)*ISNUMBER(D46:K46))&lt;COUNTIF($D$2:$K$2,"&gt;0"),"Incomplete","Counted"))))))</f>
        <v/>
      </c>
      <c r="N46" s="34">
        <f>IF(AND($M46="Counted",D$2&gt;0),D46,"")</f>
        <v/>
      </c>
      <c r="O46" s="34">
        <f>IF(AND($M46="Counted",E$2&gt;0),E46,"")</f>
        <v/>
      </c>
      <c r="P46" s="34">
        <f>IF(AND($M46="Counted",F$2&gt;0),F46,"")</f>
        <v/>
      </c>
      <c r="Q46" s="34">
        <f>IF(AND($M46="Counted",G$2&gt;0),G46,"")</f>
        <v/>
      </c>
      <c r="R46" s="34">
        <f>IF(AND($M46="Counted",H$2&gt;0),H46,"")</f>
        <v/>
      </c>
      <c r="S46" s="34">
        <f>IF(AND($M46="Counted",I$2&gt;0),I46,"")</f>
        <v/>
      </c>
      <c r="T46" s="34">
        <f>IF(AND($M46="Counted",J$2&gt;0),J46,"")</f>
        <v/>
      </c>
      <c r="U46" s="34">
        <f>IF(AND($M46="Counted",K$2&gt;0),K46,"")</f>
        <v/>
      </c>
    </row>
    <row r="47">
      <c r="A47" s="31">
        <f>IF(TRIM(Applicants!A47&amp;"")="","",TRIM(Applicants!A47&amp;""))</f>
        <v/>
      </c>
      <c r="B47" s="31">
        <f>IF(A47="","",Applicants!B47&amp;"")</f>
        <v/>
      </c>
      <c r="C47" s="33" t="n"/>
      <c r="D47" s="33" t="n"/>
      <c r="E47" s="33" t="n"/>
      <c r="F47" s="33" t="n"/>
      <c r="G47" s="33" t="n"/>
      <c r="H47" s="33" t="n"/>
      <c r="I47" s="33" t="n"/>
      <c r="J47" s="33" t="n"/>
      <c r="K47" s="33" t="n"/>
      <c r="L47" s="10">
        <f>IF(M47="Counted",ROUND(SUMPRODUCT($D$2:$K$2,D47:K47)*100/(4*SUM($D$2:$K$2)),1),"")</f>
        <v/>
      </c>
      <c r="M47" s="10">
        <f>IF(COUNTA(C47:K47)=0,"",IF(A47="","No applicant in this row",IF(TRIM(C47)="Yes","Stepped out, not counted",IF(COUNTIF($D$2:$K$2,"&gt;0")=0,"Add weights on Rubric",IF(SUMPRODUCT(($D$2:$K$2&gt;0)*ISNUMBER(D47:K47))-COUNTIFS($D$2:$K$2,"&gt;0",D47:K47,"&gt;=0",D47:K47,"&lt;=4")+SUMPRODUCT(($D$2:$K$2&gt;0)*ISTEXT(D47:K47))&gt;0,"Check scores (0 to 4)",IF(SUMPRODUCT(($D$2:$K$2&gt;0)*ISNUMBER(D47:K47))&lt;COUNTIF($D$2:$K$2,"&gt;0"),"Incomplete","Counted"))))))</f>
        <v/>
      </c>
      <c r="N47" s="34">
        <f>IF(AND($M47="Counted",D$2&gt;0),D47,"")</f>
        <v/>
      </c>
      <c r="O47" s="34">
        <f>IF(AND($M47="Counted",E$2&gt;0),E47,"")</f>
        <v/>
      </c>
      <c r="P47" s="34">
        <f>IF(AND($M47="Counted",F$2&gt;0),F47,"")</f>
        <v/>
      </c>
      <c r="Q47" s="34">
        <f>IF(AND($M47="Counted",G$2&gt;0),G47,"")</f>
        <v/>
      </c>
      <c r="R47" s="34">
        <f>IF(AND($M47="Counted",H$2&gt;0),H47,"")</f>
        <v/>
      </c>
      <c r="S47" s="34">
        <f>IF(AND($M47="Counted",I$2&gt;0),I47,"")</f>
        <v/>
      </c>
      <c r="T47" s="34">
        <f>IF(AND($M47="Counted",J$2&gt;0),J47,"")</f>
        <v/>
      </c>
      <c r="U47" s="34">
        <f>IF(AND($M47="Counted",K$2&gt;0),K47,"")</f>
        <v/>
      </c>
    </row>
    <row r="48">
      <c r="A48" s="31">
        <f>IF(TRIM(Applicants!A48&amp;"")="","",TRIM(Applicants!A48&amp;""))</f>
        <v/>
      </c>
      <c r="B48" s="31">
        <f>IF(A48="","",Applicants!B48&amp;"")</f>
        <v/>
      </c>
      <c r="C48" s="33" t="n"/>
      <c r="D48" s="33" t="n"/>
      <c r="E48" s="33" t="n"/>
      <c r="F48" s="33" t="n"/>
      <c r="G48" s="33" t="n"/>
      <c r="H48" s="33" t="n"/>
      <c r="I48" s="33" t="n"/>
      <c r="J48" s="33" t="n"/>
      <c r="K48" s="33" t="n"/>
      <c r="L48" s="10">
        <f>IF(M48="Counted",ROUND(SUMPRODUCT($D$2:$K$2,D48:K48)*100/(4*SUM($D$2:$K$2)),1),"")</f>
        <v/>
      </c>
      <c r="M48" s="10">
        <f>IF(COUNTA(C48:K48)=0,"",IF(A48="","No applicant in this row",IF(TRIM(C48)="Yes","Stepped out, not counted",IF(COUNTIF($D$2:$K$2,"&gt;0")=0,"Add weights on Rubric",IF(SUMPRODUCT(($D$2:$K$2&gt;0)*ISNUMBER(D48:K48))-COUNTIFS($D$2:$K$2,"&gt;0",D48:K48,"&gt;=0",D48:K48,"&lt;=4")+SUMPRODUCT(($D$2:$K$2&gt;0)*ISTEXT(D48:K48))&gt;0,"Check scores (0 to 4)",IF(SUMPRODUCT(($D$2:$K$2&gt;0)*ISNUMBER(D48:K48))&lt;COUNTIF($D$2:$K$2,"&gt;0"),"Incomplete","Counted"))))))</f>
        <v/>
      </c>
      <c r="N48" s="34">
        <f>IF(AND($M48="Counted",D$2&gt;0),D48,"")</f>
        <v/>
      </c>
      <c r="O48" s="34">
        <f>IF(AND($M48="Counted",E$2&gt;0),E48,"")</f>
        <v/>
      </c>
      <c r="P48" s="34">
        <f>IF(AND($M48="Counted",F$2&gt;0),F48,"")</f>
        <v/>
      </c>
      <c r="Q48" s="34">
        <f>IF(AND($M48="Counted",G$2&gt;0),G48,"")</f>
        <v/>
      </c>
      <c r="R48" s="34">
        <f>IF(AND($M48="Counted",H$2&gt;0),H48,"")</f>
        <v/>
      </c>
      <c r="S48" s="34">
        <f>IF(AND($M48="Counted",I$2&gt;0),I48,"")</f>
        <v/>
      </c>
      <c r="T48" s="34">
        <f>IF(AND($M48="Counted",J$2&gt;0),J48,"")</f>
        <v/>
      </c>
      <c r="U48" s="34">
        <f>IF(AND($M48="Counted",K$2&gt;0),K48,"")</f>
        <v/>
      </c>
    </row>
    <row r="49">
      <c r="A49" s="31">
        <f>IF(TRIM(Applicants!A49&amp;"")="","",TRIM(Applicants!A49&amp;""))</f>
        <v/>
      </c>
      <c r="B49" s="31">
        <f>IF(A49="","",Applicants!B49&amp;"")</f>
        <v/>
      </c>
      <c r="C49" s="33" t="n"/>
      <c r="D49" s="33" t="n"/>
      <c r="E49" s="33" t="n"/>
      <c r="F49" s="33" t="n"/>
      <c r="G49" s="33" t="n"/>
      <c r="H49" s="33" t="n"/>
      <c r="I49" s="33" t="n"/>
      <c r="J49" s="33" t="n"/>
      <c r="K49" s="33" t="n"/>
      <c r="L49" s="10">
        <f>IF(M49="Counted",ROUND(SUMPRODUCT($D$2:$K$2,D49:K49)*100/(4*SUM($D$2:$K$2)),1),"")</f>
        <v/>
      </c>
      <c r="M49" s="10">
        <f>IF(COUNTA(C49:K49)=0,"",IF(A49="","No applicant in this row",IF(TRIM(C49)="Yes","Stepped out, not counted",IF(COUNTIF($D$2:$K$2,"&gt;0")=0,"Add weights on Rubric",IF(SUMPRODUCT(($D$2:$K$2&gt;0)*ISNUMBER(D49:K49))-COUNTIFS($D$2:$K$2,"&gt;0",D49:K49,"&gt;=0",D49:K49,"&lt;=4")+SUMPRODUCT(($D$2:$K$2&gt;0)*ISTEXT(D49:K49))&gt;0,"Check scores (0 to 4)",IF(SUMPRODUCT(($D$2:$K$2&gt;0)*ISNUMBER(D49:K49))&lt;COUNTIF($D$2:$K$2,"&gt;0"),"Incomplete","Counted"))))))</f>
        <v/>
      </c>
      <c r="N49" s="34">
        <f>IF(AND($M49="Counted",D$2&gt;0),D49,"")</f>
        <v/>
      </c>
      <c r="O49" s="34">
        <f>IF(AND($M49="Counted",E$2&gt;0),E49,"")</f>
        <v/>
      </c>
      <c r="P49" s="34">
        <f>IF(AND($M49="Counted",F$2&gt;0),F49,"")</f>
        <v/>
      </c>
      <c r="Q49" s="34">
        <f>IF(AND($M49="Counted",G$2&gt;0),G49,"")</f>
        <v/>
      </c>
      <c r="R49" s="34">
        <f>IF(AND($M49="Counted",H$2&gt;0),H49,"")</f>
        <v/>
      </c>
      <c r="S49" s="34">
        <f>IF(AND($M49="Counted",I$2&gt;0),I49,"")</f>
        <v/>
      </c>
      <c r="T49" s="34">
        <f>IF(AND($M49="Counted",J$2&gt;0),J49,"")</f>
        <v/>
      </c>
      <c r="U49" s="34">
        <f>IF(AND($M49="Counted",K$2&gt;0),K49,"")</f>
        <v/>
      </c>
    </row>
    <row r="50">
      <c r="A50" s="31">
        <f>IF(TRIM(Applicants!A50&amp;"")="","",TRIM(Applicants!A50&amp;""))</f>
        <v/>
      </c>
      <c r="B50" s="31">
        <f>IF(A50="","",Applicants!B50&amp;"")</f>
        <v/>
      </c>
      <c r="C50" s="33" t="n"/>
      <c r="D50" s="33" t="n"/>
      <c r="E50" s="33" t="n"/>
      <c r="F50" s="33" t="n"/>
      <c r="G50" s="33" t="n"/>
      <c r="H50" s="33" t="n"/>
      <c r="I50" s="33" t="n"/>
      <c r="J50" s="33" t="n"/>
      <c r="K50" s="33" t="n"/>
      <c r="L50" s="10">
        <f>IF(M50="Counted",ROUND(SUMPRODUCT($D$2:$K$2,D50:K50)*100/(4*SUM($D$2:$K$2)),1),"")</f>
        <v/>
      </c>
      <c r="M50" s="10">
        <f>IF(COUNTA(C50:K50)=0,"",IF(A50="","No applicant in this row",IF(TRIM(C50)="Yes","Stepped out, not counted",IF(COUNTIF($D$2:$K$2,"&gt;0")=0,"Add weights on Rubric",IF(SUMPRODUCT(($D$2:$K$2&gt;0)*ISNUMBER(D50:K50))-COUNTIFS($D$2:$K$2,"&gt;0",D50:K50,"&gt;=0",D50:K50,"&lt;=4")+SUMPRODUCT(($D$2:$K$2&gt;0)*ISTEXT(D50:K50))&gt;0,"Check scores (0 to 4)",IF(SUMPRODUCT(($D$2:$K$2&gt;0)*ISNUMBER(D50:K50))&lt;COUNTIF($D$2:$K$2,"&gt;0"),"Incomplete","Counted"))))))</f>
        <v/>
      </c>
      <c r="N50" s="34">
        <f>IF(AND($M50="Counted",D$2&gt;0),D50,"")</f>
        <v/>
      </c>
      <c r="O50" s="34">
        <f>IF(AND($M50="Counted",E$2&gt;0),E50,"")</f>
        <v/>
      </c>
      <c r="P50" s="34">
        <f>IF(AND($M50="Counted",F$2&gt;0),F50,"")</f>
        <v/>
      </c>
      <c r="Q50" s="34">
        <f>IF(AND($M50="Counted",G$2&gt;0),G50,"")</f>
        <v/>
      </c>
      <c r="R50" s="34">
        <f>IF(AND($M50="Counted",H$2&gt;0),H50,"")</f>
        <v/>
      </c>
      <c r="S50" s="34">
        <f>IF(AND($M50="Counted",I$2&gt;0),I50,"")</f>
        <v/>
      </c>
      <c r="T50" s="34">
        <f>IF(AND($M50="Counted",J$2&gt;0),J50,"")</f>
        <v/>
      </c>
      <c r="U50" s="34">
        <f>IF(AND($M50="Counted",K$2&gt;0),K50,"")</f>
        <v/>
      </c>
    </row>
    <row r="51">
      <c r="A51" s="31">
        <f>IF(TRIM(Applicants!A51&amp;"")="","",TRIM(Applicants!A51&amp;""))</f>
        <v/>
      </c>
      <c r="B51" s="31">
        <f>IF(A51="","",Applicants!B51&amp;"")</f>
        <v/>
      </c>
      <c r="C51" s="33" t="n"/>
      <c r="D51" s="33" t="n"/>
      <c r="E51" s="33" t="n"/>
      <c r="F51" s="33" t="n"/>
      <c r="G51" s="33" t="n"/>
      <c r="H51" s="33" t="n"/>
      <c r="I51" s="33" t="n"/>
      <c r="J51" s="33" t="n"/>
      <c r="K51" s="33" t="n"/>
      <c r="L51" s="10">
        <f>IF(M51="Counted",ROUND(SUMPRODUCT($D$2:$K$2,D51:K51)*100/(4*SUM($D$2:$K$2)),1),"")</f>
        <v/>
      </c>
      <c r="M51" s="10">
        <f>IF(COUNTA(C51:K51)=0,"",IF(A51="","No applicant in this row",IF(TRIM(C51)="Yes","Stepped out, not counted",IF(COUNTIF($D$2:$K$2,"&gt;0")=0,"Add weights on Rubric",IF(SUMPRODUCT(($D$2:$K$2&gt;0)*ISNUMBER(D51:K51))-COUNTIFS($D$2:$K$2,"&gt;0",D51:K51,"&gt;=0",D51:K51,"&lt;=4")+SUMPRODUCT(($D$2:$K$2&gt;0)*ISTEXT(D51:K51))&gt;0,"Check scores (0 to 4)",IF(SUMPRODUCT(($D$2:$K$2&gt;0)*ISNUMBER(D51:K51))&lt;COUNTIF($D$2:$K$2,"&gt;0"),"Incomplete","Counted"))))))</f>
        <v/>
      </c>
      <c r="N51" s="34">
        <f>IF(AND($M51="Counted",D$2&gt;0),D51,"")</f>
        <v/>
      </c>
      <c r="O51" s="34">
        <f>IF(AND($M51="Counted",E$2&gt;0),E51,"")</f>
        <v/>
      </c>
      <c r="P51" s="34">
        <f>IF(AND($M51="Counted",F$2&gt;0),F51,"")</f>
        <v/>
      </c>
      <c r="Q51" s="34">
        <f>IF(AND($M51="Counted",G$2&gt;0),G51,"")</f>
        <v/>
      </c>
      <c r="R51" s="34">
        <f>IF(AND($M51="Counted",H$2&gt;0),H51,"")</f>
        <v/>
      </c>
      <c r="S51" s="34">
        <f>IF(AND($M51="Counted",I$2&gt;0),I51,"")</f>
        <v/>
      </c>
      <c r="T51" s="34">
        <f>IF(AND($M51="Counted",J$2&gt;0),J51,"")</f>
        <v/>
      </c>
      <c r="U51" s="34">
        <f>IF(AND($M51="Counted",K$2&gt;0),K51,"")</f>
        <v/>
      </c>
    </row>
    <row r="52">
      <c r="A52" s="31">
        <f>IF(TRIM(Applicants!A52&amp;"")="","",TRIM(Applicants!A52&amp;""))</f>
        <v/>
      </c>
      <c r="B52" s="31">
        <f>IF(A52="","",Applicants!B52&amp;"")</f>
        <v/>
      </c>
      <c r="C52" s="33" t="n"/>
      <c r="D52" s="33" t="n"/>
      <c r="E52" s="33" t="n"/>
      <c r="F52" s="33" t="n"/>
      <c r="G52" s="33" t="n"/>
      <c r="H52" s="33" t="n"/>
      <c r="I52" s="33" t="n"/>
      <c r="J52" s="33" t="n"/>
      <c r="K52" s="33" t="n"/>
      <c r="L52" s="10">
        <f>IF(M52="Counted",ROUND(SUMPRODUCT($D$2:$K$2,D52:K52)*100/(4*SUM($D$2:$K$2)),1),"")</f>
        <v/>
      </c>
      <c r="M52" s="10">
        <f>IF(COUNTA(C52:K52)=0,"",IF(A52="","No applicant in this row",IF(TRIM(C52)="Yes","Stepped out, not counted",IF(COUNTIF($D$2:$K$2,"&gt;0")=0,"Add weights on Rubric",IF(SUMPRODUCT(($D$2:$K$2&gt;0)*ISNUMBER(D52:K52))-COUNTIFS($D$2:$K$2,"&gt;0",D52:K52,"&gt;=0",D52:K52,"&lt;=4")+SUMPRODUCT(($D$2:$K$2&gt;0)*ISTEXT(D52:K52))&gt;0,"Check scores (0 to 4)",IF(SUMPRODUCT(($D$2:$K$2&gt;0)*ISNUMBER(D52:K52))&lt;COUNTIF($D$2:$K$2,"&gt;0"),"Incomplete","Counted"))))))</f>
        <v/>
      </c>
      <c r="N52" s="34">
        <f>IF(AND($M52="Counted",D$2&gt;0),D52,"")</f>
        <v/>
      </c>
      <c r="O52" s="34">
        <f>IF(AND($M52="Counted",E$2&gt;0),E52,"")</f>
        <v/>
      </c>
      <c r="P52" s="34">
        <f>IF(AND($M52="Counted",F$2&gt;0),F52,"")</f>
        <v/>
      </c>
      <c r="Q52" s="34">
        <f>IF(AND($M52="Counted",G$2&gt;0),G52,"")</f>
        <v/>
      </c>
      <c r="R52" s="34">
        <f>IF(AND($M52="Counted",H$2&gt;0),H52,"")</f>
        <v/>
      </c>
      <c r="S52" s="34">
        <f>IF(AND($M52="Counted",I$2&gt;0),I52,"")</f>
        <v/>
      </c>
      <c r="T52" s="34">
        <f>IF(AND($M52="Counted",J$2&gt;0),J52,"")</f>
        <v/>
      </c>
      <c r="U52" s="34">
        <f>IF(AND($M52="Counted",K$2&gt;0),K52,"")</f>
        <v/>
      </c>
    </row>
    <row r="53">
      <c r="A53" s="31">
        <f>IF(TRIM(Applicants!A53&amp;"")="","",TRIM(Applicants!A53&amp;""))</f>
        <v/>
      </c>
      <c r="B53" s="31">
        <f>IF(A53="","",Applicants!B53&amp;"")</f>
        <v/>
      </c>
      <c r="C53" s="33" t="n"/>
      <c r="D53" s="33" t="n"/>
      <c r="E53" s="33" t="n"/>
      <c r="F53" s="33" t="n"/>
      <c r="G53" s="33" t="n"/>
      <c r="H53" s="33" t="n"/>
      <c r="I53" s="33" t="n"/>
      <c r="J53" s="33" t="n"/>
      <c r="K53" s="33" t="n"/>
      <c r="L53" s="10">
        <f>IF(M53="Counted",ROUND(SUMPRODUCT($D$2:$K$2,D53:K53)*100/(4*SUM($D$2:$K$2)),1),"")</f>
        <v/>
      </c>
      <c r="M53" s="10">
        <f>IF(COUNTA(C53:K53)=0,"",IF(A53="","No applicant in this row",IF(TRIM(C53)="Yes","Stepped out, not counted",IF(COUNTIF($D$2:$K$2,"&gt;0")=0,"Add weights on Rubric",IF(SUMPRODUCT(($D$2:$K$2&gt;0)*ISNUMBER(D53:K53))-COUNTIFS($D$2:$K$2,"&gt;0",D53:K53,"&gt;=0",D53:K53,"&lt;=4")+SUMPRODUCT(($D$2:$K$2&gt;0)*ISTEXT(D53:K53))&gt;0,"Check scores (0 to 4)",IF(SUMPRODUCT(($D$2:$K$2&gt;0)*ISNUMBER(D53:K53))&lt;COUNTIF($D$2:$K$2,"&gt;0"),"Incomplete","Counted"))))))</f>
        <v/>
      </c>
      <c r="N53" s="34">
        <f>IF(AND($M53="Counted",D$2&gt;0),D53,"")</f>
        <v/>
      </c>
      <c r="O53" s="34">
        <f>IF(AND($M53="Counted",E$2&gt;0),E53,"")</f>
        <v/>
      </c>
      <c r="P53" s="34">
        <f>IF(AND($M53="Counted",F$2&gt;0),F53,"")</f>
        <v/>
      </c>
      <c r="Q53" s="34">
        <f>IF(AND($M53="Counted",G$2&gt;0),G53,"")</f>
        <v/>
      </c>
      <c r="R53" s="34">
        <f>IF(AND($M53="Counted",H$2&gt;0),H53,"")</f>
        <v/>
      </c>
      <c r="S53" s="34">
        <f>IF(AND($M53="Counted",I$2&gt;0),I53,"")</f>
        <v/>
      </c>
      <c r="T53" s="34">
        <f>IF(AND($M53="Counted",J$2&gt;0),J53,"")</f>
        <v/>
      </c>
      <c r="U53" s="34">
        <f>IF(AND($M53="Counted",K$2&gt;0),K53,"")</f>
        <v/>
      </c>
    </row>
    <row r="54">
      <c r="A54" s="31">
        <f>IF(TRIM(Applicants!A54&amp;"")="","",TRIM(Applicants!A54&amp;""))</f>
        <v/>
      </c>
      <c r="B54" s="31">
        <f>IF(A54="","",Applicants!B54&amp;"")</f>
        <v/>
      </c>
      <c r="C54" s="33" t="n"/>
      <c r="D54" s="33" t="n"/>
      <c r="E54" s="33" t="n"/>
      <c r="F54" s="33" t="n"/>
      <c r="G54" s="33" t="n"/>
      <c r="H54" s="33" t="n"/>
      <c r="I54" s="33" t="n"/>
      <c r="J54" s="33" t="n"/>
      <c r="K54" s="33" t="n"/>
      <c r="L54" s="10">
        <f>IF(M54="Counted",ROUND(SUMPRODUCT($D$2:$K$2,D54:K54)*100/(4*SUM($D$2:$K$2)),1),"")</f>
        <v/>
      </c>
      <c r="M54" s="10">
        <f>IF(COUNTA(C54:K54)=0,"",IF(A54="","No applicant in this row",IF(TRIM(C54)="Yes","Stepped out, not counted",IF(COUNTIF($D$2:$K$2,"&gt;0")=0,"Add weights on Rubric",IF(SUMPRODUCT(($D$2:$K$2&gt;0)*ISNUMBER(D54:K54))-COUNTIFS($D$2:$K$2,"&gt;0",D54:K54,"&gt;=0",D54:K54,"&lt;=4")+SUMPRODUCT(($D$2:$K$2&gt;0)*ISTEXT(D54:K54))&gt;0,"Check scores (0 to 4)",IF(SUMPRODUCT(($D$2:$K$2&gt;0)*ISNUMBER(D54:K54))&lt;COUNTIF($D$2:$K$2,"&gt;0"),"Incomplete","Counted"))))))</f>
        <v/>
      </c>
      <c r="N54" s="34">
        <f>IF(AND($M54="Counted",D$2&gt;0),D54,"")</f>
        <v/>
      </c>
      <c r="O54" s="34">
        <f>IF(AND($M54="Counted",E$2&gt;0),E54,"")</f>
        <v/>
      </c>
      <c r="P54" s="34">
        <f>IF(AND($M54="Counted",F$2&gt;0),F54,"")</f>
        <v/>
      </c>
      <c r="Q54" s="34">
        <f>IF(AND($M54="Counted",G$2&gt;0),G54,"")</f>
        <v/>
      </c>
      <c r="R54" s="34">
        <f>IF(AND($M54="Counted",H$2&gt;0),H54,"")</f>
        <v/>
      </c>
      <c r="S54" s="34">
        <f>IF(AND($M54="Counted",I$2&gt;0),I54,"")</f>
        <v/>
      </c>
      <c r="T54" s="34">
        <f>IF(AND($M54="Counted",J$2&gt;0),J54,"")</f>
        <v/>
      </c>
      <c r="U54" s="34">
        <f>IF(AND($M54="Counted",K$2&gt;0),K54,"")</f>
        <v/>
      </c>
    </row>
    <row r="55">
      <c r="A55" s="31">
        <f>IF(TRIM(Applicants!A55&amp;"")="","",TRIM(Applicants!A55&amp;""))</f>
        <v/>
      </c>
      <c r="B55" s="31">
        <f>IF(A55="","",Applicants!B55&amp;"")</f>
        <v/>
      </c>
      <c r="C55" s="33" t="n"/>
      <c r="D55" s="33" t="n"/>
      <c r="E55" s="33" t="n"/>
      <c r="F55" s="33" t="n"/>
      <c r="G55" s="33" t="n"/>
      <c r="H55" s="33" t="n"/>
      <c r="I55" s="33" t="n"/>
      <c r="J55" s="33" t="n"/>
      <c r="K55" s="33" t="n"/>
      <c r="L55" s="10">
        <f>IF(M55="Counted",ROUND(SUMPRODUCT($D$2:$K$2,D55:K55)*100/(4*SUM($D$2:$K$2)),1),"")</f>
        <v/>
      </c>
      <c r="M55" s="10">
        <f>IF(COUNTA(C55:K55)=0,"",IF(A55="","No applicant in this row",IF(TRIM(C55)="Yes","Stepped out, not counted",IF(COUNTIF($D$2:$K$2,"&gt;0")=0,"Add weights on Rubric",IF(SUMPRODUCT(($D$2:$K$2&gt;0)*ISNUMBER(D55:K55))-COUNTIFS($D$2:$K$2,"&gt;0",D55:K55,"&gt;=0",D55:K55,"&lt;=4")+SUMPRODUCT(($D$2:$K$2&gt;0)*ISTEXT(D55:K55))&gt;0,"Check scores (0 to 4)",IF(SUMPRODUCT(($D$2:$K$2&gt;0)*ISNUMBER(D55:K55))&lt;COUNTIF($D$2:$K$2,"&gt;0"),"Incomplete","Counted"))))))</f>
        <v/>
      </c>
      <c r="N55" s="34">
        <f>IF(AND($M55="Counted",D$2&gt;0),D55,"")</f>
        <v/>
      </c>
      <c r="O55" s="34">
        <f>IF(AND($M55="Counted",E$2&gt;0),E55,"")</f>
        <v/>
      </c>
      <c r="P55" s="34">
        <f>IF(AND($M55="Counted",F$2&gt;0),F55,"")</f>
        <v/>
      </c>
      <c r="Q55" s="34">
        <f>IF(AND($M55="Counted",G$2&gt;0),G55,"")</f>
        <v/>
      </c>
      <c r="R55" s="34">
        <f>IF(AND($M55="Counted",H$2&gt;0),H55,"")</f>
        <v/>
      </c>
      <c r="S55" s="34">
        <f>IF(AND($M55="Counted",I$2&gt;0),I55,"")</f>
        <v/>
      </c>
      <c r="T55" s="34">
        <f>IF(AND($M55="Counted",J$2&gt;0),J55,"")</f>
        <v/>
      </c>
      <c r="U55" s="34">
        <f>IF(AND($M55="Counted",K$2&gt;0),K55,"")</f>
        <v/>
      </c>
    </row>
    <row r="56">
      <c r="A56" s="31">
        <f>IF(TRIM(Applicants!A56&amp;"")="","",TRIM(Applicants!A56&amp;""))</f>
        <v/>
      </c>
      <c r="B56" s="31">
        <f>IF(A56="","",Applicants!B56&amp;"")</f>
        <v/>
      </c>
      <c r="C56" s="33" t="n"/>
      <c r="D56" s="33" t="n"/>
      <c r="E56" s="33" t="n"/>
      <c r="F56" s="33" t="n"/>
      <c r="G56" s="33" t="n"/>
      <c r="H56" s="33" t="n"/>
      <c r="I56" s="33" t="n"/>
      <c r="J56" s="33" t="n"/>
      <c r="K56" s="33" t="n"/>
      <c r="L56" s="10">
        <f>IF(M56="Counted",ROUND(SUMPRODUCT($D$2:$K$2,D56:K56)*100/(4*SUM($D$2:$K$2)),1),"")</f>
        <v/>
      </c>
      <c r="M56" s="10">
        <f>IF(COUNTA(C56:K56)=0,"",IF(A56="","No applicant in this row",IF(TRIM(C56)="Yes","Stepped out, not counted",IF(COUNTIF($D$2:$K$2,"&gt;0")=0,"Add weights on Rubric",IF(SUMPRODUCT(($D$2:$K$2&gt;0)*ISNUMBER(D56:K56))-COUNTIFS($D$2:$K$2,"&gt;0",D56:K56,"&gt;=0",D56:K56,"&lt;=4")+SUMPRODUCT(($D$2:$K$2&gt;0)*ISTEXT(D56:K56))&gt;0,"Check scores (0 to 4)",IF(SUMPRODUCT(($D$2:$K$2&gt;0)*ISNUMBER(D56:K56))&lt;COUNTIF($D$2:$K$2,"&gt;0"),"Incomplete","Counted"))))))</f>
        <v/>
      </c>
      <c r="N56" s="34">
        <f>IF(AND($M56="Counted",D$2&gt;0),D56,"")</f>
        <v/>
      </c>
      <c r="O56" s="34">
        <f>IF(AND($M56="Counted",E$2&gt;0),E56,"")</f>
        <v/>
      </c>
      <c r="P56" s="34">
        <f>IF(AND($M56="Counted",F$2&gt;0),F56,"")</f>
        <v/>
      </c>
      <c r="Q56" s="34">
        <f>IF(AND($M56="Counted",G$2&gt;0),G56,"")</f>
        <v/>
      </c>
      <c r="R56" s="34">
        <f>IF(AND($M56="Counted",H$2&gt;0),H56,"")</f>
        <v/>
      </c>
      <c r="S56" s="34">
        <f>IF(AND($M56="Counted",I$2&gt;0),I56,"")</f>
        <v/>
      </c>
      <c r="T56" s="34">
        <f>IF(AND($M56="Counted",J$2&gt;0),J56,"")</f>
        <v/>
      </c>
      <c r="U56" s="34">
        <f>IF(AND($M56="Counted",K$2&gt;0),K56,"")</f>
        <v/>
      </c>
    </row>
    <row r="57">
      <c r="A57" s="31">
        <f>IF(TRIM(Applicants!A57&amp;"")="","",TRIM(Applicants!A57&amp;""))</f>
        <v/>
      </c>
      <c r="B57" s="31">
        <f>IF(A57="","",Applicants!B57&amp;"")</f>
        <v/>
      </c>
      <c r="C57" s="33" t="n"/>
      <c r="D57" s="33" t="n"/>
      <c r="E57" s="33" t="n"/>
      <c r="F57" s="33" t="n"/>
      <c r="G57" s="33" t="n"/>
      <c r="H57" s="33" t="n"/>
      <c r="I57" s="33" t="n"/>
      <c r="J57" s="33" t="n"/>
      <c r="K57" s="33" t="n"/>
      <c r="L57" s="10">
        <f>IF(M57="Counted",ROUND(SUMPRODUCT($D$2:$K$2,D57:K57)*100/(4*SUM($D$2:$K$2)),1),"")</f>
        <v/>
      </c>
      <c r="M57" s="10">
        <f>IF(COUNTA(C57:K57)=0,"",IF(A57="","No applicant in this row",IF(TRIM(C57)="Yes","Stepped out, not counted",IF(COUNTIF($D$2:$K$2,"&gt;0")=0,"Add weights on Rubric",IF(SUMPRODUCT(($D$2:$K$2&gt;0)*ISNUMBER(D57:K57))-COUNTIFS($D$2:$K$2,"&gt;0",D57:K57,"&gt;=0",D57:K57,"&lt;=4")+SUMPRODUCT(($D$2:$K$2&gt;0)*ISTEXT(D57:K57))&gt;0,"Check scores (0 to 4)",IF(SUMPRODUCT(($D$2:$K$2&gt;0)*ISNUMBER(D57:K57))&lt;COUNTIF($D$2:$K$2,"&gt;0"),"Incomplete","Counted"))))))</f>
        <v/>
      </c>
      <c r="N57" s="34">
        <f>IF(AND($M57="Counted",D$2&gt;0),D57,"")</f>
        <v/>
      </c>
      <c r="O57" s="34">
        <f>IF(AND($M57="Counted",E$2&gt;0),E57,"")</f>
        <v/>
      </c>
      <c r="P57" s="34">
        <f>IF(AND($M57="Counted",F$2&gt;0),F57,"")</f>
        <v/>
      </c>
      <c r="Q57" s="34">
        <f>IF(AND($M57="Counted",G$2&gt;0),G57,"")</f>
        <v/>
      </c>
      <c r="R57" s="34">
        <f>IF(AND($M57="Counted",H$2&gt;0),H57,"")</f>
        <v/>
      </c>
      <c r="S57" s="34">
        <f>IF(AND($M57="Counted",I$2&gt;0),I57,"")</f>
        <v/>
      </c>
      <c r="T57" s="34">
        <f>IF(AND($M57="Counted",J$2&gt;0),J57,"")</f>
        <v/>
      </c>
      <c r="U57" s="34">
        <f>IF(AND($M57="Counted",K$2&gt;0),K57,"")</f>
        <v/>
      </c>
    </row>
    <row r="58">
      <c r="A58" s="31">
        <f>IF(TRIM(Applicants!A58&amp;"")="","",TRIM(Applicants!A58&amp;""))</f>
        <v/>
      </c>
      <c r="B58" s="31">
        <f>IF(A58="","",Applicants!B58&amp;"")</f>
        <v/>
      </c>
      <c r="C58" s="33" t="n"/>
      <c r="D58" s="33" t="n"/>
      <c r="E58" s="33" t="n"/>
      <c r="F58" s="33" t="n"/>
      <c r="G58" s="33" t="n"/>
      <c r="H58" s="33" t="n"/>
      <c r="I58" s="33" t="n"/>
      <c r="J58" s="33" t="n"/>
      <c r="K58" s="33" t="n"/>
      <c r="L58" s="10">
        <f>IF(M58="Counted",ROUND(SUMPRODUCT($D$2:$K$2,D58:K58)*100/(4*SUM($D$2:$K$2)),1),"")</f>
        <v/>
      </c>
      <c r="M58" s="10">
        <f>IF(COUNTA(C58:K58)=0,"",IF(A58="","No applicant in this row",IF(TRIM(C58)="Yes","Stepped out, not counted",IF(COUNTIF($D$2:$K$2,"&gt;0")=0,"Add weights on Rubric",IF(SUMPRODUCT(($D$2:$K$2&gt;0)*ISNUMBER(D58:K58))-COUNTIFS($D$2:$K$2,"&gt;0",D58:K58,"&gt;=0",D58:K58,"&lt;=4")+SUMPRODUCT(($D$2:$K$2&gt;0)*ISTEXT(D58:K58))&gt;0,"Check scores (0 to 4)",IF(SUMPRODUCT(($D$2:$K$2&gt;0)*ISNUMBER(D58:K58))&lt;COUNTIF($D$2:$K$2,"&gt;0"),"Incomplete","Counted"))))))</f>
        <v/>
      </c>
      <c r="N58" s="34">
        <f>IF(AND($M58="Counted",D$2&gt;0),D58,"")</f>
        <v/>
      </c>
      <c r="O58" s="34">
        <f>IF(AND($M58="Counted",E$2&gt;0),E58,"")</f>
        <v/>
      </c>
      <c r="P58" s="34">
        <f>IF(AND($M58="Counted",F$2&gt;0),F58,"")</f>
        <v/>
      </c>
      <c r="Q58" s="34">
        <f>IF(AND($M58="Counted",G$2&gt;0),G58,"")</f>
        <v/>
      </c>
      <c r="R58" s="34">
        <f>IF(AND($M58="Counted",H$2&gt;0),H58,"")</f>
        <v/>
      </c>
      <c r="S58" s="34">
        <f>IF(AND($M58="Counted",I$2&gt;0),I58,"")</f>
        <v/>
      </c>
      <c r="T58" s="34">
        <f>IF(AND($M58="Counted",J$2&gt;0),J58,"")</f>
        <v/>
      </c>
      <c r="U58" s="34">
        <f>IF(AND($M58="Counted",K$2&gt;0),K58,"")</f>
        <v/>
      </c>
    </row>
    <row r="59">
      <c r="A59" s="31">
        <f>IF(TRIM(Applicants!A59&amp;"")="","",TRIM(Applicants!A59&amp;""))</f>
        <v/>
      </c>
      <c r="B59" s="31">
        <f>IF(A59="","",Applicants!B59&amp;"")</f>
        <v/>
      </c>
      <c r="C59" s="33" t="n"/>
      <c r="D59" s="33" t="n"/>
      <c r="E59" s="33" t="n"/>
      <c r="F59" s="33" t="n"/>
      <c r="G59" s="33" t="n"/>
      <c r="H59" s="33" t="n"/>
      <c r="I59" s="33" t="n"/>
      <c r="J59" s="33" t="n"/>
      <c r="K59" s="33" t="n"/>
      <c r="L59" s="10">
        <f>IF(M59="Counted",ROUND(SUMPRODUCT($D$2:$K$2,D59:K59)*100/(4*SUM($D$2:$K$2)),1),"")</f>
        <v/>
      </c>
      <c r="M59" s="10">
        <f>IF(COUNTA(C59:K59)=0,"",IF(A59="","No applicant in this row",IF(TRIM(C59)="Yes","Stepped out, not counted",IF(COUNTIF($D$2:$K$2,"&gt;0")=0,"Add weights on Rubric",IF(SUMPRODUCT(($D$2:$K$2&gt;0)*ISNUMBER(D59:K59))-COUNTIFS($D$2:$K$2,"&gt;0",D59:K59,"&gt;=0",D59:K59,"&lt;=4")+SUMPRODUCT(($D$2:$K$2&gt;0)*ISTEXT(D59:K59))&gt;0,"Check scores (0 to 4)",IF(SUMPRODUCT(($D$2:$K$2&gt;0)*ISNUMBER(D59:K59))&lt;COUNTIF($D$2:$K$2,"&gt;0"),"Incomplete","Counted"))))))</f>
        <v/>
      </c>
      <c r="N59" s="34">
        <f>IF(AND($M59="Counted",D$2&gt;0),D59,"")</f>
        <v/>
      </c>
      <c r="O59" s="34">
        <f>IF(AND($M59="Counted",E$2&gt;0),E59,"")</f>
        <v/>
      </c>
      <c r="P59" s="34">
        <f>IF(AND($M59="Counted",F$2&gt;0),F59,"")</f>
        <v/>
      </c>
      <c r="Q59" s="34">
        <f>IF(AND($M59="Counted",G$2&gt;0),G59,"")</f>
        <v/>
      </c>
      <c r="R59" s="34">
        <f>IF(AND($M59="Counted",H$2&gt;0),H59,"")</f>
        <v/>
      </c>
      <c r="S59" s="34">
        <f>IF(AND($M59="Counted",I$2&gt;0),I59,"")</f>
        <v/>
      </c>
      <c r="T59" s="34">
        <f>IF(AND($M59="Counted",J$2&gt;0),J59,"")</f>
        <v/>
      </c>
      <c r="U59" s="34">
        <f>IF(AND($M59="Counted",K$2&gt;0),K59,"")</f>
        <v/>
      </c>
    </row>
    <row r="60">
      <c r="A60" s="31">
        <f>IF(TRIM(Applicants!A60&amp;"")="","",TRIM(Applicants!A60&amp;""))</f>
        <v/>
      </c>
      <c r="B60" s="31">
        <f>IF(A60="","",Applicants!B60&amp;"")</f>
        <v/>
      </c>
      <c r="C60" s="33" t="n"/>
      <c r="D60" s="33" t="n"/>
      <c r="E60" s="33" t="n"/>
      <c r="F60" s="33" t="n"/>
      <c r="G60" s="33" t="n"/>
      <c r="H60" s="33" t="n"/>
      <c r="I60" s="33" t="n"/>
      <c r="J60" s="33" t="n"/>
      <c r="K60" s="33" t="n"/>
      <c r="L60" s="10">
        <f>IF(M60="Counted",ROUND(SUMPRODUCT($D$2:$K$2,D60:K60)*100/(4*SUM($D$2:$K$2)),1),"")</f>
        <v/>
      </c>
      <c r="M60" s="10">
        <f>IF(COUNTA(C60:K60)=0,"",IF(A60="","No applicant in this row",IF(TRIM(C60)="Yes","Stepped out, not counted",IF(COUNTIF($D$2:$K$2,"&gt;0")=0,"Add weights on Rubric",IF(SUMPRODUCT(($D$2:$K$2&gt;0)*ISNUMBER(D60:K60))-COUNTIFS($D$2:$K$2,"&gt;0",D60:K60,"&gt;=0",D60:K60,"&lt;=4")+SUMPRODUCT(($D$2:$K$2&gt;0)*ISTEXT(D60:K60))&gt;0,"Check scores (0 to 4)",IF(SUMPRODUCT(($D$2:$K$2&gt;0)*ISNUMBER(D60:K60))&lt;COUNTIF($D$2:$K$2,"&gt;0"),"Incomplete","Counted"))))))</f>
        <v/>
      </c>
      <c r="N60" s="34">
        <f>IF(AND($M60="Counted",D$2&gt;0),D60,"")</f>
        <v/>
      </c>
      <c r="O60" s="34">
        <f>IF(AND($M60="Counted",E$2&gt;0),E60,"")</f>
        <v/>
      </c>
      <c r="P60" s="34">
        <f>IF(AND($M60="Counted",F$2&gt;0),F60,"")</f>
        <v/>
      </c>
      <c r="Q60" s="34">
        <f>IF(AND($M60="Counted",G$2&gt;0),G60,"")</f>
        <v/>
      </c>
      <c r="R60" s="34">
        <f>IF(AND($M60="Counted",H$2&gt;0),H60,"")</f>
        <v/>
      </c>
      <c r="S60" s="34">
        <f>IF(AND($M60="Counted",I$2&gt;0),I60,"")</f>
        <v/>
      </c>
      <c r="T60" s="34">
        <f>IF(AND($M60="Counted",J$2&gt;0),J60,"")</f>
        <v/>
      </c>
      <c r="U60" s="34">
        <f>IF(AND($M60="Counted",K$2&gt;0),K60,"")</f>
        <v/>
      </c>
    </row>
    <row r="61">
      <c r="A61" s="31">
        <f>IF(TRIM(Applicants!A61&amp;"")="","",TRIM(Applicants!A61&amp;""))</f>
        <v/>
      </c>
      <c r="B61" s="31">
        <f>IF(A61="","",Applicants!B61&amp;"")</f>
        <v/>
      </c>
      <c r="C61" s="33" t="n"/>
      <c r="D61" s="33" t="n"/>
      <c r="E61" s="33" t="n"/>
      <c r="F61" s="33" t="n"/>
      <c r="G61" s="33" t="n"/>
      <c r="H61" s="33" t="n"/>
      <c r="I61" s="33" t="n"/>
      <c r="J61" s="33" t="n"/>
      <c r="K61" s="33" t="n"/>
      <c r="L61" s="10">
        <f>IF(M61="Counted",ROUND(SUMPRODUCT($D$2:$K$2,D61:K61)*100/(4*SUM($D$2:$K$2)),1),"")</f>
        <v/>
      </c>
      <c r="M61" s="10">
        <f>IF(COUNTA(C61:K61)=0,"",IF(A61="","No applicant in this row",IF(TRIM(C61)="Yes","Stepped out, not counted",IF(COUNTIF($D$2:$K$2,"&gt;0")=0,"Add weights on Rubric",IF(SUMPRODUCT(($D$2:$K$2&gt;0)*ISNUMBER(D61:K61))-COUNTIFS($D$2:$K$2,"&gt;0",D61:K61,"&gt;=0",D61:K61,"&lt;=4")+SUMPRODUCT(($D$2:$K$2&gt;0)*ISTEXT(D61:K61))&gt;0,"Check scores (0 to 4)",IF(SUMPRODUCT(($D$2:$K$2&gt;0)*ISNUMBER(D61:K61))&lt;COUNTIF($D$2:$K$2,"&gt;0"),"Incomplete","Counted"))))))</f>
        <v/>
      </c>
      <c r="N61" s="34">
        <f>IF(AND($M61="Counted",D$2&gt;0),D61,"")</f>
        <v/>
      </c>
      <c r="O61" s="34">
        <f>IF(AND($M61="Counted",E$2&gt;0),E61,"")</f>
        <v/>
      </c>
      <c r="P61" s="34">
        <f>IF(AND($M61="Counted",F$2&gt;0),F61,"")</f>
        <v/>
      </c>
      <c r="Q61" s="34">
        <f>IF(AND($M61="Counted",G$2&gt;0),G61,"")</f>
        <v/>
      </c>
      <c r="R61" s="34">
        <f>IF(AND($M61="Counted",H$2&gt;0),H61,"")</f>
        <v/>
      </c>
      <c r="S61" s="34">
        <f>IF(AND($M61="Counted",I$2&gt;0),I61,"")</f>
        <v/>
      </c>
      <c r="T61" s="34">
        <f>IF(AND($M61="Counted",J$2&gt;0),J61,"")</f>
        <v/>
      </c>
      <c r="U61" s="34">
        <f>IF(AND($M61="Counted",K$2&gt;0),K61,"")</f>
        <v/>
      </c>
    </row>
    <row r="62">
      <c r="A62" s="31">
        <f>IF(TRIM(Applicants!A62&amp;"")="","",TRIM(Applicants!A62&amp;""))</f>
        <v/>
      </c>
      <c r="B62" s="31">
        <f>IF(A62="","",Applicants!B62&amp;"")</f>
        <v/>
      </c>
      <c r="C62" s="33" t="n"/>
      <c r="D62" s="33" t="n"/>
      <c r="E62" s="33" t="n"/>
      <c r="F62" s="33" t="n"/>
      <c r="G62" s="33" t="n"/>
      <c r="H62" s="33" t="n"/>
      <c r="I62" s="33" t="n"/>
      <c r="J62" s="33" t="n"/>
      <c r="K62" s="33" t="n"/>
      <c r="L62" s="10">
        <f>IF(M62="Counted",ROUND(SUMPRODUCT($D$2:$K$2,D62:K62)*100/(4*SUM($D$2:$K$2)),1),"")</f>
        <v/>
      </c>
      <c r="M62" s="10">
        <f>IF(COUNTA(C62:K62)=0,"",IF(A62="","No applicant in this row",IF(TRIM(C62)="Yes","Stepped out, not counted",IF(COUNTIF($D$2:$K$2,"&gt;0")=0,"Add weights on Rubric",IF(SUMPRODUCT(($D$2:$K$2&gt;0)*ISNUMBER(D62:K62))-COUNTIFS($D$2:$K$2,"&gt;0",D62:K62,"&gt;=0",D62:K62,"&lt;=4")+SUMPRODUCT(($D$2:$K$2&gt;0)*ISTEXT(D62:K62))&gt;0,"Check scores (0 to 4)",IF(SUMPRODUCT(($D$2:$K$2&gt;0)*ISNUMBER(D62:K62))&lt;COUNTIF($D$2:$K$2,"&gt;0"),"Incomplete","Counted"))))))</f>
        <v/>
      </c>
      <c r="N62" s="34">
        <f>IF(AND($M62="Counted",D$2&gt;0),D62,"")</f>
        <v/>
      </c>
      <c r="O62" s="34">
        <f>IF(AND($M62="Counted",E$2&gt;0),E62,"")</f>
        <v/>
      </c>
      <c r="P62" s="34">
        <f>IF(AND($M62="Counted",F$2&gt;0),F62,"")</f>
        <v/>
      </c>
      <c r="Q62" s="34">
        <f>IF(AND($M62="Counted",G$2&gt;0),G62,"")</f>
        <v/>
      </c>
      <c r="R62" s="34">
        <f>IF(AND($M62="Counted",H$2&gt;0),H62,"")</f>
        <v/>
      </c>
      <c r="S62" s="34">
        <f>IF(AND($M62="Counted",I$2&gt;0),I62,"")</f>
        <v/>
      </c>
      <c r="T62" s="34">
        <f>IF(AND($M62="Counted",J$2&gt;0),J62,"")</f>
        <v/>
      </c>
      <c r="U62" s="34">
        <f>IF(AND($M62="Counted",K$2&gt;0),K62,"")</f>
        <v/>
      </c>
    </row>
    <row r="63">
      <c r="A63" s="31">
        <f>IF(TRIM(Applicants!A63&amp;"")="","",TRIM(Applicants!A63&amp;""))</f>
        <v/>
      </c>
      <c r="B63" s="31">
        <f>IF(A63="","",Applicants!B63&amp;"")</f>
        <v/>
      </c>
      <c r="C63" s="33" t="n"/>
      <c r="D63" s="33" t="n"/>
      <c r="E63" s="33" t="n"/>
      <c r="F63" s="33" t="n"/>
      <c r="G63" s="33" t="n"/>
      <c r="H63" s="33" t="n"/>
      <c r="I63" s="33" t="n"/>
      <c r="J63" s="33" t="n"/>
      <c r="K63" s="33" t="n"/>
      <c r="L63" s="10">
        <f>IF(M63="Counted",ROUND(SUMPRODUCT($D$2:$K$2,D63:K63)*100/(4*SUM($D$2:$K$2)),1),"")</f>
        <v/>
      </c>
      <c r="M63" s="10">
        <f>IF(COUNTA(C63:K63)=0,"",IF(A63="","No applicant in this row",IF(TRIM(C63)="Yes","Stepped out, not counted",IF(COUNTIF($D$2:$K$2,"&gt;0")=0,"Add weights on Rubric",IF(SUMPRODUCT(($D$2:$K$2&gt;0)*ISNUMBER(D63:K63))-COUNTIFS($D$2:$K$2,"&gt;0",D63:K63,"&gt;=0",D63:K63,"&lt;=4")+SUMPRODUCT(($D$2:$K$2&gt;0)*ISTEXT(D63:K63))&gt;0,"Check scores (0 to 4)",IF(SUMPRODUCT(($D$2:$K$2&gt;0)*ISNUMBER(D63:K63))&lt;COUNTIF($D$2:$K$2,"&gt;0"),"Incomplete","Counted"))))))</f>
        <v/>
      </c>
      <c r="N63" s="34">
        <f>IF(AND($M63="Counted",D$2&gt;0),D63,"")</f>
        <v/>
      </c>
      <c r="O63" s="34">
        <f>IF(AND($M63="Counted",E$2&gt;0),E63,"")</f>
        <v/>
      </c>
      <c r="P63" s="34">
        <f>IF(AND($M63="Counted",F$2&gt;0),F63,"")</f>
        <v/>
      </c>
      <c r="Q63" s="34">
        <f>IF(AND($M63="Counted",G$2&gt;0),G63,"")</f>
        <v/>
      </c>
      <c r="R63" s="34">
        <f>IF(AND($M63="Counted",H$2&gt;0),H63,"")</f>
        <v/>
      </c>
      <c r="S63" s="34">
        <f>IF(AND($M63="Counted",I$2&gt;0),I63,"")</f>
        <v/>
      </c>
      <c r="T63" s="34">
        <f>IF(AND($M63="Counted",J$2&gt;0),J63,"")</f>
        <v/>
      </c>
      <c r="U63" s="34">
        <f>IF(AND($M63="Counted",K$2&gt;0),K63,"")</f>
        <v/>
      </c>
    </row>
    <row r="64">
      <c r="A64" s="31">
        <f>IF(TRIM(Applicants!A64&amp;"")="","",TRIM(Applicants!A64&amp;""))</f>
        <v/>
      </c>
      <c r="B64" s="31">
        <f>IF(A64="","",Applicants!B64&amp;"")</f>
        <v/>
      </c>
      <c r="C64" s="33" t="n"/>
      <c r="D64" s="33" t="n"/>
      <c r="E64" s="33" t="n"/>
      <c r="F64" s="33" t="n"/>
      <c r="G64" s="33" t="n"/>
      <c r="H64" s="33" t="n"/>
      <c r="I64" s="33" t="n"/>
      <c r="J64" s="33" t="n"/>
      <c r="K64" s="33" t="n"/>
      <c r="L64" s="10">
        <f>IF(M64="Counted",ROUND(SUMPRODUCT($D$2:$K$2,D64:K64)*100/(4*SUM($D$2:$K$2)),1),"")</f>
        <v/>
      </c>
      <c r="M64" s="10">
        <f>IF(COUNTA(C64:K64)=0,"",IF(A64="","No applicant in this row",IF(TRIM(C64)="Yes","Stepped out, not counted",IF(COUNTIF($D$2:$K$2,"&gt;0")=0,"Add weights on Rubric",IF(SUMPRODUCT(($D$2:$K$2&gt;0)*ISNUMBER(D64:K64))-COUNTIFS($D$2:$K$2,"&gt;0",D64:K64,"&gt;=0",D64:K64,"&lt;=4")+SUMPRODUCT(($D$2:$K$2&gt;0)*ISTEXT(D64:K64))&gt;0,"Check scores (0 to 4)",IF(SUMPRODUCT(($D$2:$K$2&gt;0)*ISNUMBER(D64:K64))&lt;COUNTIF($D$2:$K$2,"&gt;0"),"Incomplete","Counted"))))))</f>
        <v/>
      </c>
      <c r="N64" s="34">
        <f>IF(AND($M64="Counted",D$2&gt;0),D64,"")</f>
        <v/>
      </c>
      <c r="O64" s="34">
        <f>IF(AND($M64="Counted",E$2&gt;0),E64,"")</f>
        <v/>
      </c>
      <c r="P64" s="34">
        <f>IF(AND($M64="Counted",F$2&gt;0),F64,"")</f>
        <v/>
      </c>
      <c r="Q64" s="34">
        <f>IF(AND($M64="Counted",G$2&gt;0),G64,"")</f>
        <v/>
      </c>
      <c r="R64" s="34">
        <f>IF(AND($M64="Counted",H$2&gt;0),H64,"")</f>
        <v/>
      </c>
      <c r="S64" s="34">
        <f>IF(AND($M64="Counted",I$2&gt;0),I64,"")</f>
        <v/>
      </c>
      <c r="T64" s="34">
        <f>IF(AND($M64="Counted",J$2&gt;0),J64,"")</f>
        <v/>
      </c>
      <c r="U64" s="34">
        <f>IF(AND($M64="Counted",K$2&gt;0),K64,"")</f>
        <v/>
      </c>
    </row>
    <row r="65">
      <c r="A65" s="31">
        <f>IF(TRIM(Applicants!A65&amp;"")="","",TRIM(Applicants!A65&amp;""))</f>
        <v/>
      </c>
      <c r="B65" s="31">
        <f>IF(A65="","",Applicants!B65&amp;"")</f>
        <v/>
      </c>
      <c r="C65" s="33" t="n"/>
      <c r="D65" s="33" t="n"/>
      <c r="E65" s="33" t="n"/>
      <c r="F65" s="33" t="n"/>
      <c r="G65" s="33" t="n"/>
      <c r="H65" s="33" t="n"/>
      <c r="I65" s="33" t="n"/>
      <c r="J65" s="33" t="n"/>
      <c r="K65" s="33" t="n"/>
      <c r="L65" s="10">
        <f>IF(M65="Counted",ROUND(SUMPRODUCT($D$2:$K$2,D65:K65)*100/(4*SUM($D$2:$K$2)),1),"")</f>
        <v/>
      </c>
      <c r="M65" s="10">
        <f>IF(COUNTA(C65:K65)=0,"",IF(A65="","No applicant in this row",IF(TRIM(C65)="Yes","Stepped out, not counted",IF(COUNTIF($D$2:$K$2,"&gt;0")=0,"Add weights on Rubric",IF(SUMPRODUCT(($D$2:$K$2&gt;0)*ISNUMBER(D65:K65))-COUNTIFS($D$2:$K$2,"&gt;0",D65:K65,"&gt;=0",D65:K65,"&lt;=4")+SUMPRODUCT(($D$2:$K$2&gt;0)*ISTEXT(D65:K65))&gt;0,"Check scores (0 to 4)",IF(SUMPRODUCT(($D$2:$K$2&gt;0)*ISNUMBER(D65:K65))&lt;COUNTIF($D$2:$K$2,"&gt;0"),"Incomplete","Counted"))))))</f>
        <v/>
      </c>
      <c r="N65" s="34">
        <f>IF(AND($M65="Counted",D$2&gt;0),D65,"")</f>
        <v/>
      </c>
      <c r="O65" s="34">
        <f>IF(AND($M65="Counted",E$2&gt;0),E65,"")</f>
        <v/>
      </c>
      <c r="P65" s="34">
        <f>IF(AND($M65="Counted",F$2&gt;0),F65,"")</f>
        <v/>
      </c>
      <c r="Q65" s="34">
        <f>IF(AND($M65="Counted",G$2&gt;0),G65,"")</f>
        <v/>
      </c>
      <c r="R65" s="34">
        <f>IF(AND($M65="Counted",H$2&gt;0),H65,"")</f>
        <v/>
      </c>
      <c r="S65" s="34">
        <f>IF(AND($M65="Counted",I$2&gt;0),I65,"")</f>
        <v/>
      </c>
      <c r="T65" s="34">
        <f>IF(AND($M65="Counted",J$2&gt;0),J65,"")</f>
        <v/>
      </c>
      <c r="U65" s="34">
        <f>IF(AND($M65="Counted",K$2&gt;0),K65,"")</f>
        <v/>
      </c>
    </row>
    <row r="66">
      <c r="A66" s="31">
        <f>IF(TRIM(Applicants!A66&amp;"")="","",TRIM(Applicants!A66&amp;""))</f>
        <v/>
      </c>
      <c r="B66" s="31">
        <f>IF(A66="","",Applicants!B66&amp;"")</f>
        <v/>
      </c>
      <c r="C66" s="33" t="n"/>
      <c r="D66" s="33" t="n"/>
      <c r="E66" s="33" t="n"/>
      <c r="F66" s="33" t="n"/>
      <c r="G66" s="33" t="n"/>
      <c r="H66" s="33" t="n"/>
      <c r="I66" s="33" t="n"/>
      <c r="J66" s="33" t="n"/>
      <c r="K66" s="33" t="n"/>
      <c r="L66" s="10">
        <f>IF(M66="Counted",ROUND(SUMPRODUCT($D$2:$K$2,D66:K66)*100/(4*SUM($D$2:$K$2)),1),"")</f>
        <v/>
      </c>
      <c r="M66" s="10">
        <f>IF(COUNTA(C66:K66)=0,"",IF(A66="","No applicant in this row",IF(TRIM(C66)="Yes","Stepped out, not counted",IF(COUNTIF($D$2:$K$2,"&gt;0")=0,"Add weights on Rubric",IF(SUMPRODUCT(($D$2:$K$2&gt;0)*ISNUMBER(D66:K66))-COUNTIFS($D$2:$K$2,"&gt;0",D66:K66,"&gt;=0",D66:K66,"&lt;=4")+SUMPRODUCT(($D$2:$K$2&gt;0)*ISTEXT(D66:K66))&gt;0,"Check scores (0 to 4)",IF(SUMPRODUCT(($D$2:$K$2&gt;0)*ISNUMBER(D66:K66))&lt;COUNTIF($D$2:$K$2,"&gt;0"),"Incomplete","Counted"))))))</f>
        <v/>
      </c>
      <c r="N66" s="34">
        <f>IF(AND($M66="Counted",D$2&gt;0),D66,"")</f>
        <v/>
      </c>
      <c r="O66" s="34">
        <f>IF(AND($M66="Counted",E$2&gt;0),E66,"")</f>
        <v/>
      </c>
      <c r="P66" s="34">
        <f>IF(AND($M66="Counted",F$2&gt;0),F66,"")</f>
        <v/>
      </c>
      <c r="Q66" s="34">
        <f>IF(AND($M66="Counted",G$2&gt;0),G66,"")</f>
        <v/>
      </c>
      <c r="R66" s="34">
        <f>IF(AND($M66="Counted",H$2&gt;0),H66,"")</f>
        <v/>
      </c>
      <c r="S66" s="34">
        <f>IF(AND($M66="Counted",I$2&gt;0),I66,"")</f>
        <v/>
      </c>
      <c r="T66" s="34">
        <f>IF(AND($M66="Counted",J$2&gt;0),J66,"")</f>
        <v/>
      </c>
      <c r="U66" s="34">
        <f>IF(AND($M66="Counted",K$2&gt;0),K66,"")</f>
        <v/>
      </c>
    </row>
    <row r="67">
      <c r="A67" s="31">
        <f>IF(TRIM(Applicants!A67&amp;"")="","",TRIM(Applicants!A67&amp;""))</f>
        <v/>
      </c>
      <c r="B67" s="31">
        <f>IF(A67="","",Applicants!B67&amp;"")</f>
        <v/>
      </c>
      <c r="C67" s="33" t="n"/>
      <c r="D67" s="33" t="n"/>
      <c r="E67" s="33" t="n"/>
      <c r="F67" s="33" t="n"/>
      <c r="G67" s="33" t="n"/>
      <c r="H67" s="33" t="n"/>
      <c r="I67" s="33" t="n"/>
      <c r="J67" s="33" t="n"/>
      <c r="K67" s="33" t="n"/>
      <c r="L67" s="10">
        <f>IF(M67="Counted",ROUND(SUMPRODUCT($D$2:$K$2,D67:K67)*100/(4*SUM($D$2:$K$2)),1),"")</f>
        <v/>
      </c>
      <c r="M67" s="10">
        <f>IF(COUNTA(C67:K67)=0,"",IF(A67="","No applicant in this row",IF(TRIM(C67)="Yes","Stepped out, not counted",IF(COUNTIF($D$2:$K$2,"&gt;0")=0,"Add weights on Rubric",IF(SUMPRODUCT(($D$2:$K$2&gt;0)*ISNUMBER(D67:K67))-COUNTIFS($D$2:$K$2,"&gt;0",D67:K67,"&gt;=0",D67:K67,"&lt;=4")+SUMPRODUCT(($D$2:$K$2&gt;0)*ISTEXT(D67:K67))&gt;0,"Check scores (0 to 4)",IF(SUMPRODUCT(($D$2:$K$2&gt;0)*ISNUMBER(D67:K67))&lt;COUNTIF($D$2:$K$2,"&gt;0"),"Incomplete","Counted"))))))</f>
        <v/>
      </c>
      <c r="N67" s="34">
        <f>IF(AND($M67="Counted",D$2&gt;0),D67,"")</f>
        <v/>
      </c>
      <c r="O67" s="34">
        <f>IF(AND($M67="Counted",E$2&gt;0),E67,"")</f>
        <v/>
      </c>
      <c r="P67" s="34">
        <f>IF(AND($M67="Counted",F$2&gt;0),F67,"")</f>
        <v/>
      </c>
      <c r="Q67" s="34">
        <f>IF(AND($M67="Counted",G$2&gt;0),G67,"")</f>
        <v/>
      </c>
      <c r="R67" s="34">
        <f>IF(AND($M67="Counted",H$2&gt;0),H67,"")</f>
        <v/>
      </c>
      <c r="S67" s="34">
        <f>IF(AND($M67="Counted",I$2&gt;0),I67,"")</f>
        <v/>
      </c>
      <c r="T67" s="34">
        <f>IF(AND($M67="Counted",J$2&gt;0),J67,"")</f>
        <v/>
      </c>
      <c r="U67" s="34">
        <f>IF(AND($M67="Counted",K$2&gt;0),K67,"")</f>
        <v/>
      </c>
    </row>
    <row r="68">
      <c r="A68" s="31">
        <f>IF(TRIM(Applicants!A68&amp;"")="","",TRIM(Applicants!A68&amp;""))</f>
        <v/>
      </c>
      <c r="B68" s="31">
        <f>IF(A68="","",Applicants!B68&amp;"")</f>
        <v/>
      </c>
      <c r="C68" s="33" t="n"/>
      <c r="D68" s="33" t="n"/>
      <c r="E68" s="33" t="n"/>
      <c r="F68" s="33" t="n"/>
      <c r="G68" s="33" t="n"/>
      <c r="H68" s="33" t="n"/>
      <c r="I68" s="33" t="n"/>
      <c r="J68" s="33" t="n"/>
      <c r="K68" s="33" t="n"/>
      <c r="L68" s="10">
        <f>IF(M68="Counted",ROUND(SUMPRODUCT($D$2:$K$2,D68:K68)*100/(4*SUM($D$2:$K$2)),1),"")</f>
        <v/>
      </c>
      <c r="M68" s="10">
        <f>IF(COUNTA(C68:K68)=0,"",IF(A68="","No applicant in this row",IF(TRIM(C68)="Yes","Stepped out, not counted",IF(COUNTIF($D$2:$K$2,"&gt;0")=0,"Add weights on Rubric",IF(SUMPRODUCT(($D$2:$K$2&gt;0)*ISNUMBER(D68:K68))-COUNTIFS($D$2:$K$2,"&gt;0",D68:K68,"&gt;=0",D68:K68,"&lt;=4")+SUMPRODUCT(($D$2:$K$2&gt;0)*ISTEXT(D68:K68))&gt;0,"Check scores (0 to 4)",IF(SUMPRODUCT(($D$2:$K$2&gt;0)*ISNUMBER(D68:K68))&lt;COUNTIF($D$2:$K$2,"&gt;0"),"Incomplete","Counted"))))))</f>
        <v/>
      </c>
      <c r="N68" s="34">
        <f>IF(AND($M68="Counted",D$2&gt;0),D68,"")</f>
        <v/>
      </c>
      <c r="O68" s="34">
        <f>IF(AND($M68="Counted",E$2&gt;0),E68,"")</f>
        <v/>
      </c>
      <c r="P68" s="34">
        <f>IF(AND($M68="Counted",F$2&gt;0),F68,"")</f>
        <v/>
      </c>
      <c r="Q68" s="34">
        <f>IF(AND($M68="Counted",G$2&gt;0),G68,"")</f>
        <v/>
      </c>
      <c r="R68" s="34">
        <f>IF(AND($M68="Counted",H$2&gt;0),H68,"")</f>
        <v/>
      </c>
      <c r="S68" s="34">
        <f>IF(AND($M68="Counted",I$2&gt;0),I68,"")</f>
        <v/>
      </c>
      <c r="T68" s="34">
        <f>IF(AND($M68="Counted",J$2&gt;0),J68,"")</f>
        <v/>
      </c>
      <c r="U68" s="34">
        <f>IF(AND($M68="Counted",K$2&gt;0),K68,"")</f>
        <v/>
      </c>
    </row>
    <row r="69">
      <c r="A69" s="31">
        <f>IF(TRIM(Applicants!A69&amp;"")="","",TRIM(Applicants!A69&amp;""))</f>
        <v/>
      </c>
      <c r="B69" s="31">
        <f>IF(A69="","",Applicants!B69&amp;"")</f>
        <v/>
      </c>
      <c r="C69" s="33" t="n"/>
      <c r="D69" s="33" t="n"/>
      <c r="E69" s="33" t="n"/>
      <c r="F69" s="33" t="n"/>
      <c r="G69" s="33" t="n"/>
      <c r="H69" s="33" t="n"/>
      <c r="I69" s="33" t="n"/>
      <c r="J69" s="33" t="n"/>
      <c r="K69" s="33" t="n"/>
      <c r="L69" s="10">
        <f>IF(M69="Counted",ROUND(SUMPRODUCT($D$2:$K$2,D69:K69)*100/(4*SUM($D$2:$K$2)),1),"")</f>
        <v/>
      </c>
      <c r="M69" s="10">
        <f>IF(COUNTA(C69:K69)=0,"",IF(A69="","No applicant in this row",IF(TRIM(C69)="Yes","Stepped out, not counted",IF(COUNTIF($D$2:$K$2,"&gt;0")=0,"Add weights on Rubric",IF(SUMPRODUCT(($D$2:$K$2&gt;0)*ISNUMBER(D69:K69))-COUNTIFS($D$2:$K$2,"&gt;0",D69:K69,"&gt;=0",D69:K69,"&lt;=4")+SUMPRODUCT(($D$2:$K$2&gt;0)*ISTEXT(D69:K69))&gt;0,"Check scores (0 to 4)",IF(SUMPRODUCT(($D$2:$K$2&gt;0)*ISNUMBER(D69:K69))&lt;COUNTIF($D$2:$K$2,"&gt;0"),"Incomplete","Counted"))))))</f>
        <v/>
      </c>
      <c r="N69" s="34">
        <f>IF(AND($M69="Counted",D$2&gt;0),D69,"")</f>
        <v/>
      </c>
      <c r="O69" s="34">
        <f>IF(AND($M69="Counted",E$2&gt;0),E69,"")</f>
        <v/>
      </c>
      <c r="P69" s="34">
        <f>IF(AND($M69="Counted",F$2&gt;0),F69,"")</f>
        <v/>
      </c>
      <c r="Q69" s="34">
        <f>IF(AND($M69="Counted",G$2&gt;0),G69,"")</f>
        <v/>
      </c>
      <c r="R69" s="34">
        <f>IF(AND($M69="Counted",H$2&gt;0),H69,"")</f>
        <v/>
      </c>
      <c r="S69" s="34">
        <f>IF(AND($M69="Counted",I$2&gt;0),I69,"")</f>
        <v/>
      </c>
      <c r="T69" s="34">
        <f>IF(AND($M69="Counted",J$2&gt;0),J69,"")</f>
        <v/>
      </c>
      <c r="U69" s="34">
        <f>IF(AND($M69="Counted",K$2&gt;0),K69,"")</f>
        <v/>
      </c>
    </row>
    <row r="70">
      <c r="A70" s="31">
        <f>IF(TRIM(Applicants!A70&amp;"")="","",TRIM(Applicants!A70&amp;""))</f>
        <v/>
      </c>
      <c r="B70" s="31">
        <f>IF(A70="","",Applicants!B70&amp;"")</f>
        <v/>
      </c>
      <c r="C70" s="33" t="n"/>
      <c r="D70" s="33" t="n"/>
      <c r="E70" s="33" t="n"/>
      <c r="F70" s="33" t="n"/>
      <c r="G70" s="33" t="n"/>
      <c r="H70" s="33" t="n"/>
      <c r="I70" s="33" t="n"/>
      <c r="J70" s="33" t="n"/>
      <c r="K70" s="33" t="n"/>
      <c r="L70" s="10">
        <f>IF(M70="Counted",ROUND(SUMPRODUCT($D$2:$K$2,D70:K70)*100/(4*SUM($D$2:$K$2)),1),"")</f>
        <v/>
      </c>
      <c r="M70" s="10">
        <f>IF(COUNTA(C70:K70)=0,"",IF(A70="","No applicant in this row",IF(TRIM(C70)="Yes","Stepped out, not counted",IF(COUNTIF($D$2:$K$2,"&gt;0")=0,"Add weights on Rubric",IF(SUMPRODUCT(($D$2:$K$2&gt;0)*ISNUMBER(D70:K70))-COUNTIFS($D$2:$K$2,"&gt;0",D70:K70,"&gt;=0",D70:K70,"&lt;=4")+SUMPRODUCT(($D$2:$K$2&gt;0)*ISTEXT(D70:K70))&gt;0,"Check scores (0 to 4)",IF(SUMPRODUCT(($D$2:$K$2&gt;0)*ISNUMBER(D70:K70))&lt;COUNTIF($D$2:$K$2,"&gt;0"),"Incomplete","Counted"))))))</f>
        <v/>
      </c>
      <c r="N70" s="34">
        <f>IF(AND($M70="Counted",D$2&gt;0),D70,"")</f>
        <v/>
      </c>
      <c r="O70" s="34">
        <f>IF(AND($M70="Counted",E$2&gt;0),E70,"")</f>
        <v/>
      </c>
      <c r="P70" s="34">
        <f>IF(AND($M70="Counted",F$2&gt;0),F70,"")</f>
        <v/>
      </c>
      <c r="Q70" s="34">
        <f>IF(AND($M70="Counted",G$2&gt;0),G70,"")</f>
        <v/>
      </c>
      <c r="R70" s="34">
        <f>IF(AND($M70="Counted",H$2&gt;0),H70,"")</f>
        <v/>
      </c>
      <c r="S70" s="34">
        <f>IF(AND($M70="Counted",I$2&gt;0),I70,"")</f>
        <v/>
      </c>
      <c r="T70" s="34">
        <f>IF(AND($M70="Counted",J$2&gt;0),J70,"")</f>
        <v/>
      </c>
      <c r="U70" s="34">
        <f>IF(AND($M70="Counted",K$2&gt;0),K70,"")</f>
        <v/>
      </c>
    </row>
    <row r="71">
      <c r="A71" s="31">
        <f>IF(TRIM(Applicants!A71&amp;"")="","",TRIM(Applicants!A71&amp;""))</f>
        <v/>
      </c>
      <c r="B71" s="31">
        <f>IF(A71="","",Applicants!B71&amp;"")</f>
        <v/>
      </c>
      <c r="C71" s="33" t="n"/>
      <c r="D71" s="33" t="n"/>
      <c r="E71" s="33" t="n"/>
      <c r="F71" s="33" t="n"/>
      <c r="G71" s="33" t="n"/>
      <c r="H71" s="33" t="n"/>
      <c r="I71" s="33" t="n"/>
      <c r="J71" s="33" t="n"/>
      <c r="K71" s="33" t="n"/>
      <c r="L71" s="10">
        <f>IF(M71="Counted",ROUND(SUMPRODUCT($D$2:$K$2,D71:K71)*100/(4*SUM($D$2:$K$2)),1),"")</f>
        <v/>
      </c>
      <c r="M71" s="10">
        <f>IF(COUNTA(C71:K71)=0,"",IF(A71="","No applicant in this row",IF(TRIM(C71)="Yes","Stepped out, not counted",IF(COUNTIF($D$2:$K$2,"&gt;0")=0,"Add weights on Rubric",IF(SUMPRODUCT(($D$2:$K$2&gt;0)*ISNUMBER(D71:K71))-COUNTIFS($D$2:$K$2,"&gt;0",D71:K71,"&gt;=0",D71:K71,"&lt;=4")+SUMPRODUCT(($D$2:$K$2&gt;0)*ISTEXT(D71:K71))&gt;0,"Check scores (0 to 4)",IF(SUMPRODUCT(($D$2:$K$2&gt;0)*ISNUMBER(D71:K71))&lt;COUNTIF($D$2:$K$2,"&gt;0"),"Incomplete","Counted"))))))</f>
        <v/>
      </c>
      <c r="N71" s="34">
        <f>IF(AND($M71="Counted",D$2&gt;0),D71,"")</f>
        <v/>
      </c>
      <c r="O71" s="34">
        <f>IF(AND($M71="Counted",E$2&gt;0),E71,"")</f>
        <v/>
      </c>
      <c r="P71" s="34">
        <f>IF(AND($M71="Counted",F$2&gt;0),F71,"")</f>
        <v/>
      </c>
      <c r="Q71" s="34">
        <f>IF(AND($M71="Counted",G$2&gt;0),G71,"")</f>
        <v/>
      </c>
      <c r="R71" s="34">
        <f>IF(AND($M71="Counted",H$2&gt;0),H71,"")</f>
        <v/>
      </c>
      <c r="S71" s="34">
        <f>IF(AND($M71="Counted",I$2&gt;0),I71,"")</f>
        <v/>
      </c>
      <c r="T71" s="34">
        <f>IF(AND($M71="Counted",J$2&gt;0),J71,"")</f>
        <v/>
      </c>
      <c r="U71" s="34">
        <f>IF(AND($M71="Counted",K$2&gt;0),K71,"")</f>
        <v/>
      </c>
    </row>
    <row r="72">
      <c r="A72" s="31">
        <f>IF(TRIM(Applicants!A72&amp;"")="","",TRIM(Applicants!A72&amp;""))</f>
        <v/>
      </c>
      <c r="B72" s="31">
        <f>IF(A72="","",Applicants!B72&amp;"")</f>
        <v/>
      </c>
      <c r="C72" s="33" t="n"/>
      <c r="D72" s="33" t="n"/>
      <c r="E72" s="33" t="n"/>
      <c r="F72" s="33" t="n"/>
      <c r="G72" s="33" t="n"/>
      <c r="H72" s="33" t="n"/>
      <c r="I72" s="33" t="n"/>
      <c r="J72" s="33" t="n"/>
      <c r="K72" s="33" t="n"/>
      <c r="L72" s="10">
        <f>IF(M72="Counted",ROUND(SUMPRODUCT($D$2:$K$2,D72:K72)*100/(4*SUM($D$2:$K$2)),1),"")</f>
        <v/>
      </c>
      <c r="M72" s="10">
        <f>IF(COUNTA(C72:K72)=0,"",IF(A72="","No applicant in this row",IF(TRIM(C72)="Yes","Stepped out, not counted",IF(COUNTIF($D$2:$K$2,"&gt;0")=0,"Add weights on Rubric",IF(SUMPRODUCT(($D$2:$K$2&gt;0)*ISNUMBER(D72:K72))-COUNTIFS($D$2:$K$2,"&gt;0",D72:K72,"&gt;=0",D72:K72,"&lt;=4")+SUMPRODUCT(($D$2:$K$2&gt;0)*ISTEXT(D72:K72))&gt;0,"Check scores (0 to 4)",IF(SUMPRODUCT(($D$2:$K$2&gt;0)*ISNUMBER(D72:K72))&lt;COUNTIF($D$2:$K$2,"&gt;0"),"Incomplete","Counted"))))))</f>
        <v/>
      </c>
      <c r="N72" s="34">
        <f>IF(AND($M72="Counted",D$2&gt;0),D72,"")</f>
        <v/>
      </c>
      <c r="O72" s="34">
        <f>IF(AND($M72="Counted",E$2&gt;0),E72,"")</f>
        <v/>
      </c>
      <c r="P72" s="34">
        <f>IF(AND($M72="Counted",F$2&gt;0),F72,"")</f>
        <v/>
      </c>
      <c r="Q72" s="34">
        <f>IF(AND($M72="Counted",G$2&gt;0),G72,"")</f>
        <v/>
      </c>
      <c r="R72" s="34">
        <f>IF(AND($M72="Counted",H$2&gt;0),H72,"")</f>
        <v/>
      </c>
      <c r="S72" s="34">
        <f>IF(AND($M72="Counted",I$2&gt;0),I72,"")</f>
        <v/>
      </c>
      <c r="T72" s="34">
        <f>IF(AND($M72="Counted",J$2&gt;0),J72,"")</f>
        <v/>
      </c>
      <c r="U72" s="34">
        <f>IF(AND($M72="Counted",K$2&gt;0),K72,"")</f>
        <v/>
      </c>
    </row>
    <row r="73">
      <c r="A73" s="31">
        <f>IF(TRIM(Applicants!A73&amp;"")="","",TRIM(Applicants!A73&amp;""))</f>
        <v/>
      </c>
      <c r="B73" s="31">
        <f>IF(A73="","",Applicants!B73&amp;"")</f>
        <v/>
      </c>
      <c r="C73" s="33" t="n"/>
      <c r="D73" s="33" t="n"/>
      <c r="E73" s="33" t="n"/>
      <c r="F73" s="33" t="n"/>
      <c r="G73" s="33" t="n"/>
      <c r="H73" s="33" t="n"/>
      <c r="I73" s="33" t="n"/>
      <c r="J73" s="33" t="n"/>
      <c r="K73" s="33" t="n"/>
      <c r="L73" s="10">
        <f>IF(M73="Counted",ROUND(SUMPRODUCT($D$2:$K$2,D73:K73)*100/(4*SUM($D$2:$K$2)),1),"")</f>
        <v/>
      </c>
      <c r="M73" s="10">
        <f>IF(COUNTA(C73:K73)=0,"",IF(A73="","No applicant in this row",IF(TRIM(C73)="Yes","Stepped out, not counted",IF(COUNTIF($D$2:$K$2,"&gt;0")=0,"Add weights on Rubric",IF(SUMPRODUCT(($D$2:$K$2&gt;0)*ISNUMBER(D73:K73))-COUNTIFS($D$2:$K$2,"&gt;0",D73:K73,"&gt;=0",D73:K73,"&lt;=4")+SUMPRODUCT(($D$2:$K$2&gt;0)*ISTEXT(D73:K73))&gt;0,"Check scores (0 to 4)",IF(SUMPRODUCT(($D$2:$K$2&gt;0)*ISNUMBER(D73:K73))&lt;COUNTIF($D$2:$K$2,"&gt;0"),"Incomplete","Counted"))))))</f>
        <v/>
      </c>
      <c r="N73" s="34">
        <f>IF(AND($M73="Counted",D$2&gt;0),D73,"")</f>
        <v/>
      </c>
      <c r="O73" s="34">
        <f>IF(AND($M73="Counted",E$2&gt;0),E73,"")</f>
        <v/>
      </c>
      <c r="P73" s="34">
        <f>IF(AND($M73="Counted",F$2&gt;0),F73,"")</f>
        <v/>
      </c>
      <c r="Q73" s="34">
        <f>IF(AND($M73="Counted",G$2&gt;0),G73,"")</f>
        <v/>
      </c>
      <c r="R73" s="34">
        <f>IF(AND($M73="Counted",H$2&gt;0),H73,"")</f>
        <v/>
      </c>
      <c r="S73" s="34">
        <f>IF(AND($M73="Counted",I$2&gt;0),I73,"")</f>
        <v/>
      </c>
      <c r="T73" s="34">
        <f>IF(AND($M73="Counted",J$2&gt;0),J73,"")</f>
        <v/>
      </c>
      <c r="U73" s="34">
        <f>IF(AND($M73="Counted",K$2&gt;0),K73,"")</f>
        <v/>
      </c>
    </row>
    <row r="74">
      <c r="A74" s="31">
        <f>IF(TRIM(Applicants!A74&amp;"")="","",TRIM(Applicants!A74&amp;""))</f>
        <v/>
      </c>
      <c r="B74" s="31">
        <f>IF(A74="","",Applicants!B74&amp;"")</f>
        <v/>
      </c>
      <c r="C74" s="33" t="n"/>
      <c r="D74" s="33" t="n"/>
      <c r="E74" s="33" t="n"/>
      <c r="F74" s="33" t="n"/>
      <c r="G74" s="33" t="n"/>
      <c r="H74" s="33" t="n"/>
      <c r="I74" s="33" t="n"/>
      <c r="J74" s="33" t="n"/>
      <c r="K74" s="33" t="n"/>
      <c r="L74" s="10">
        <f>IF(M74="Counted",ROUND(SUMPRODUCT($D$2:$K$2,D74:K74)*100/(4*SUM($D$2:$K$2)),1),"")</f>
        <v/>
      </c>
      <c r="M74" s="10">
        <f>IF(COUNTA(C74:K74)=0,"",IF(A74="","No applicant in this row",IF(TRIM(C74)="Yes","Stepped out, not counted",IF(COUNTIF($D$2:$K$2,"&gt;0")=0,"Add weights on Rubric",IF(SUMPRODUCT(($D$2:$K$2&gt;0)*ISNUMBER(D74:K74))-COUNTIFS($D$2:$K$2,"&gt;0",D74:K74,"&gt;=0",D74:K74,"&lt;=4")+SUMPRODUCT(($D$2:$K$2&gt;0)*ISTEXT(D74:K74))&gt;0,"Check scores (0 to 4)",IF(SUMPRODUCT(($D$2:$K$2&gt;0)*ISNUMBER(D74:K74))&lt;COUNTIF($D$2:$K$2,"&gt;0"),"Incomplete","Counted"))))))</f>
        <v/>
      </c>
      <c r="N74" s="34">
        <f>IF(AND($M74="Counted",D$2&gt;0),D74,"")</f>
        <v/>
      </c>
      <c r="O74" s="34">
        <f>IF(AND($M74="Counted",E$2&gt;0),E74,"")</f>
        <v/>
      </c>
      <c r="P74" s="34">
        <f>IF(AND($M74="Counted",F$2&gt;0),F74,"")</f>
        <v/>
      </c>
      <c r="Q74" s="34">
        <f>IF(AND($M74="Counted",G$2&gt;0),G74,"")</f>
        <v/>
      </c>
      <c r="R74" s="34">
        <f>IF(AND($M74="Counted",H$2&gt;0),H74,"")</f>
        <v/>
      </c>
      <c r="S74" s="34">
        <f>IF(AND($M74="Counted",I$2&gt;0),I74,"")</f>
        <v/>
      </c>
      <c r="T74" s="34">
        <f>IF(AND($M74="Counted",J$2&gt;0),J74,"")</f>
        <v/>
      </c>
      <c r="U74" s="34">
        <f>IF(AND($M74="Counted",K$2&gt;0),K74,"")</f>
        <v/>
      </c>
    </row>
    <row r="75">
      <c r="A75" s="31">
        <f>IF(TRIM(Applicants!A75&amp;"")="","",TRIM(Applicants!A75&amp;""))</f>
        <v/>
      </c>
      <c r="B75" s="31">
        <f>IF(A75="","",Applicants!B75&amp;"")</f>
        <v/>
      </c>
      <c r="C75" s="33" t="n"/>
      <c r="D75" s="33" t="n"/>
      <c r="E75" s="33" t="n"/>
      <c r="F75" s="33" t="n"/>
      <c r="G75" s="33" t="n"/>
      <c r="H75" s="33" t="n"/>
      <c r="I75" s="33" t="n"/>
      <c r="J75" s="33" t="n"/>
      <c r="K75" s="33" t="n"/>
      <c r="L75" s="10">
        <f>IF(M75="Counted",ROUND(SUMPRODUCT($D$2:$K$2,D75:K75)*100/(4*SUM($D$2:$K$2)),1),"")</f>
        <v/>
      </c>
      <c r="M75" s="10">
        <f>IF(COUNTA(C75:K75)=0,"",IF(A75="","No applicant in this row",IF(TRIM(C75)="Yes","Stepped out, not counted",IF(COUNTIF($D$2:$K$2,"&gt;0")=0,"Add weights on Rubric",IF(SUMPRODUCT(($D$2:$K$2&gt;0)*ISNUMBER(D75:K75))-COUNTIFS($D$2:$K$2,"&gt;0",D75:K75,"&gt;=0",D75:K75,"&lt;=4")+SUMPRODUCT(($D$2:$K$2&gt;0)*ISTEXT(D75:K75))&gt;0,"Check scores (0 to 4)",IF(SUMPRODUCT(($D$2:$K$2&gt;0)*ISNUMBER(D75:K75))&lt;COUNTIF($D$2:$K$2,"&gt;0"),"Incomplete","Counted"))))))</f>
        <v/>
      </c>
      <c r="N75" s="34">
        <f>IF(AND($M75="Counted",D$2&gt;0),D75,"")</f>
        <v/>
      </c>
      <c r="O75" s="34">
        <f>IF(AND($M75="Counted",E$2&gt;0),E75,"")</f>
        <v/>
      </c>
      <c r="P75" s="34">
        <f>IF(AND($M75="Counted",F$2&gt;0),F75,"")</f>
        <v/>
      </c>
      <c r="Q75" s="34">
        <f>IF(AND($M75="Counted",G$2&gt;0),G75,"")</f>
        <v/>
      </c>
      <c r="R75" s="34">
        <f>IF(AND($M75="Counted",H$2&gt;0),H75,"")</f>
        <v/>
      </c>
      <c r="S75" s="34">
        <f>IF(AND($M75="Counted",I$2&gt;0),I75,"")</f>
        <v/>
      </c>
      <c r="T75" s="34">
        <f>IF(AND($M75="Counted",J$2&gt;0),J75,"")</f>
        <v/>
      </c>
      <c r="U75" s="34">
        <f>IF(AND($M75="Counted",K$2&gt;0),K75,"")</f>
        <v/>
      </c>
    </row>
    <row r="76">
      <c r="A76" s="31">
        <f>IF(TRIM(Applicants!A76&amp;"")="","",TRIM(Applicants!A76&amp;""))</f>
        <v/>
      </c>
      <c r="B76" s="31">
        <f>IF(A76="","",Applicants!B76&amp;"")</f>
        <v/>
      </c>
      <c r="C76" s="33" t="n"/>
      <c r="D76" s="33" t="n"/>
      <c r="E76" s="33" t="n"/>
      <c r="F76" s="33" t="n"/>
      <c r="G76" s="33" t="n"/>
      <c r="H76" s="33" t="n"/>
      <c r="I76" s="33" t="n"/>
      <c r="J76" s="33" t="n"/>
      <c r="K76" s="33" t="n"/>
      <c r="L76" s="10">
        <f>IF(M76="Counted",ROUND(SUMPRODUCT($D$2:$K$2,D76:K76)*100/(4*SUM($D$2:$K$2)),1),"")</f>
        <v/>
      </c>
      <c r="M76" s="10">
        <f>IF(COUNTA(C76:K76)=0,"",IF(A76="","No applicant in this row",IF(TRIM(C76)="Yes","Stepped out, not counted",IF(COUNTIF($D$2:$K$2,"&gt;0")=0,"Add weights on Rubric",IF(SUMPRODUCT(($D$2:$K$2&gt;0)*ISNUMBER(D76:K76))-COUNTIFS($D$2:$K$2,"&gt;0",D76:K76,"&gt;=0",D76:K76,"&lt;=4")+SUMPRODUCT(($D$2:$K$2&gt;0)*ISTEXT(D76:K76))&gt;0,"Check scores (0 to 4)",IF(SUMPRODUCT(($D$2:$K$2&gt;0)*ISNUMBER(D76:K76))&lt;COUNTIF($D$2:$K$2,"&gt;0"),"Incomplete","Counted"))))))</f>
        <v/>
      </c>
      <c r="N76" s="34">
        <f>IF(AND($M76="Counted",D$2&gt;0),D76,"")</f>
        <v/>
      </c>
      <c r="O76" s="34">
        <f>IF(AND($M76="Counted",E$2&gt;0),E76,"")</f>
        <v/>
      </c>
      <c r="P76" s="34">
        <f>IF(AND($M76="Counted",F$2&gt;0),F76,"")</f>
        <v/>
      </c>
      <c r="Q76" s="34">
        <f>IF(AND($M76="Counted",G$2&gt;0),G76,"")</f>
        <v/>
      </c>
      <c r="R76" s="34">
        <f>IF(AND($M76="Counted",H$2&gt;0),H76,"")</f>
        <v/>
      </c>
      <c r="S76" s="34">
        <f>IF(AND($M76="Counted",I$2&gt;0),I76,"")</f>
        <v/>
      </c>
      <c r="T76" s="34">
        <f>IF(AND($M76="Counted",J$2&gt;0),J76,"")</f>
        <v/>
      </c>
      <c r="U76" s="34">
        <f>IF(AND($M76="Counted",K$2&gt;0),K76,"")</f>
        <v/>
      </c>
    </row>
    <row r="77">
      <c r="A77" s="31">
        <f>IF(TRIM(Applicants!A77&amp;"")="","",TRIM(Applicants!A77&amp;""))</f>
        <v/>
      </c>
      <c r="B77" s="31">
        <f>IF(A77="","",Applicants!B77&amp;"")</f>
        <v/>
      </c>
      <c r="C77" s="33" t="n"/>
      <c r="D77" s="33" t="n"/>
      <c r="E77" s="33" t="n"/>
      <c r="F77" s="33" t="n"/>
      <c r="G77" s="33" t="n"/>
      <c r="H77" s="33" t="n"/>
      <c r="I77" s="33" t="n"/>
      <c r="J77" s="33" t="n"/>
      <c r="K77" s="33" t="n"/>
      <c r="L77" s="10">
        <f>IF(M77="Counted",ROUND(SUMPRODUCT($D$2:$K$2,D77:K77)*100/(4*SUM($D$2:$K$2)),1),"")</f>
        <v/>
      </c>
      <c r="M77" s="10">
        <f>IF(COUNTA(C77:K77)=0,"",IF(A77="","No applicant in this row",IF(TRIM(C77)="Yes","Stepped out, not counted",IF(COUNTIF($D$2:$K$2,"&gt;0")=0,"Add weights on Rubric",IF(SUMPRODUCT(($D$2:$K$2&gt;0)*ISNUMBER(D77:K77))-COUNTIFS($D$2:$K$2,"&gt;0",D77:K77,"&gt;=0",D77:K77,"&lt;=4")+SUMPRODUCT(($D$2:$K$2&gt;0)*ISTEXT(D77:K77))&gt;0,"Check scores (0 to 4)",IF(SUMPRODUCT(($D$2:$K$2&gt;0)*ISNUMBER(D77:K77))&lt;COUNTIF($D$2:$K$2,"&gt;0"),"Incomplete","Counted"))))))</f>
        <v/>
      </c>
      <c r="N77" s="34">
        <f>IF(AND($M77="Counted",D$2&gt;0),D77,"")</f>
        <v/>
      </c>
      <c r="O77" s="34">
        <f>IF(AND($M77="Counted",E$2&gt;0),E77,"")</f>
        <v/>
      </c>
      <c r="P77" s="34">
        <f>IF(AND($M77="Counted",F$2&gt;0),F77,"")</f>
        <v/>
      </c>
      <c r="Q77" s="34">
        <f>IF(AND($M77="Counted",G$2&gt;0),G77,"")</f>
        <v/>
      </c>
      <c r="R77" s="34">
        <f>IF(AND($M77="Counted",H$2&gt;0),H77,"")</f>
        <v/>
      </c>
      <c r="S77" s="34">
        <f>IF(AND($M77="Counted",I$2&gt;0),I77,"")</f>
        <v/>
      </c>
      <c r="T77" s="34">
        <f>IF(AND($M77="Counted",J$2&gt;0),J77,"")</f>
        <v/>
      </c>
      <c r="U77" s="34">
        <f>IF(AND($M77="Counted",K$2&gt;0),K77,"")</f>
        <v/>
      </c>
    </row>
    <row r="78">
      <c r="A78" s="31">
        <f>IF(TRIM(Applicants!A78&amp;"")="","",TRIM(Applicants!A78&amp;""))</f>
        <v/>
      </c>
      <c r="B78" s="31">
        <f>IF(A78="","",Applicants!B78&amp;"")</f>
        <v/>
      </c>
      <c r="C78" s="33" t="n"/>
      <c r="D78" s="33" t="n"/>
      <c r="E78" s="33" t="n"/>
      <c r="F78" s="33" t="n"/>
      <c r="G78" s="33" t="n"/>
      <c r="H78" s="33" t="n"/>
      <c r="I78" s="33" t="n"/>
      <c r="J78" s="33" t="n"/>
      <c r="K78" s="33" t="n"/>
      <c r="L78" s="10">
        <f>IF(M78="Counted",ROUND(SUMPRODUCT($D$2:$K$2,D78:K78)*100/(4*SUM($D$2:$K$2)),1),"")</f>
        <v/>
      </c>
      <c r="M78" s="10">
        <f>IF(COUNTA(C78:K78)=0,"",IF(A78="","No applicant in this row",IF(TRIM(C78)="Yes","Stepped out, not counted",IF(COUNTIF($D$2:$K$2,"&gt;0")=0,"Add weights on Rubric",IF(SUMPRODUCT(($D$2:$K$2&gt;0)*ISNUMBER(D78:K78))-COUNTIFS($D$2:$K$2,"&gt;0",D78:K78,"&gt;=0",D78:K78,"&lt;=4")+SUMPRODUCT(($D$2:$K$2&gt;0)*ISTEXT(D78:K78))&gt;0,"Check scores (0 to 4)",IF(SUMPRODUCT(($D$2:$K$2&gt;0)*ISNUMBER(D78:K78))&lt;COUNTIF($D$2:$K$2,"&gt;0"),"Incomplete","Counted"))))))</f>
        <v/>
      </c>
      <c r="N78" s="34">
        <f>IF(AND($M78="Counted",D$2&gt;0),D78,"")</f>
        <v/>
      </c>
      <c r="O78" s="34">
        <f>IF(AND($M78="Counted",E$2&gt;0),E78,"")</f>
        <v/>
      </c>
      <c r="P78" s="34">
        <f>IF(AND($M78="Counted",F$2&gt;0),F78,"")</f>
        <v/>
      </c>
      <c r="Q78" s="34">
        <f>IF(AND($M78="Counted",G$2&gt;0),G78,"")</f>
        <v/>
      </c>
      <c r="R78" s="34">
        <f>IF(AND($M78="Counted",H$2&gt;0),H78,"")</f>
        <v/>
      </c>
      <c r="S78" s="34">
        <f>IF(AND($M78="Counted",I$2&gt;0),I78,"")</f>
        <v/>
      </c>
      <c r="T78" s="34">
        <f>IF(AND($M78="Counted",J$2&gt;0),J78,"")</f>
        <v/>
      </c>
      <c r="U78" s="34">
        <f>IF(AND($M78="Counted",K$2&gt;0),K78,"")</f>
        <v/>
      </c>
    </row>
    <row r="79">
      <c r="A79" s="31">
        <f>IF(TRIM(Applicants!A79&amp;"")="","",TRIM(Applicants!A79&amp;""))</f>
        <v/>
      </c>
      <c r="B79" s="31">
        <f>IF(A79="","",Applicants!B79&amp;"")</f>
        <v/>
      </c>
      <c r="C79" s="33" t="n"/>
      <c r="D79" s="33" t="n"/>
      <c r="E79" s="33" t="n"/>
      <c r="F79" s="33" t="n"/>
      <c r="G79" s="33" t="n"/>
      <c r="H79" s="33" t="n"/>
      <c r="I79" s="33" t="n"/>
      <c r="J79" s="33" t="n"/>
      <c r="K79" s="33" t="n"/>
      <c r="L79" s="10">
        <f>IF(M79="Counted",ROUND(SUMPRODUCT($D$2:$K$2,D79:K79)*100/(4*SUM($D$2:$K$2)),1),"")</f>
        <v/>
      </c>
      <c r="M79" s="10">
        <f>IF(COUNTA(C79:K79)=0,"",IF(A79="","No applicant in this row",IF(TRIM(C79)="Yes","Stepped out, not counted",IF(COUNTIF($D$2:$K$2,"&gt;0")=0,"Add weights on Rubric",IF(SUMPRODUCT(($D$2:$K$2&gt;0)*ISNUMBER(D79:K79))-COUNTIFS($D$2:$K$2,"&gt;0",D79:K79,"&gt;=0",D79:K79,"&lt;=4")+SUMPRODUCT(($D$2:$K$2&gt;0)*ISTEXT(D79:K79))&gt;0,"Check scores (0 to 4)",IF(SUMPRODUCT(($D$2:$K$2&gt;0)*ISNUMBER(D79:K79))&lt;COUNTIF($D$2:$K$2,"&gt;0"),"Incomplete","Counted"))))))</f>
        <v/>
      </c>
      <c r="N79" s="34">
        <f>IF(AND($M79="Counted",D$2&gt;0),D79,"")</f>
        <v/>
      </c>
      <c r="O79" s="34">
        <f>IF(AND($M79="Counted",E$2&gt;0),E79,"")</f>
        <v/>
      </c>
      <c r="P79" s="34">
        <f>IF(AND($M79="Counted",F$2&gt;0),F79,"")</f>
        <v/>
      </c>
      <c r="Q79" s="34">
        <f>IF(AND($M79="Counted",G$2&gt;0),G79,"")</f>
        <v/>
      </c>
      <c r="R79" s="34">
        <f>IF(AND($M79="Counted",H$2&gt;0),H79,"")</f>
        <v/>
      </c>
      <c r="S79" s="34">
        <f>IF(AND($M79="Counted",I$2&gt;0),I79,"")</f>
        <v/>
      </c>
      <c r="T79" s="34">
        <f>IF(AND($M79="Counted",J$2&gt;0),J79,"")</f>
        <v/>
      </c>
      <c r="U79" s="34">
        <f>IF(AND($M79="Counted",K$2&gt;0),K79,"")</f>
        <v/>
      </c>
    </row>
    <row r="80">
      <c r="A80" s="31">
        <f>IF(TRIM(Applicants!A80&amp;"")="","",TRIM(Applicants!A80&amp;""))</f>
        <v/>
      </c>
      <c r="B80" s="31">
        <f>IF(A80="","",Applicants!B80&amp;"")</f>
        <v/>
      </c>
      <c r="C80" s="33" t="n"/>
      <c r="D80" s="33" t="n"/>
      <c r="E80" s="33" t="n"/>
      <c r="F80" s="33" t="n"/>
      <c r="G80" s="33" t="n"/>
      <c r="H80" s="33" t="n"/>
      <c r="I80" s="33" t="n"/>
      <c r="J80" s="33" t="n"/>
      <c r="K80" s="33" t="n"/>
      <c r="L80" s="10">
        <f>IF(M80="Counted",ROUND(SUMPRODUCT($D$2:$K$2,D80:K80)*100/(4*SUM($D$2:$K$2)),1),"")</f>
        <v/>
      </c>
      <c r="M80" s="10">
        <f>IF(COUNTA(C80:K80)=0,"",IF(A80="","No applicant in this row",IF(TRIM(C80)="Yes","Stepped out, not counted",IF(COUNTIF($D$2:$K$2,"&gt;0")=0,"Add weights on Rubric",IF(SUMPRODUCT(($D$2:$K$2&gt;0)*ISNUMBER(D80:K80))-COUNTIFS($D$2:$K$2,"&gt;0",D80:K80,"&gt;=0",D80:K80,"&lt;=4")+SUMPRODUCT(($D$2:$K$2&gt;0)*ISTEXT(D80:K80))&gt;0,"Check scores (0 to 4)",IF(SUMPRODUCT(($D$2:$K$2&gt;0)*ISNUMBER(D80:K80))&lt;COUNTIF($D$2:$K$2,"&gt;0"),"Incomplete","Counted"))))))</f>
        <v/>
      </c>
      <c r="N80" s="34">
        <f>IF(AND($M80="Counted",D$2&gt;0),D80,"")</f>
        <v/>
      </c>
      <c r="O80" s="34">
        <f>IF(AND($M80="Counted",E$2&gt;0),E80,"")</f>
        <v/>
      </c>
      <c r="P80" s="34">
        <f>IF(AND($M80="Counted",F$2&gt;0),F80,"")</f>
        <v/>
      </c>
      <c r="Q80" s="34">
        <f>IF(AND($M80="Counted",G$2&gt;0),G80,"")</f>
        <v/>
      </c>
      <c r="R80" s="34">
        <f>IF(AND($M80="Counted",H$2&gt;0),H80,"")</f>
        <v/>
      </c>
      <c r="S80" s="34">
        <f>IF(AND($M80="Counted",I$2&gt;0),I80,"")</f>
        <v/>
      </c>
      <c r="T80" s="34">
        <f>IF(AND($M80="Counted",J$2&gt;0),J80,"")</f>
        <v/>
      </c>
      <c r="U80" s="34">
        <f>IF(AND($M80="Counted",K$2&gt;0),K80,"")</f>
        <v/>
      </c>
    </row>
    <row r="81">
      <c r="A81" s="31">
        <f>IF(TRIM(Applicants!A81&amp;"")="","",TRIM(Applicants!A81&amp;""))</f>
        <v/>
      </c>
      <c r="B81" s="31">
        <f>IF(A81="","",Applicants!B81&amp;"")</f>
        <v/>
      </c>
      <c r="C81" s="33" t="n"/>
      <c r="D81" s="33" t="n"/>
      <c r="E81" s="33" t="n"/>
      <c r="F81" s="33" t="n"/>
      <c r="G81" s="33" t="n"/>
      <c r="H81" s="33" t="n"/>
      <c r="I81" s="33" t="n"/>
      <c r="J81" s="33" t="n"/>
      <c r="K81" s="33" t="n"/>
      <c r="L81" s="10">
        <f>IF(M81="Counted",ROUND(SUMPRODUCT($D$2:$K$2,D81:K81)*100/(4*SUM($D$2:$K$2)),1),"")</f>
        <v/>
      </c>
      <c r="M81" s="10">
        <f>IF(COUNTA(C81:K81)=0,"",IF(A81="","No applicant in this row",IF(TRIM(C81)="Yes","Stepped out, not counted",IF(COUNTIF($D$2:$K$2,"&gt;0")=0,"Add weights on Rubric",IF(SUMPRODUCT(($D$2:$K$2&gt;0)*ISNUMBER(D81:K81))-COUNTIFS($D$2:$K$2,"&gt;0",D81:K81,"&gt;=0",D81:K81,"&lt;=4")+SUMPRODUCT(($D$2:$K$2&gt;0)*ISTEXT(D81:K81))&gt;0,"Check scores (0 to 4)",IF(SUMPRODUCT(($D$2:$K$2&gt;0)*ISNUMBER(D81:K81))&lt;COUNTIF($D$2:$K$2,"&gt;0"),"Incomplete","Counted"))))))</f>
        <v/>
      </c>
      <c r="N81" s="34">
        <f>IF(AND($M81="Counted",D$2&gt;0),D81,"")</f>
        <v/>
      </c>
      <c r="O81" s="34">
        <f>IF(AND($M81="Counted",E$2&gt;0),E81,"")</f>
        <v/>
      </c>
      <c r="P81" s="34">
        <f>IF(AND($M81="Counted",F$2&gt;0),F81,"")</f>
        <v/>
      </c>
      <c r="Q81" s="34">
        <f>IF(AND($M81="Counted",G$2&gt;0),G81,"")</f>
        <v/>
      </c>
      <c r="R81" s="34">
        <f>IF(AND($M81="Counted",H$2&gt;0),H81,"")</f>
        <v/>
      </c>
      <c r="S81" s="34">
        <f>IF(AND($M81="Counted",I$2&gt;0),I81,"")</f>
        <v/>
      </c>
      <c r="T81" s="34">
        <f>IF(AND($M81="Counted",J$2&gt;0),J81,"")</f>
        <v/>
      </c>
      <c r="U81" s="34">
        <f>IF(AND($M81="Counted",K$2&gt;0),K81,"")</f>
        <v/>
      </c>
    </row>
    <row r="82">
      <c r="A82" s="31">
        <f>IF(TRIM(Applicants!A82&amp;"")="","",TRIM(Applicants!A82&amp;""))</f>
        <v/>
      </c>
      <c r="B82" s="31">
        <f>IF(A82="","",Applicants!B82&amp;"")</f>
        <v/>
      </c>
      <c r="C82" s="33" t="n"/>
      <c r="D82" s="33" t="n"/>
      <c r="E82" s="33" t="n"/>
      <c r="F82" s="33" t="n"/>
      <c r="G82" s="33" t="n"/>
      <c r="H82" s="33" t="n"/>
      <c r="I82" s="33" t="n"/>
      <c r="J82" s="33" t="n"/>
      <c r="K82" s="33" t="n"/>
      <c r="L82" s="10">
        <f>IF(M82="Counted",ROUND(SUMPRODUCT($D$2:$K$2,D82:K82)*100/(4*SUM($D$2:$K$2)),1),"")</f>
        <v/>
      </c>
      <c r="M82" s="10">
        <f>IF(COUNTA(C82:K82)=0,"",IF(A82="","No applicant in this row",IF(TRIM(C82)="Yes","Stepped out, not counted",IF(COUNTIF($D$2:$K$2,"&gt;0")=0,"Add weights on Rubric",IF(SUMPRODUCT(($D$2:$K$2&gt;0)*ISNUMBER(D82:K82))-COUNTIFS($D$2:$K$2,"&gt;0",D82:K82,"&gt;=0",D82:K82,"&lt;=4")+SUMPRODUCT(($D$2:$K$2&gt;0)*ISTEXT(D82:K82))&gt;0,"Check scores (0 to 4)",IF(SUMPRODUCT(($D$2:$K$2&gt;0)*ISNUMBER(D82:K82))&lt;COUNTIF($D$2:$K$2,"&gt;0"),"Incomplete","Counted"))))))</f>
        <v/>
      </c>
      <c r="N82" s="34">
        <f>IF(AND($M82="Counted",D$2&gt;0),D82,"")</f>
        <v/>
      </c>
      <c r="O82" s="34">
        <f>IF(AND($M82="Counted",E$2&gt;0),E82,"")</f>
        <v/>
      </c>
      <c r="P82" s="34">
        <f>IF(AND($M82="Counted",F$2&gt;0),F82,"")</f>
        <v/>
      </c>
      <c r="Q82" s="34">
        <f>IF(AND($M82="Counted",G$2&gt;0),G82,"")</f>
        <v/>
      </c>
      <c r="R82" s="34">
        <f>IF(AND($M82="Counted",H$2&gt;0),H82,"")</f>
        <v/>
      </c>
      <c r="S82" s="34">
        <f>IF(AND($M82="Counted",I$2&gt;0),I82,"")</f>
        <v/>
      </c>
      <c r="T82" s="34">
        <f>IF(AND($M82="Counted",J$2&gt;0),J82,"")</f>
        <v/>
      </c>
      <c r="U82" s="34">
        <f>IF(AND($M82="Counted",K$2&gt;0),K82,"")</f>
        <v/>
      </c>
    </row>
    <row r="83">
      <c r="A83" s="31">
        <f>IF(TRIM(Applicants!A83&amp;"")="","",TRIM(Applicants!A83&amp;""))</f>
        <v/>
      </c>
      <c r="B83" s="31">
        <f>IF(A83="","",Applicants!B83&amp;"")</f>
        <v/>
      </c>
      <c r="C83" s="33" t="n"/>
      <c r="D83" s="33" t="n"/>
      <c r="E83" s="33" t="n"/>
      <c r="F83" s="33" t="n"/>
      <c r="G83" s="33" t="n"/>
      <c r="H83" s="33" t="n"/>
      <c r="I83" s="33" t="n"/>
      <c r="J83" s="33" t="n"/>
      <c r="K83" s="33" t="n"/>
      <c r="L83" s="10">
        <f>IF(M83="Counted",ROUND(SUMPRODUCT($D$2:$K$2,D83:K83)*100/(4*SUM($D$2:$K$2)),1),"")</f>
        <v/>
      </c>
      <c r="M83" s="10">
        <f>IF(COUNTA(C83:K83)=0,"",IF(A83="","No applicant in this row",IF(TRIM(C83)="Yes","Stepped out, not counted",IF(COUNTIF($D$2:$K$2,"&gt;0")=0,"Add weights on Rubric",IF(SUMPRODUCT(($D$2:$K$2&gt;0)*ISNUMBER(D83:K83))-COUNTIFS($D$2:$K$2,"&gt;0",D83:K83,"&gt;=0",D83:K83,"&lt;=4")+SUMPRODUCT(($D$2:$K$2&gt;0)*ISTEXT(D83:K83))&gt;0,"Check scores (0 to 4)",IF(SUMPRODUCT(($D$2:$K$2&gt;0)*ISNUMBER(D83:K83))&lt;COUNTIF($D$2:$K$2,"&gt;0"),"Incomplete","Counted"))))))</f>
        <v/>
      </c>
      <c r="N83" s="34">
        <f>IF(AND($M83="Counted",D$2&gt;0),D83,"")</f>
        <v/>
      </c>
      <c r="O83" s="34">
        <f>IF(AND($M83="Counted",E$2&gt;0),E83,"")</f>
        <v/>
      </c>
      <c r="P83" s="34">
        <f>IF(AND($M83="Counted",F$2&gt;0),F83,"")</f>
        <v/>
      </c>
      <c r="Q83" s="34">
        <f>IF(AND($M83="Counted",G$2&gt;0),G83,"")</f>
        <v/>
      </c>
      <c r="R83" s="34">
        <f>IF(AND($M83="Counted",H$2&gt;0),H83,"")</f>
        <v/>
      </c>
      <c r="S83" s="34">
        <f>IF(AND($M83="Counted",I$2&gt;0),I83,"")</f>
        <v/>
      </c>
      <c r="T83" s="34">
        <f>IF(AND($M83="Counted",J$2&gt;0),J83,"")</f>
        <v/>
      </c>
      <c r="U83" s="34">
        <f>IF(AND($M83="Counted",K$2&gt;0),K83,"")</f>
        <v/>
      </c>
    </row>
    <row r="84">
      <c r="A84" s="31">
        <f>IF(TRIM(Applicants!A84&amp;"")="","",TRIM(Applicants!A84&amp;""))</f>
        <v/>
      </c>
      <c r="B84" s="31">
        <f>IF(A84="","",Applicants!B84&amp;"")</f>
        <v/>
      </c>
      <c r="C84" s="33" t="n"/>
      <c r="D84" s="33" t="n"/>
      <c r="E84" s="33" t="n"/>
      <c r="F84" s="33" t="n"/>
      <c r="G84" s="33" t="n"/>
      <c r="H84" s="33" t="n"/>
      <c r="I84" s="33" t="n"/>
      <c r="J84" s="33" t="n"/>
      <c r="K84" s="33" t="n"/>
      <c r="L84" s="10">
        <f>IF(M84="Counted",ROUND(SUMPRODUCT($D$2:$K$2,D84:K84)*100/(4*SUM($D$2:$K$2)),1),"")</f>
        <v/>
      </c>
      <c r="M84" s="10">
        <f>IF(COUNTA(C84:K84)=0,"",IF(A84="","No applicant in this row",IF(TRIM(C84)="Yes","Stepped out, not counted",IF(COUNTIF($D$2:$K$2,"&gt;0")=0,"Add weights on Rubric",IF(SUMPRODUCT(($D$2:$K$2&gt;0)*ISNUMBER(D84:K84))-COUNTIFS($D$2:$K$2,"&gt;0",D84:K84,"&gt;=0",D84:K84,"&lt;=4")+SUMPRODUCT(($D$2:$K$2&gt;0)*ISTEXT(D84:K84))&gt;0,"Check scores (0 to 4)",IF(SUMPRODUCT(($D$2:$K$2&gt;0)*ISNUMBER(D84:K84))&lt;COUNTIF($D$2:$K$2,"&gt;0"),"Incomplete","Counted"))))))</f>
        <v/>
      </c>
      <c r="N84" s="34">
        <f>IF(AND($M84="Counted",D$2&gt;0),D84,"")</f>
        <v/>
      </c>
      <c r="O84" s="34">
        <f>IF(AND($M84="Counted",E$2&gt;0),E84,"")</f>
        <v/>
      </c>
      <c r="P84" s="34">
        <f>IF(AND($M84="Counted",F$2&gt;0),F84,"")</f>
        <v/>
      </c>
      <c r="Q84" s="34">
        <f>IF(AND($M84="Counted",G$2&gt;0),G84,"")</f>
        <v/>
      </c>
      <c r="R84" s="34">
        <f>IF(AND($M84="Counted",H$2&gt;0),H84,"")</f>
        <v/>
      </c>
      <c r="S84" s="34">
        <f>IF(AND($M84="Counted",I$2&gt;0),I84,"")</f>
        <v/>
      </c>
      <c r="T84" s="34">
        <f>IF(AND($M84="Counted",J$2&gt;0),J84,"")</f>
        <v/>
      </c>
      <c r="U84" s="34">
        <f>IF(AND($M84="Counted",K$2&gt;0),K84,"")</f>
        <v/>
      </c>
    </row>
    <row r="85">
      <c r="A85" s="31">
        <f>IF(TRIM(Applicants!A85&amp;"")="","",TRIM(Applicants!A85&amp;""))</f>
        <v/>
      </c>
      <c r="B85" s="31">
        <f>IF(A85="","",Applicants!B85&amp;"")</f>
        <v/>
      </c>
      <c r="C85" s="33" t="n"/>
      <c r="D85" s="33" t="n"/>
      <c r="E85" s="33" t="n"/>
      <c r="F85" s="33" t="n"/>
      <c r="G85" s="33" t="n"/>
      <c r="H85" s="33" t="n"/>
      <c r="I85" s="33" t="n"/>
      <c r="J85" s="33" t="n"/>
      <c r="K85" s="33" t="n"/>
      <c r="L85" s="10">
        <f>IF(M85="Counted",ROUND(SUMPRODUCT($D$2:$K$2,D85:K85)*100/(4*SUM($D$2:$K$2)),1),"")</f>
        <v/>
      </c>
      <c r="M85" s="10">
        <f>IF(COUNTA(C85:K85)=0,"",IF(A85="","No applicant in this row",IF(TRIM(C85)="Yes","Stepped out, not counted",IF(COUNTIF($D$2:$K$2,"&gt;0")=0,"Add weights on Rubric",IF(SUMPRODUCT(($D$2:$K$2&gt;0)*ISNUMBER(D85:K85))-COUNTIFS($D$2:$K$2,"&gt;0",D85:K85,"&gt;=0",D85:K85,"&lt;=4")+SUMPRODUCT(($D$2:$K$2&gt;0)*ISTEXT(D85:K85))&gt;0,"Check scores (0 to 4)",IF(SUMPRODUCT(($D$2:$K$2&gt;0)*ISNUMBER(D85:K85))&lt;COUNTIF($D$2:$K$2,"&gt;0"),"Incomplete","Counted"))))))</f>
        <v/>
      </c>
      <c r="N85" s="34">
        <f>IF(AND($M85="Counted",D$2&gt;0),D85,"")</f>
        <v/>
      </c>
      <c r="O85" s="34">
        <f>IF(AND($M85="Counted",E$2&gt;0),E85,"")</f>
        <v/>
      </c>
      <c r="P85" s="34">
        <f>IF(AND($M85="Counted",F$2&gt;0),F85,"")</f>
        <v/>
      </c>
      <c r="Q85" s="34">
        <f>IF(AND($M85="Counted",G$2&gt;0),G85,"")</f>
        <v/>
      </c>
      <c r="R85" s="34">
        <f>IF(AND($M85="Counted",H$2&gt;0),H85,"")</f>
        <v/>
      </c>
      <c r="S85" s="34">
        <f>IF(AND($M85="Counted",I$2&gt;0),I85,"")</f>
        <v/>
      </c>
      <c r="T85" s="34">
        <f>IF(AND($M85="Counted",J$2&gt;0),J85,"")</f>
        <v/>
      </c>
      <c r="U85" s="34">
        <f>IF(AND($M85="Counted",K$2&gt;0),K85,"")</f>
        <v/>
      </c>
    </row>
    <row r="86">
      <c r="A86" s="31">
        <f>IF(TRIM(Applicants!A86&amp;"")="","",TRIM(Applicants!A86&amp;""))</f>
        <v/>
      </c>
      <c r="B86" s="31">
        <f>IF(A86="","",Applicants!B86&amp;"")</f>
        <v/>
      </c>
      <c r="C86" s="33" t="n"/>
      <c r="D86" s="33" t="n"/>
      <c r="E86" s="33" t="n"/>
      <c r="F86" s="33" t="n"/>
      <c r="G86" s="33" t="n"/>
      <c r="H86" s="33" t="n"/>
      <c r="I86" s="33" t="n"/>
      <c r="J86" s="33" t="n"/>
      <c r="K86" s="33" t="n"/>
      <c r="L86" s="10">
        <f>IF(M86="Counted",ROUND(SUMPRODUCT($D$2:$K$2,D86:K86)*100/(4*SUM($D$2:$K$2)),1),"")</f>
        <v/>
      </c>
      <c r="M86" s="10">
        <f>IF(COUNTA(C86:K86)=0,"",IF(A86="","No applicant in this row",IF(TRIM(C86)="Yes","Stepped out, not counted",IF(COUNTIF($D$2:$K$2,"&gt;0")=0,"Add weights on Rubric",IF(SUMPRODUCT(($D$2:$K$2&gt;0)*ISNUMBER(D86:K86))-COUNTIFS($D$2:$K$2,"&gt;0",D86:K86,"&gt;=0",D86:K86,"&lt;=4")+SUMPRODUCT(($D$2:$K$2&gt;0)*ISTEXT(D86:K86))&gt;0,"Check scores (0 to 4)",IF(SUMPRODUCT(($D$2:$K$2&gt;0)*ISNUMBER(D86:K86))&lt;COUNTIF($D$2:$K$2,"&gt;0"),"Incomplete","Counted"))))))</f>
        <v/>
      </c>
      <c r="N86" s="34">
        <f>IF(AND($M86="Counted",D$2&gt;0),D86,"")</f>
        <v/>
      </c>
      <c r="O86" s="34">
        <f>IF(AND($M86="Counted",E$2&gt;0),E86,"")</f>
        <v/>
      </c>
      <c r="P86" s="34">
        <f>IF(AND($M86="Counted",F$2&gt;0),F86,"")</f>
        <v/>
      </c>
      <c r="Q86" s="34">
        <f>IF(AND($M86="Counted",G$2&gt;0),G86,"")</f>
        <v/>
      </c>
      <c r="R86" s="34">
        <f>IF(AND($M86="Counted",H$2&gt;0),H86,"")</f>
        <v/>
      </c>
      <c r="S86" s="34">
        <f>IF(AND($M86="Counted",I$2&gt;0),I86,"")</f>
        <v/>
      </c>
      <c r="T86" s="34">
        <f>IF(AND($M86="Counted",J$2&gt;0),J86,"")</f>
        <v/>
      </c>
      <c r="U86" s="34">
        <f>IF(AND($M86="Counted",K$2&gt;0),K86,"")</f>
        <v/>
      </c>
    </row>
    <row r="87">
      <c r="A87" s="31">
        <f>IF(TRIM(Applicants!A87&amp;"")="","",TRIM(Applicants!A87&amp;""))</f>
        <v/>
      </c>
      <c r="B87" s="31">
        <f>IF(A87="","",Applicants!B87&amp;"")</f>
        <v/>
      </c>
      <c r="C87" s="33" t="n"/>
      <c r="D87" s="33" t="n"/>
      <c r="E87" s="33" t="n"/>
      <c r="F87" s="33" t="n"/>
      <c r="G87" s="33" t="n"/>
      <c r="H87" s="33" t="n"/>
      <c r="I87" s="33" t="n"/>
      <c r="J87" s="33" t="n"/>
      <c r="K87" s="33" t="n"/>
      <c r="L87" s="10">
        <f>IF(M87="Counted",ROUND(SUMPRODUCT($D$2:$K$2,D87:K87)*100/(4*SUM($D$2:$K$2)),1),"")</f>
        <v/>
      </c>
      <c r="M87" s="10">
        <f>IF(COUNTA(C87:K87)=0,"",IF(A87="","No applicant in this row",IF(TRIM(C87)="Yes","Stepped out, not counted",IF(COUNTIF($D$2:$K$2,"&gt;0")=0,"Add weights on Rubric",IF(SUMPRODUCT(($D$2:$K$2&gt;0)*ISNUMBER(D87:K87))-COUNTIFS($D$2:$K$2,"&gt;0",D87:K87,"&gt;=0",D87:K87,"&lt;=4")+SUMPRODUCT(($D$2:$K$2&gt;0)*ISTEXT(D87:K87))&gt;0,"Check scores (0 to 4)",IF(SUMPRODUCT(($D$2:$K$2&gt;0)*ISNUMBER(D87:K87))&lt;COUNTIF($D$2:$K$2,"&gt;0"),"Incomplete","Counted"))))))</f>
        <v/>
      </c>
      <c r="N87" s="34">
        <f>IF(AND($M87="Counted",D$2&gt;0),D87,"")</f>
        <v/>
      </c>
      <c r="O87" s="34">
        <f>IF(AND($M87="Counted",E$2&gt;0),E87,"")</f>
        <v/>
      </c>
      <c r="P87" s="34">
        <f>IF(AND($M87="Counted",F$2&gt;0),F87,"")</f>
        <v/>
      </c>
      <c r="Q87" s="34">
        <f>IF(AND($M87="Counted",G$2&gt;0),G87,"")</f>
        <v/>
      </c>
      <c r="R87" s="34">
        <f>IF(AND($M87="Counted",H$2&gt;0),H87,"")</f>
        <v/>
      </c>
      <c r="S87" s="34">
        <f>IF(AND($M87="Counted",I$2&gt;0),I87,"")</f>
        <v/>
      </c>
      <c r="T87" s="34">
        <f>IF(AND($M87="Counted",J$2&gt;0),J87,"")</f>
        <v/>
      </c>
      <c r="U87" s="34">
        <f>IF(AND($M87="Counted",K$2&gt;0),K87,"")</f>
        <v/>
      </c>
    </row>
    <row r="88">
      <c r="A88" s="31">
        <f>IF(TRIM(Applicants!A88&amp;"")="","",TRIM(Applicants!A88&amp;""))</f>
        <v/>
      </c>
      <c r="B88" s="31">
        <f>IF(A88="","",Applicants!B88&amp;"")</f>
        <v/>
      </c>
      <c r="C88" s="33" t="n"/>
      <c r="D88" s="33" t="n"/>
      <c r="E88" s="33" t="n"/>
      <c r="F88" s="33" t="n"/>
      <c r="G88" s="33" t="n"/>
      <c r="H88" s="33" t="n"/>
      <c r="I88" s="33" t="n"/>
      <c r="J88" s="33" t="n"/>
      <c r="K88" s="33" t="n"/>
      <c r="L88" s="10">
        <f>IF(M88="Counted",ROUND(SUMPRODUCT($D$2:$K$2,D88:K88)*100/(4*SUM($D$2:$K$2)),1),"")</f>
        <v/>
      </c>
      <c r="M88" s="10">
        <f>IF(COUNTA(C88:K88)=0,"",IF(A88="","No applicant in this row",IF(TRIM(C88)="Yes","Stepped out, not counted",IF(COUNTIF($D$2:$K$2,"&gt;0")=0,"Add weights on Rubric",IF(SUMPRODUCT(($D$2:$K$2&gt;0)*ISNUMBER(D88:K88))-COUNTIFS($D$2:$K$2,"&gt;0",D88:K88,"&gt;=0",D88:K88,"&lt;=4")+SUMPRODUCT(($D$2:$K$2&gt;0)*ISTEXT(D88:K88))&gt;0,"Check scores (0 to 4)",IF(SUMPRODUCT(($D$2:$K$2&gt;0)*ISNUMBER(D88:K88))&lt;COUNTIF($D$2:$K$2,"&gt;0"),"Incomplete","Counted"))))))</f>
        <v/>
      </c>
      <c r="N88" s="34">
        <f>IF(AND($M88="Counted",D$2&gt;0),D88,"")</f>
        <v/>
      </c>
      <c r="O88" s="34">
        <f>IF(AND($M88="Counted",E$2&gt;0),E88,"")</f>
        <v/>
      </c>
      <c r="P88" s="34">
        <f>IF(AND($M88="Counted",F$2&gt;0),F88,"")</f>
        <v/>
      </c>
      <c r="Q88" s="34">
        <f>IF(AND($M88="Counted",G$2&gt;0),G88,"")</f>
        <v/>
      </c>
      <c r="R88" s="34">
        <f>IF(AND($M88="Counted",H$2&gt;0),H88,"")</f>
        <v/>
      </c>
      <c r="S88" s="34">
        <f>IF(AND($M88="Counted",I$2&gt;0),I88,"")</f>
        <v/>
      </c>
      <c r="T88" s="34">
        <f>IF(AND($M88="Counted",J$2&gt;0),J88,"")</f>
        <v/>
      </c>
      <c r="U88" s="34">
        <f>IF(AND($M88="Counted",K$2&gt;0),K88,"")</f>
        <v/>
      </c>
    </row>
    <row r="89">
      <c r="A89" s="31">
        <f>IF(TRIM(Applicants!A89&amp;"")="","",TRIM(Applicants!A89&amp;""))</f>
        <v/>
      </c>
      <c r="B89" s="31">
        <f>IF(A89="","",Applicants!B89&amp;"")</f>
        <v/>
      </c>
      <c r="C89" s="33" t="n"/>
      <c r="D89" s="33" t="n"/>
      <c r="E89" s="33" t="n"/>
      <c r="F89" s="33" t="n"/>
      <c r="G89" s="33" t="n"/>
      <c r="H89" s="33" t="n"/>
      <c r="I89" s="33" t="n"/>
      <c r="J89" s="33" t="n"/>
      <c r="K89" s="33" t="n"/>
      <c r="L89" s="10">
        <f>IF(M89="Counted",ROUND(SUMPRODUCT($D$2:$K$2,D89:K89)*100/(4*SUM($D$2:$K$2)),1),"")</f>
        <v/>
      </c>
      <c r="M89" s="10">
        <f>IF(COUNTA(C89:K89)=0,"",IF(A89="","No applicant in this row",IF(TRIM(C89)="Yes","Stepped out, not counted",IF(COUNTIF($D$2:$K$2,"&gt;0")=0,"Add weights on Rubric",IF(SUMPRODUCT(($D$2:$K$2&gt;0)*ISNUMBER(D89:K89))-COUNTIFS($D$2:$K$2,"&gt;0",D89:K89,"&gt;=0",D89:K89,"&lt;=4")+SUMPRODUCT(($D$2:$K$2&gt;0)*ISTEXT(D89:K89))&gt;0,"Check scores (0 to 4)",IF(SUMPRODUCT(($D$2:$K$2&gt;0)*ISNUMBER(D89:K89))&lt;COUNTIF($D$2:$K$2,"&gt;0"),"Incomplete","Counted"))))))</f>
        <v/>
      </c>
      <c r="N89" s="34">
        <f>IF(AND($M89="Counted",D$2&gt;0),D89,"")</f>
        <v/>
      </c>
      <c r="O89" s="34">
        <f>IF(AND($M89="Counted",E$2&gt;0),E89,"")</f>
        <v/>
      </c>
      <c r="P89" s="34">
        <f>IF(AND($M89="Counted",F$2&gt;0),F89,"")</f>
        <v/>
      </c>
      <c r="Q89" s="34">
        <f>IF(AND($M89="Counted",G$2&gt;0),G89,"")</f>
        <v/>
      </c>
      <c r="R89" s="34">
        <f>IF(AND($M89="Counted",H$2&gt;0),H89,"")</f>
        <v/>
      </c>
      <c r="S89" s="34">
        <f>IF(AND($M89="Counted",I$2&gt;0),I89,"")</f>
        <v/>
      </c>
      <c r="T89" s="34">
        <f>IF(AND($M89="Counted",J$2&gt;0),J89,"")</f>
        <v/>
      </c>
      <c r="U89" s="34">
        <f>IF(AND($M89="Counted",K$2&gt;0),K89,"")</f>
        <v/>
      </c>
    </row>
    <row r="90">
      <c r="A90" s="31">
        <f>IF(TRIM(Applicants!A90&amp;"")="","",TRIM(Applicants!A90&amp;""))</f>
        <v/>
      </c>
      <c r="B90" s="31">
        <f>IF(A90="","",Applicants!B90&amp;"")</f>
        <v/>
      </c>
      <c r="C90" s="33" t="n"/>
      <c r="D90" s="33" t="n"/>
      <c r="E90" s="33" t="n"/>
      <c r="F90" s="33" t="n"/>
      <c r="G90" s="33" t="n"/>
      <c r="H90" s="33" t="n"/>
      <c r="I90" s="33" t="n"/>
      <c r="J90" s="33" t="n"/>
      <c r="K90" s="33" t="n"/>
      <c r="L90" s="10">
        <f>IF(M90="Counted",ROUND(SUMPRODUCT($D$2:$K$2,D90:K90)*100/(4*SUM($D$2:$K$2)),1),"")</f>
        <v/>
      </c>
      <c r="M90" s="10">
        <f>IF(COUNTA(C90:K90)=0,"",IF(A90="","No applicant in this row",IF(TRIM(C90)="Yes","Stepped out, not counted",IF(COUNTIF($D$2:$K$2,"&gt;0")=0,"Add weights on Rubric",IF(SUMPRODUCT(($D$2:$K$2&gt;0)*ISNUMBER(D90:K90))-COUNTIFS($D$2:$K$2,"&gt;0",D90:K90,"&gt;=0",D90:K90,"&lt;=4")+SUMPRODUCT(($D$2:$K$2&gt;0)*ISTEXT(D90:K90))&gt;0,"Check scores (0 to 4)",IF(SUMPRODUCT(($D$2:$K$2&gt;0)*ISNUMBER(D90:K90))&lt;COUNTIF($D$2:$K$2,"&gt;0"),"Incomplete","Counted"))))))</f>
        <v/>
      </c>
      <c r="N90" s="34">
        <f>IF(AND($M90="Counted",D$2&gt;0),D90,"")</f>
        <v/>
      </c>
      <c r="O90" s="34">
        <f>IF(AND($M90="Counted",E$2&gt;0),E90,"")</f>
        <v/>
      </c>
      <c r="P90" s="34">
        <f>IF(AND($M90="Counted",F$2&gt;0),F90,"")</f>
        <v/>
      </c>
      <c r="Q90" s="34">
        <f>IF(AND($M90="Counted",G$2&gt;0),G90,"")</f>
        <v/>
      </c>
      <c r="R90" s="34">
        <f>IF(AND($M90="Counted",H$2&gt;0),H90,"")</f>
        <v/>
      </c>
      <c r="S90" s="34">
        <f>IF(AND($M90="Counted",I$2&gt;0),I90,"")</f>
        <v/>
      </c>
      <c r="T90" s="34">
        <f>IF(AND($M90="Counted",J$2&gt;0),J90,"")</f>
        <v/>
      </c>
      <c r="U90" s="34">
        <f>IF(AND($M90="Counted",K$2&gt;0),K90,"")</f>
        <v/>
      </c>
    </row>
    <row r="91">
      <c r="A91" s="31">
        <f>IF(TRIM(Applicants!A91&amp;"")="","",TRIM(Applicants!A91&amp;""))</f>
        <v/>
      </c>
      <c r="B91" s="31">
        <f>IF(A91="","",Applicants!B91&amp;"")</f>
        <v/>
      </c>
      <c r="C91" s="33" t="n"/>
      <c r="D91" s="33" t="n"/>
      <c r="E91" s="33" t="n"/>
      <c r="F91" s="33" t="n"/>
      <c r="G91" s="33" t="n"/>
      <c r="H91" s="33" t="n"/>
      <c r="I91" s="33" t="n"/>
      <c r="J91" s="33" t="n"/>
      <c r="K91" s="33" t="n"/>
      <c r="L91" s="10">
        <f>IF(M91="Counted",ROUND(SUMPRODUCT($D$2:$K$2,D91:K91)*100/(4*SUM($D$2:$K$2)),1),"")</f>
        <v/>
      </c>
      <c r="M91" s="10">
        <f>IF(COUNTA(C91:K91)=0,"",IF(A91="","No applicant in this row",IF(TRIM(C91)="Yes","Stepped out, not counted",IF(COUNTIF($D$2:$K$2,"&gt;0")=0,"Add weights on Rubric",IF(SUMPRODUCT(($D$2:$K$2&gt;0)*ISNUMBER(D91:K91))-COUNTIFS($D$2:$K$2,"&gt;0",D91:K91,"&gt;=0",D91:K91,"&lt;=4")+SUMPRODUCT(($D$2:$K$2&gt;0)*ISTEXT(D91:K91))&gt;0,"Check scores (0 to 4)",IF(SUMPRODUCT(($D$2:$K$2&gt;0)*ISNUMBER(D91:K91))&lt;COUNTIF($D$2:$K$2,"&gt;0"),"Incomplete","Counted"))))))</f>
        <v/>
      </c>
      <c r="N91" s="34">
        <f>IF(AND($M91="Counted",D$2&gt;0),D91,"")</f>
        <v/>
      </c>
      <c r="O91" s="34">
        <f>IF(AND($M91="Counted",E$2&gt;0),E91,"")</f>
        <v/>
      </c>
      <c r="P91" s="34">
        <f>IF(AND($M91="Counted",F$2&gt;0),F91,"")</f>
        <v/>
      </c>
      <c r="Q91" s="34">
        <f>IF(AND($M91="Counted",G$2&gt;0),G91,"")</f>
        <v/>
      </c>
      <c r="R91" s="34">
        <f>IF(AND($M91="Counted",H$2&gt;0),H91,"")</f>
        <v/>
      </c>
      <c r="S91" s="34">
        <f>IF(AND($M91="Counted",I$2&gt;0),I91,"")</f>
        <v/>
      </c>
      <c r="T91" s="34">
        <f>IF(AND($M91="Counted",J$2&gt;0),J91,"")</f>
        <v/>
      </c>
      <c r="U91" s="34">
        <f>IF(AND($M91="Counted",K$2&gt;0),K91,"")</f>
        <v/>
      </c>
    </row>
    <row r="92">
      <c r="A92" s="31">
        <f>IF(TRIM(Applicants!A92&amp;"")="","",TRIM(Applicants!A92&amp;""))</f>
        <v/>
      </c>
      <c r="B92" s="31">
        <f>IF(A92="","",Applicants!B92&amp;"")</f>
        <v/>
      </c>
      <c r="C92" s="33" t="n"/>
      <c r="D92" s="33" t="n"/>
      <c r="E92" s="33" t="n"/>
      <c r="F92" s="33" t="n"/>
      <c r="G92" s="33" t="n"/>
      <c r="H92" s="33" t="n"/>
      <c r="I92" s="33" t="n"/>
      <c r="J92" s="33" t="n"/>
      <c r="K92" s="33" t="n"/>
      <c r="L92" s="10">
        <f>IF(M92="Counted",ROUND(SUMPRODUCT($D$2:$K$2,D92:K92)*100/(4*SUM($D$2:$K$2)),1),"")</f>
        <v/>
      </c>
      <c r="M92" s="10">
        <f>IF(COUNTA(C92:K92)=0,"",IF(A92="","No applicant in this row",IF(TRIM(C92)="Yes","Stepped out, not counted",IF(COUNTIF($D$2:$K$2,"&gt;0")=0,"Add weights on Rubric",IF(SUMPRODUCT(($D$2:$K$2&gt;0)*ISNUMBER(D92:K92))-COUNTIFS($D$2:$K$2,"&gt;0",D92:K92,"&gt;=0",D92:K92,"&lt;=4")+SUMPRODUCT(($D$2:$K$2&gt;0)*ISTEXT(D92:K92))&gt;0,"Check scores (0 to 4)",IF(SUMPRODUCT(($D$2:$K$2&gt;0)*ISNUMBER(D92:K92))&lt;COUNTIF($D$2:$K$2,"&gt;0"),"Incomplete","Counted"))))))</f>
        <v/>
      </c>
      <c r="N92" s="34">
        <f>IF(AND($M92="Counted",D$2&gt;0),D92,"")</f>
        <v/>
      </c>
      <c r="O92" s="34">
        <f>IF(AND($M92="Counted",E$2&gt;0),E92,"")</f>
        <v/>
      </c>
      <c r="P92" s="34">
        <f>IF(AND($M92="Counted",F$2&gt;0),F92,"")</f>
        <v/>
      </c>
      <c r="Q92" s="34">
        <f>IF(AND($M92="Counted",G$2&gt;0),G92,"")</f>
        <v/>
      </c>
      <c r="R92" s="34">
        <f>IF(AND($M92="Counted",H$2&gt;0),H92,"")</f>
        <v/>
      </c>
      <c r="S92" s="34">
        <f>IF(AND($M92="Counted",I$2&gt;0),I92,"")</f>
        <v/>
      </c>
      <c r="T92" s="34">
        <f>IF(AND($M92="Counted",J$2&gt;0),J92,"")</f>
        <v/>
      </c>
      <c r="U92" s="34">
        <f>IF(AND($M92="Counted",K$2&gt;0),K92,"")</f>
        <v/>
      </c>
    </row>
    <row r="93">
      <c r="A93" s="31">
        <f>IF(TRIM(Applicants!A93&amp;"")="","",TRIM(Applicants!A93&amp;""))</f>
        <v/>
      </c>
      <c r="B93" s="31">
        <f>IF(A93="","",Applicants!B93&amp;"")</f>
        <v/>
      </c>
      <c r="C93" s="33" t="n"/>
      <c r="D93" s="33" t="n"/>
      <c r="E93" s="33" t="n"/>
      <c r="F93" s="33" t="n"/>
      <c r="G93" s="33" t="n"/>
      <c r="H93" s="33" t="n"/>
      <c r="I93" s="33" t="n"/>
      <c r="J93" s="33" t="n"/>
      <c r="K93" s="33" t="n"/>
      <c r="L93" s="10">
        <f>IF(M93="Counted",ROUND(SUMPRODUCT($D$2:$K$2,D93:K93)*100/(4*SUM($D$2:$K$2)),1),"")</f>
        <v/>
      </c>
      <c r="M93" s="10">
        <f>IF(COUNTA(C93:K93)=0,"",IF(A93="","No applicant in this row",IF(TRIM(C93)="Yes","Stepped out, not counted",IF(COUNTIF($D$2:$K$2,"&gt;0")=0,"Add weights on Rubric",IF(SUMPRODUCT(($D$2:$K$2&gt;0)*ISNUMBER(D93:K93))-COUNTIFS($D$2:$K$2,"&gt;0",D93:K93,"&gt;=0",D93:K93,"&lt;=4")+SUMPRODUCT(($D$2:$K$2&gt;0)*ISTEXT(D93:K93))&gt;0,"Check scores (0 to 4)",IF(SUMPRODUCT(($D$2:$K$2&gt;0)*ISNUMBER(D93:K93))&lt;COUNTIF($D$2:$K$2,"&gt;0"),"Incomplete","Counted"))))))</f>
        <v/>
      </c>
      <c r="N93" s="34">
        <f>IF(AND($M93="Counted",D$2&gt;0),D93,"")</f>
        <v/>
      </c>
      <c r="O93" s="34">
        <f>IF(AND($M93="Counted",E$2&gt;0),E93,"")</f>
        <v/>
      </c>
      <c r="P93" s="34">
        <f>IF(AND($M93="Counted",F$2&gt;0),F93,"")</f>
        <v/>
      </c>
      <c r="Q93" s="34">
        <f>IF(AND($M93="Counted",G$2&gt;0),G93,"")</f>
        <v/>
      </c>
      <c r="R93" s="34">
        <f>IF(AND($M93="Counted",H$2&gt;0),H93,"")</f>
        <v/>
      </c>
      <c r="S93" s="34">
        <f>IF(AND($M93="Counted",I$2&gt;0),I93,"")</f>
        <v/>
      </c>
      <c r="T93" s="34">
        <f>IF(AND($M93="Counted",J$2&gt;0),J93,"")</f>
        <v/>
      </c>
      <c r="U93" s="34">
        <f>IF(AND($M93="Counted",K$2&gt;0),K93,"")</f>
        <v/>
      </c>
    </row>
    <row r="94">
      <c r="A94" s="31">
        <f>IF(TRIM(Applicants!A94&amp;"")="","",TRIM(Applicants!A94&amp;""))</f>
        <v/>
      </c>
      <c r="B94" s="31">
        <f>IF(A94="","",Applicants!B94&amp;"")</f>
        <v/>
      </c>
      <c r="C94" s="33" t="n"/>
      <c r="D94" s="33" t="n"/>
      <c r="E94" s="33" t="n"/>
      <c r="F94" s="33" t="n"/>
      <c r="G94" s="33" t="n"/>
      <c r="H94" s="33" t="n"/>
      <c r="I94" s="33" t="n"/>
      <c r="J94" s="33" t="n"/>
      <c r="K94" s="33" t="n"/>
      <c r="L94" s="10">
        <f>IF(M94="Counted",ROUND(SUMPRODUCT($D$2:$K$2,D94:K94)*100/(4*SUM($D$2:$K$2)),1),"")</f>
        <v/>
      </c>
      <c r="M94" s="10">
        <f>IF(COUNTA(C94:K94)=0,"",IF(A94="","No applicant in this row",IF(TRIM(C94)="Yes","Stepped out, not counted",IF(COUNTIF($D$2:$K$2,"&gt;0")=0,"Add weights on Rubric",IF(SUMPRODUCT(($D$2:$K$2&gt;0)*ISNUMBER(D94:K94))-COUNTIFS($D$2:$K$2,"&gt;0",D94:K94,"&gt;=0",D94:K94,"&lt;=4")+SUMPRODUCT(($D$2:$K$2&gt;0)*ISTEXT(D94:K94))&gt;0,"Check scores (0 to 4)",IF(SUMPRODUCT(($D$2:$K$2&gt;0)*ISNUMBER(D94:K94))&lt;COUNTIF($D$2:$K$2,"&gt;0"),"Incomplete","Counted"))))))</f>
        <v/>
      </c>
      <c r="N94" s="34">
        <f>IF(AND($M94="Counted",D$2&gt;0),D94,"")</f>
        <v/>
      </c>
      <c r="O94" s="34">
        <f>IF(AND($M94="Counted",E$2&gt;0),E94,"")</f>
        <v/>
      </c>
      <c r="P94" s="34">
        <f>IF(AND($M94="Counted",F$2&gt;0),F94,"")</f>
        <v/>
      </c>
      <c r="Q94" s="34">
        <f>IF(AND($M94="Counted",G$2&gt;0),G94,"")</f>
        <v/>
      </c>
      <c r="R94" s="34">
        <f>IF(AND($M94="Counted",H$2&gt;0),H94,"")</f>
        <v/>
      </c>
      <c r="S94" s="34">
        <f>IF(AND($M94="Counted",I$2&gt;0),I94,"")</f>
        <v/>
      </c>
      <c r="T94" s="34">
        <f>IF(AND($M94="Counted",J$2&gt;0),J94,"")</f>
        <v/>
      </c>
      <c r="U94" s="34">
        <f>IF(AND($M94="Counted",K$2&gt;0),K94,"")</f>
        <v/>
      </c>
    </row>
    <row r="95">
      <c r="A95" s="31">
        <f>IF(TRIM(Applicants!A95&amp;"")="","",TRIM(Applicants!A95&amp;""))</f>
        <v/>
      </c>
      <c r="B95" s="31">
        <f>IF(A95="","",Applicants!B95&amp;"")</f>
        <v/>
      </c>
      <c r="C95" s="33" t="n"/>
      <c r="D95" s="33" t="n"/>
      <c r="E95" s="33" t="n"/>
      <c r="F95" s="33" t="n"/>
      <c r="G95" s="33" t="n"/>
      <c r="H95" s="33" t="n"/>
      <c r="I95" s="33" t="n"/>
      <c r="J95" s="33" t="n"/>
      <c r="K95" s="33" t="n"/>
      <c r="L95" s="10">
        <f>IF(M95="Counted",ROUND(SUMPRODUCT($D$2:$K$2,D95:K95)*100/(4*SUM($D$2:$K$2)),1),"")</f>
        <v/>
      </c>
      <c r="M95" s="10">
        <f>IF(COUNTA(C95:K95)=0,"",IF(A95="","No applicant in this row",IF(TRIM(C95)="Yes","Stepped out, not counted",IF(COUNTIF($D$2:$K$2,"&gt;0")=0,"Add weights on Rubric",IF(SUMPRODUCT(($D$2:$K$2&gt;0)*ISNUMBER(D95:K95))-COUNTIFS($D$2:$K$2,"&gt;0",D95:K95,"&gt;=0",D95:K95,"&lt;=4")+SUMPRODUCT(($D$2:$K$2&gt;0)*ISTEXT(D95:K95))&gt;0,"Check scores (0 to 4)",IF(SUMPRODUCT(($D$2:$K$2&gt;0)*ISNUMBER(D95:K95))&lt;COUNTIF($D$2:$K$2,"&gt;0"),"Incomplete","Counted"))))))</f>
        <v/>
      </c>
      <c r="N95" s="34">
        <f>IF(AND($M95="Counted",D$2&gt;0),D95,"")</f>
        <v/>
      </c>
      <c r="O95" s="34">
        <f>IF(AND($M95="Counted",E$2&gt;0),E95,"")</f>
        <v/>
      </c>
      <c r="P95" s="34">
        <f>IF(AND($M95="Counted",F$2&gt;0),F95,"")</f>
        <v/>
      </c>
      <c r="Q95" s="34">
        <f>IF(AND($M95="Counted",G$2&gt;0),G95,"")</f>
        <v/>
      </c>
      <c r="R95" s="34">
        <f>IF(AND($M95="Counted",H$2&gt;0),H95,"")</f>
        <v/>
      </c>
      <c r="S95" s="34">
        <f>IF(AND($M95="Counted",I$2&gt;0),I95,"")</f>
        <v/>
      </c>
      <c r="T95" s="34">
        <f>IF(AND($M95="Counted",J$2&gt;0),J95,"")</f>
        <v/>
      </c>
      <c r="U95" s="34">
        <f>IF(AND($M95="Counted",K$2&gt;0),K95,"")</f>
        <v/>
      </c>
    </row>
    <row r="96">
      <c r="A96" s="31">
        <f>IF(TRIM(Applicants!A96&amp;"")="","",TRIM(Applicants!A96&amp;""))</f>
        <v/>
      </c>
      <c r="B96" s="31">
        <f>IF(A96="","",Applicants!B96&amp;"")</f>
        <v/>
      </c>
      <c r="C96" s="33" t="n"/>
      <c r="D96" s="33" t="n"/>
      <c r="E96" s="33" t="n"/>
      <c r="F96" s="33" t="n"/>
      <c r="G96" s="33" t="n"/>
      <c r="H96" s="33" t="n"/>
      <c r="I96" s="33" t="n"/>
      <c r="J96" s="33" t="n"/>
      <c r="K96" s="33" t="n"/>
      <c r="L96" s="10">
        <f>IF(M96="Counted",ROUND(SUMPRODUCT($D$2:$K$2,D96:K96)*100/(4*SUM($D$2:$K$2)),1),"")</f>
        <v/>
      </c>
      <c r="M96" s="10">
        <f>IF(COUNTA(C96:K96)=0,"",IF(A96="","No applicant in this row",IF(TRIM(C96)="Yes","Stepped out, not counted",IF(COUNTIF($D$2:$K$2,"&gt;0")=0,"Add weights on Rubric",IF(SUMPRODUCT(($D$2:$K$2&gt;0)*ISNUMBER(D96:K96))-COUNTIFS($D$2:$K$2,"&gt;0",D96:K96,"&gt;=0",D96:K96,"&lt;=4")+SUMPRODUCT(($D$2:$K$2&gt;0)*ISTEXT(D96:K96))&gt;0,"Check scores (0 to 4)",IF(SUMPRODUCT(($D$2:$K$2&gt;0)*ISNUMBER(D96:K96))&lt;COUNTIF($D$2:$K$2,"&gt;0"),"Incomplete","Counted"))))))</f>
        <v/>
      </c>
      <c r="N96" s="34">
        <f>IF(AND($M96="Counted",D$2&gt;0),D96,"")</f>
        <v/>
      </c>
      <c r="O96" s="34">
        <f>IF(AND($M96="Counted",E$2&gt;0),E96,"")</f>
        <v/>
      </c>
      <c r="P96" s="34">
        <f>IF(AND($M96="Counted",F$2&gt;0),F96,"")</f>
        <v/>
      </c>
      <c r="Q96" s="34">
        <f>IF(AND($M96="Counted",G$2&gt;0),G96,"")</f>
        <v/>
      </c>
      <c r="R96" s="34">
        <f>IF(AND($M96="Counted",H$2&gt;0),H96,"")</f>
        <v/>
      </c>
      <c r="S96" s="34">
        <f>IF(AND($M96="Counted",I$2&gt;0),I96,"")</f>
        <v/>
      </c>
      <c r="T96" s="34">
        <f>IF(AND($M96="Counted",J$2&gt;0),J96,"")</f>
        <v/>
      </c>
      <c r="U96" s="34">
        <f>IF(AND($M96="Counted",K$2&gt;0),K96,"")</f>
        <v/>
      </c>
    </row>
    <row r="97">
      <c r="A97" s="31">
        <f>IF(TRIM(Applicants!A97&amp;"")="","",TRIM(Applicants!A97&amp;""))</f>
        <v/>
      </c>
      <c r="B97" s="31">
        <f>IF(A97="","",Applicants!B97&amp;"")</f>
        <v/>
      </c>
      <c r="C97" s="33" t="n"/>
      <c r="D97" s="33" t="n"/>
      <c r="E97" s="33" t="n"/>
      <c r="F97" s="33" t="n"/>
      <c r="G97" s="33" t="n"/>
      <c r="H97" s="33" t="n"/>
      <c r="I97" s="33" t="n"/>
      <c r="J97" s="33" t="n"/>
      <c r="K97" s="33" t="n"/>
      <c r="L97" s="10">
        <f>IF(M97="Counted",ROUND(SUMPRODUCT($D$2:$K$2,D97:K97)*100/(4*SUM($D$2:$K$2)),1),"")</f>
        <v/>
      </c>
      <c r="M97" s="10">
        <f>IF(COUNTA(C97:K97)=0,"",IF(A97="","No applicant in this row",IF(TRIM(C97)="Yes","Stepped out, not counted",IF(COUNTIF($D$2:$K$2,"&gt;0")=0,"Add weights on Rubric",IF(SUMPRODUCT(($D$2:$K$2&gt;0)*ISNUMBER(D97:K97))-COUNTIFS($D$2:$K$2,"&gt;0",D97:K97,"&gt;=0",D97:K97,"&lt;=4")+SUMPRODUCT(($D$2:$K$2&gt;0)*ISTEXT(D97:K97))&gt;0,"Check scores (0 to 4)",IF(SUMPRODUCT(($D$2:$K$2&gt;0)*ISNUMBER(D97:K97))&lt;COUNTIF($D$2:$K$2,"&gt;0"),"Incomplete","Counted"))))))</f>
        <v/>
      </c>
      <c r="N97" s="34">
        <f>IF(AND($M97="Counted",D$2&gt;0),D97,"")</f>
        <v/>
      </c>
      <c r="O97" s="34">
        <f>IF(AND($M97="Counted",E$2&gt;0),E97,"")</f>
        <v/>
      </c>
      <c r="P97" s="34">
        <f>IF(AND($M97="Counted",F$2&gt;0),F97,"")</f>
        <v/>
      </c>
      <c r="Q97" s="34">
        <f>IF(AND($M97="Counted",G$2&gt;0),G97,"")</f>
        <v/>
      </c>
      <c r="R97" s="34">
        <f>IF(AND($M97="Counted",H$2&gt;0),H97,"")</f>
        <v/>
      </c>
      <c r="S97" s="34">
        <f>IF(AND($M97="Counted",I$2&gt;0),I97,"")</f>
        <v/>
      </c>
      <c r="T97" s="34">
        <f>IF(AND($M97="Counted",J$2&gt;0),J97,"")</f>
        <v/>
      </c>
      <c r="U97" s="34">
        <f>IF(AND($M97="Counted",K$2&gt;0),K97,"")</f>
        <v/>
      </c>
    </row>
    <row r="98">
      <c r="A98" s="31">
        <f>IF(TRIM(Applicants!A98&amp;"")="","",TRIM(Applicants!A98&amp;""))</f>
        <v/>
      </c>
      <c r="B98" s="31">
        <f>IF(A98="","",Applicants!B98&amp;"")</f>
        <v/>
      </c>
      <c r="C98" s="33" t="n"/>
      <c r="D98" s="33" t="n"/>
      <c r="E98" s="33" t="n"/>
      <c r="F98" s="33" t="n"/>
      <c r="G98" s="33" t="n"/>
      <c r="H98" s="33" t="n"/>
      <c r="I98" s="33" t="n"/>
      <c r="J98" s="33" t="n"/>
      <c r="K98" s="33" t="n"/>
      <c r="L98" s="10">
        <f>IF(M98="Counted",ROUND(SUMPRODUCT($D$2:$K$2,D98:K98)*100/(4*SUM($D$2:$K$2)),1),"")</f>
        <v/>
      </c>
      <c r="M98" s="10">
        <f>IF(COUNTA(C98:K98)=0,"",IF(A98="","No applicant in this row",IF(TRIM(C98)="Yes","Stepped out, not counted",IF(COUNTIF($D$2:$K$2,"&gt;0")=0,"Add weights on Rubric",IF(SUMPRODUCT(($D$2:$K$2&gt;0)*ISNUMBER(D98:K98))-COUNTIFS($D$2:$K$2,"&gt;0",D98:K98,"&gt;=0",D98:K98,"&lt;=4")+SUMPRODUCT(($D$2:$K$2&gt;0)*ISTEXT(D98:K98))&gt;0,"Check scores (0 to 4)",IF(SUMPRODUCT(($D$2:$K$2&gt;0)*ISNUMBER(D98:K98))&lt;COUNTIF($D$2:$K$2,"&gt;0"),"Incomplete","Counted"))))))</f>
        <v/>
      </c>
      <c r="N98" s="34">
        <f>IF(AND($M98="Counted",D$2&gt;0),D98,"")</f>
        <v/>
      </c>
      <c r="O98" s="34">
        <f>IF(AND($M98="Counted",E$2&gt;0),E98,"")</f>
        <v/>
      </c>
      <c r="P98" s="34">
        <f>IF(AND($M98="Counted",F$2&gt;0),F98,"")</f>
        <v/>
      </c>
      <c r="Q98" s="34">
        <f>IF(AND($M98="Counted",G$2&gt;0),G98,"")</f>
        <v/>
      </c>
      <c r="R98" s="34">
        <f>IF(AND($M98="Counted",H$2&gt;0),H98,"")</f>
        <v/>
      </c>
      <c r="S98" s="34">
        <f>IF(AND($M98="Counted",I$2&gt;0),I98,"")</f>
        <v/>
      </c>
      <c r="T98" s="34">
        <f>IF(AND($M98="Counted",J$2&gt;0),J98,"")</f>
        <v/>
      </c>
      <c r="U98" s="34">
        <f>IF(AND($M98="Counted",K$2&gt;0),K98,"")</f>
        <v/>
      </c>
    </row>
    <row r="99">
      <c r="A99" s="31">
        <f>IF(TRIM(Applicants!A99&amp;"")="","",TRIM(Applicants!A99&amp;""))</f>
        <v/>
      </c>
      <c r="B99" s="31">
        <f>IF(A99="","",Applicants!B99&amp;"")</f>
        <v/>
      </c>
      <c r="C99" s="33" t="n"/>
      <c r="D99" s="33" t="n"/>
      <c r="E99" s="33" t="n"/>
      <c r="F99" s="33" t="n"/>
      <c r="G99" s="33" t="n"/>
      <c r="H99" s="33" t="n"/>
      <c r="I99" s="33" t="n"/>
      <c r="J99" s="33" t="n"/>
      <c r="K99" s="33" t="n"/>
      <c r="L99" s="10">
        <f>IF(M99="Counted",ROUND(SUMPRODUCT($D$2:$K$2,D99:K99)*100/(4*SUM($D$2:$K$2)),1),"")</f>
        <v/>
      </c>
      <c r="M99" s="10">
        <f>IF(COUNTA(C99:K99)=0,"",IF(A99="","No applicant in this row",IF(TRIM(C99)="Yes","Stepped out, not counted",IF(COUNTIF($D$2:$K$2,"&gt;0")=0,"Add weights on Rubric",IF(SUMPRODUCT(($D$2:$K$2&gt;0)*ISNUMBER(D99:K99))-COUNTIFS($D$2:$K$2,"&gt;0",D99:K99,"&gt;=0",D99:K99,"&lt;=4")+SUMPRODUCT(($D$2:$K$2&gt;0)*ISTEXT(D99:K99))&gt;0,"Check scores (0 to 4)",IF(SUMPRODUCT(($D$2:$K$2&gt;0)*ISNUMBER(D99:K99))&lt;COUNTIF($D$2:$K$2,"&gt;0"),"Incomplete","Counted"))))))</f>
        <v/>
      </c>
      <c r="N99" s="34">
        <f>IF(AND($M99="Counted",D$2&gt;0),D99,"")</f>
        <v/>
      </c>
      <c r="O99" s="34">
        <f>IF(AND($M99="Counted",E$2&gt;0),E99,"")</f>
        <v/>
      </c>
      <c r="P99" s="34">
        <f>IF(AND($M99="Counted",F$2&gt;0),F99,"")</f>
        <v/>
      </c>
      <c r="Q99" s="34">
        <f>IF(AND($M99="Counted",G$2&gt;0),G99,"")</f>
        <v/>
      </c>
      <c r="R99" s="34">
        <f>IF(AND($M99="Counted",H$2&gt;0),H99,"")</f>
        <v/>
      </c>
      <c r="S99" s="34">
        <f>IF(AND($M99="Counted",I$2&gt;0),I99,"")</f>
        <v/>
      </c>
      <c r="T99" s="34">
        <f>IF(AND($M99="Counted",J$2&gt;0),J99,"")</f>
        <v/>
      </c>
      <c r="U99" s="34">
        <f>IF(AND($M99="Counted",K$2&gt;0),K99,"")</f>
        <v/>
      </c>
    </row>
    <row r="100">
      <c r="A100" s="31">
        <f>IF(TRIM(Applicants!A100&amp;"")="","",TRIM(Applicants!A100&amp;""))</f>
        <v/>
      </c>
      <c r="B100" s="31">
        <f>IF(A100="","",Applicants!B100&amp;"")</f>
        <v/>
      </c>
      <c r="C100" s="33" t="n"/>
      <c r="D100" s="33" t="n"/>
      <c r="E100" s="33" t="n"/>
      <c r="F100" s="33" t="n"/>
      <c r="G100" s="33" t="n"/>
      <c r="H100" s="33" t="n"/>
      <c r="I100" s="33" t="n"/>
      <c r="J100" s="33" t="n"/>
      <c r="K100" s="33" t="n"/>
      <c r="L100" s="10">
        <f>IF(M100="Counted",ROUND(SUMPRODUCT($D$2:$K$2,D100:K100)*100/(4*SUM($D$2:$K$2)),1),"")</f>
        <v/>
      </c>
      <c r="M100" s="10">
        <f>IF(COUNTA(C100:K100)=0,"",IF(A100="","No applicant in this row",IF(TRIM(C100)="Yes","Stepped out, not counted",IF(COUNTIF($D$2:$K$2,"&gt;0")=0,"Add weights on Rubric",IF(SUMPRODUCT(($D$2:$K$2&gt;0)*ISNUMBER(D100:K100))-COUNTIFS($D$2:$K$2,"&gt;0",D100:K100,"&gt;=0",D100:K100,"&lt;=4")+SUMPRODUCT(($D$2:$K$2&gt;0)*ISTEXT(D100:K100))&gt;0,"Check scores (0 to 4)",IF(SUMPRODUCT(($D$2:$K$2&gt;0)*ISNUMBER(D100:K100))&lt;COUNTIF($D$2:$K$2,"&gt;0"),"Incomplete","Counted"))))))</f>
        <v/>
      </c>
      <c r="N100" s="34">
        <f>IF(AND($M100="Counted",D$2&gt;0),D100,"")</f>
        <v/>
      </c>
      <c r="O100" s="34">
        <f>IF(AND($M100="Counted",E$2&gt;0),E100,"")</f>
        <v/>
      </c>
      <c r="P100" s="34">
        <f>IF(AND($M100="Counted",F$2&gt;0),F100,"")</f>
        <v/>
      </c>
      <c r="Q100" s="34">
        <f>IF(AND($M100="Counted",G$2&gt;0),G100,"")</f>
        <v/>
      </c>
      <c r="R100" s="34">
        <f>IF(AND($M100="Counted",H$2&gt;0),H100,"")</f>
        <v/>
      </c>
      <c r="S100" s="34">
        <f>IF(AND($M100="Counted",I$2&gt;0),I100,"")</f>
        <v/>
      </c>
      <c r="T100" s="34">
        <f>IF(AND($M100="Counted",J$2&gt;0),J100,"")</f>
        <v/>
      </c>
      <c r="U100" s="34">
        <f>IF(AND($M100="Counted",K$2&gt;0),K100,"")</f>
        <v/>
      </c>
    </row>
    <row r="101">
      <c r="A101" s="31">
        <f>IF(TRIM(Applicants!A101&amp;"")="","",TRIM(Applicants!A101&amp;""))</f>
        <v/>
      </c>
      <c r="B101" s="31">
        <f>IF(A101="","",Applicants!B101&amp;"")</f>
        <v/>
      </c>
      <c r="C101" s="33" t="n"/>
      <c r="D101" s="33" t="n"/>
      <c r="E101" s="33" t="n"/>
      <c r="F101" s="33" t="n"/>
      <c r="G101" s="33" t="n"/>
      <c r="H101" s="33" t="n"/>
      <c r="I101" s="33" t="n"/>
      <c r="J101" s="33" t="n"/>
      <c r="K101" s="33" t="n"/>
      <c r="L101" s="10">
        <f>IF(M101="Counted",ROUND(SUMPRODUCT($D$2:$K$2,D101:K101)*100/(4*SUM($D$2:$K$2)),1),"")</f>
        <v/>
      </c>
      <c r="M101" s="10">
        <f>IF(COUNTA(C101:K101)=0,"",IF(A101="","No applicant in this row",IF(TRIM(C101)="Yes","Stepped out, not counted",IF(COUNTIF($D$2:$K$2,"&gt;0")=0,"Add weights on Rubric",IF(SUMPRODUCT(($D$2:$K$2&gt;0)*ISNUMBER(D101:K101))-COUNTIFS($D$2:$K$2,"&gt;0",D101:K101,"&gt;=0",D101:K101,"&lt;=4")+SUMPRODUCT(($D$2:$K$2&gt;0)*ISTEXT(D101:K101))&gt;0,"Check scores (0 to 4)",IF(SUMPRODUCT(($D$2:$K$2&gt;0)*ISNUMBER(D101:K101))&lt;COUNTIF($D$2:$K$2,"&gt;0"),"Incomplete","Counted"))))))</f>
        <v/>
      </c>
      <c r="N101" s="34">
        <f>IF(AND($M101="Counted",D$2&gt;0),D101,"")</f>
        <v/>
      </c>
      <c r="O101" s="34">
        <f>IF(AND($M101="Counted",E$2&gt;0),E101,"")</f>
        <v/>
      </c>
      <c r="P101" s="34">
        <f>IF(AND($M101="Counted",F$2&gt;0),F101,"")</f>
        <v/>
      </c>
      <c r="Q101" s="34">
        <f>IF(AND($M101="Counted",G$2&gt;0),G101,"")</f>
        <v/>
      </c>
      <c r="R101" s="34">
        <f>IF(AND($M101="Counted",H$2&gt;0),H101,"")</f>
        <v/>
      </c>
      <c r="S101" s="34">
        <f>IF(AND($M101="Counted",I$2&gt;0),I101,"")</f>
        <v/>
      </c>
      <c r="T101" s="34">
        <f>IF(AND($M101="Counted",J$2&gt;0),J101,"")</f>
        <v/>
      </c>
      <c r="U101" s="34">
        <f>IF(AND($M101="Counted",K$2&gt;0),K101,"")</f>
        <v/>
      </c>
    </row>
    <row r="102">
      <c r="A102" s="31">
        <f>IF(TRIM(Applicants!A102&amp;"")="","",TRIM(Applicants!A102&amp;""))</f>
        <v/>
      </c>
      <c r="B102" s="31">
        <f>IF(A102="","",Applicants!B102&amp;"")</f>
        <v/>
      </c>
      <c r="C102" s="33" t="n"/>
      <c r="D102" s="33" t="n"/>
      <c r="E102" s="33" t="n"/>
      <c r="F102" s="33" t="n"/>
      <c r="G102" s="33" t="n"/>
      <c r="H102" s="33" t="n"/>
      <c r="I102" s="33" t="n"/>
      <c r="J102" s="33" t="n"/>
      <c r="K102" s="33" t="n"/>
      <c r="L102" s="10">
        <f>IF(M102="Counted",ROUND(SUMPRODUCT($D$2:$K$2,D102:K102)*100/(4*SUM($D$2:$K$2)),1),"")</f>
        <v/>
      </c>
      <c r="M102" s="10">
        <f>IF(COUNTA(C102:K102)=0,"",IF(A102="","No applicant in this row",IF(TRIM(C102)="Yes","Stepped out, not counted",IF(COUNTIF($D$2:$K$2,"&gt;0")=0,"Add weights on Rubric",IF(SUMPRODUCT(($D$2:$K$2&gt;0)*ISNUMBER(D102:K102))-COUNTIFS($D$2:$K$2,"&gt;0",D102:K102,"&gt;=0",D102:K102,"&lt;=4")+SUMPRODUCT(($D$2:$K$2&gt;0)*ISTEXT(D102:K102))&gt;0,"Check scores (0 to 4)",IF(SUMPRODUCT(($D$2:$K$2&gt;0)*ISNUMBER(D102:K102))&lt;COUNTIF($D$2:$K$2,"&gt;0"),"Incomplete","Counted"))))))</f>
        <v/>
      </c>
      <c r="N102" s="34">
        <f>IF(AND($M102="Counted",D$2&gt;0),D102,"")</f>
        <v/>
      </c>
      <c r="O102" s="34">
        <f>IF(AND($M102="Counted",E$2&gt;0),E102,"")</f>
        <v/>
      </c>
      <c r="P102" s="34">
        <f>IF(AND($M102="Counted",F$2&gt;0),F102,"")</f>
        <v/>
      </c>
      <c r="Q102" s="34">
        <f>IF(AND($M102="Counted",G$2&gt;0),G102,"")</f>
        <v/>
      </c>
      <c r="R102" s="34">
        <f>IF(AND($M102="Counted",H$2&gt;0),H102,"")</f>
        <v/>
      </c>
      <c r="S102" s="34">
        <f>IF(AND($M102="Counted",I$2&gt;0),I102,"")</f>
        <v/>
      </c>
      <c r="T102" s="34">
        <f>IF(AND($M102="Counted",J$2&gt;0),J102,"")</f>
        <v/>
      </c>
      <c r="U102" s="34">
        <f>IF(AND($M102="Counted",K$2&gt;0),K102,"")</f>
        <v/>
      </c>
    </row>
  </sheetData>
  <dataValidations count="2">
    <dataValidation sqref="C3:C102" showDropDown="0" showInputMessage="1" showErrorMessage="1" allowBlank="1" errorTitle="Know this applicant?" error="Pick a value from the list. Yes means you know the applicant or their family personally. Your row will not count." promptTitle="Know this applicant?" prompt="Yes means you know the applicant or their family personally. Your row will not count." type="list" errorStyle="warning">
      <formula1>"No,Yes"</formula1>
    </dataValidation>
    <dataValidation sqref="D3:K102" showDropDown="0" showInputMessage="1" showErrorMessage="1" allowBlank="1" errorTitle="Score" error="Type a whole number from 0 to 4." promptTitle="Score" prompt="0 to 4. See the anchors on the Rubric tab." type="decimal" errorStyle="warning" operator="between">
      <formula1>0</formula1>
      <formula2>4</formula2>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U102"/>
  <sheetViews>
    <sheetView zoomScale="100" workbookViewId="0">
      <pane xSplit="3" ySplit="2" topLeftCell="D3"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5"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22"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s>
  <sheetData>
    <row r="1" ht="44" customHeight="1">
      <c r="A1" s="3" t="inlineStr">
        <is>
          <t>Applicant ID</t>
        </is>
      </c>
      <c r="B1" s="3" t="inlineStr">
        <is>
          <t>Name</t>
        </is>
      </c>
      <c r="C1" s="16" t="inlineStr">
        <is>
          <t>Know this applicant? (Yes = step out)</t>
        </is>
      </c>
      <c r="D1" s="16">
        <f>IF(Rubric!A2="","(not used)",Rubric!A2)</f>
        <v/>
      </c>
      <c r="E1" s="16">
        <f>IF(Rubric!A3="","(not used)",Rubric!A3)</f>
        <v/>
      </c>
      <c r="F1" s="16">
        <f>IF(Rubric!A4="","(not used)",Rubric!A4)</f>
        <v/>
      </c>
      <c r="G1" s="16">
        <f>IF(Rubric!A5="","(not used)",Rubric!A5)</f>
        <v/>
      </c>
      <c r="H1" s="16">
        <f>IF(Rubric!A6="","(not used)",Rubric!A6)</f>
        <v/>
      </c>
      <c r="I1" s="16">
        <f>IF(Rubric!A7="","(not used)",Rubric!A7)</f>
        <v/>
      </c>
      <c r="J1" s="16">
        <f>IF(Rubric!A8="","(not used)",Rubric!A8)</f>
        <v/>
      </c>
      <c r="K1" s="16">
        <f>IF(Rubric!A9="","(not used)",Rubric!A9)</f>
        <v/>
      </c>
      <c r="L1" s="3" t="inlineStr">
        <is>
          <t>Score out of 100</t>
        </is>
      </c>
      <c r="M1" s="3" t="inlineStr">
        <is>
          <t>Status</t>
        </is>
      </c>
      <c r="N1" s="28">
        <f>"Counted: "&amp;IF(Rubric!A2="","(not used)",Rubric!A2)</f>
        <v/>
      </c>
      <c r="O1" s="28">
        <f>"Counted: "&amp;IF(Rubric!A3="","(not used)",Rubric!A3)</f>
        <v/>
      </c>
      <c r="P1" s="28">
        <f>"Counted: "&amp;IF(Rubric!A4="","(not used)",Rubric!A4)</f>
        <v/>
      </c>
      <c r="Q1" s="28">
        <f>"Counted: "&amp;IF(Rubric!A5="","(not used)",Rubric!A5)</f>
        <v/>
      </c>
      <c r="R1" s="28">
        <f>"Counted: "&amp;IF(Rubric!A6="","(not used)",Rubric!A6)</f>
        <v/>
      </c>
      <c r="S1" s="28">
        <f>"Counted: "&amp;IF(Rubric!A7="","(not used)",Rubric!A7)</f>
        <v/>
      </c>
      <c r="T1" s="28">
        <f>"Counted: "&amp;IF(Rubric!A8="","(not used)",Rubric!A8)</f>
        <v/>
      </c>
      <c r="U1" s="28">
        <f>"Counted: "&amp;IF(Rubric!A9="","(not used)",Rubric!A9)</f>
        <v/>
      </c>
    </row>
    <row r="2">
      <c r="A2" s="29" t="inlineStr">
        <is>
          <t>Reader:</t>
        </is>
      </c>
      <c r="B2" s="10">
        <f>Settings!$D$11</f>
        <v/>
      </c>
      <c r="C2" s="29" t="inlineStr">
        <is>
          <t>Weight in use:</t>
        </is>
      </c>
      <c r="D2" s="30">
        <f>IF(AND(Rubric!A2&lt;&gt;"",ISNUMBER(Rubric!B2)),MAX(0,Rubric!B2),0)</f>
        <v/>
      </c>
      <c r="E2" s="30">
        <f>IF(AND(Rubric!A3&lt;&gt;"",ISNUMBER(Rubric!B3)),MAX(0,Rubric!B3),0)</f>
        <v/>
      </c>
      <c r="F2" s="30">
        <f>IF(AND(Rubric!A4&lt;&gt;"",ISNUMBER(Rubric!B4)),MAX(0,Rubric!B4),0)</f>
        <v/>
      </c>
      <c r="G2" s="30">
        <f>IF(AND(Rubric!A5&lt;&gt;"",ISNUMBER(Rubric!B5)),MAX(0,Rubric!B5),0)</f>
        <v/>
      </c>
      <c r="H2" s="30">
        <f>IF(AND(Rubric!A6&lt;&gt;"",ISNUMBER(Rubric!B6)),MAX(0,Rubric!B6),0)</f>
        <v/>
      </c>
      <c r="I2" s="30">
        <f>IF(AND(Rubric!A7&lt;&gt;"",ISNUMBER(Rubric!B7)),MAX(0,Rubric!B7),0)</f>
        <v/>
      </c>
      <c r="J2" s="30">
        <f>IF(AND(Rubric!A8&lt;&gt;"",ISNUMBER(Rubric!B8)),MAX(0,Rubric!B8),0)</f>
        <v/>
      </c>
      <c r="K2" s="30">
        <f>IF(AND(Rubric!A9&lt;&gt;"",ISNUMBER(Rubric!B9)),MAX(0,Rubric!B9),0)</f>
        <v/>
      </c>
    </row>
    <row r="3">
      <c r="A3" s="31">
        <f>IF(TRIM(Applicants!A3&amp;"")="","",TRIM(Applicants!A3&amp;""))</f>
        <v/>
      </c>
      <c r="B3" s="31">
        <f>IF(A3="","",Applicants!B3&amp;"")</f>
        <v/>
      </c>
      <c r="C3" s="33" t="n"/>
      <c r="D3" s="33" t="n"/>
      <c r="E3" s="33" t="n"/>
      <c r="F3" s="33" t="n"/>
      <c r="G3" s="33" t="n"/>
      <c r="H3" s="33" t="n"/>
      <c r="I3" s="33" t="n"/>
      <c r="J3" s="33" t="n"/>
      <c r="K3" s="33" t="n"/>
      <c r="L3" s="10">
        <f>IF(M3="Counted",ROUND(SUMPRODUCT($D$2:$K$2,D3:K3)*100/(4*SUM($D$2:$K$2)),1),"")</f>
        <v/>
      </c>
      <c r="M3" s="10">
        <f>IF(COUNTA(C3:K3)=0,"",IF(A3="","No applicant in this row",IF(TRIM(C3)="Yes","Stepped out, not counted",IF(COUNTIF($D$2:$K$2,"&gt;0")=0,"Add weights on Rubric",IF(SUMPRODUCT(($D$2:$K$2&gt;0)*ISNUMBER(D3:K3))-COUNTIFS($D$2:$K$2,"&gt;0",D3:K3,"&gt;=0",D3:K3,"&lt;=4")+SUMPRODUCT(($D$2:$K$2&gt;0)*ISTEXT(D3:K3))&gt;0,"Check scores (0 to 4)",IF(SUMPRODUCT(($D$2:$K$2&gt;0)*ISNUMBER(D3:K3))&lt;COUNTIF($D$2:$K$2,"&gt;0"),"Incomplete","Counted"))))))</f>
        <v/>
      </c>
      <c r="N3" s="34">
        <f>IF(AND($M3="Counted",D$2&gt;0),D3,"")</f>
        <v/>
      </c>
      <c r="O3" s="34">
        <f>IF(AND($M3="Counted",E$2&gt;0),E3,"")</f>
        <v/>
      </c>
      <c r="P3" s="34">
        <f>IF(AND($M3="Counted",F$2&gt;0),F3,"")</f>
        <v/>
      </c>
      <c r="Q3" s="34">
        <f>IF(AND($M3="Counted",G$2&gt;0),G3,"")</f>
        <v/>
      </c>
      <c r="R3" s="34">
        <f>IF(AND($M3="Counted",H$2&gt;0),H3,"")</f>
        <v/>
      </c>
      <c r="S3" s="34">
        <f>IF(AND($M3="Counted",I$2&gt;0),I3,"")</f>
        <v/>
      </c>
      <c r="T3" s="34">
        <f>IF(AND($M3="Counted",J$2&gt;0),J3,"")</f>
        <v/>
      </c>
      <c r="U3" s="34">
        <f>IF(AND($M3="Counted",K$2&gt;0),K3,"")</f>
        <v/>
      </c>
    </row>
    <row r="4">
      <c r="A4" s="31">
        <f>IF(TRIM(Applicants!A4&amp;"")="","",TRIM(Applicants!A4&amp;""))</f>
        <v/>
      </c>
      <c r="B4" s="31">
        <f>IF(A4="","",Applicants!B4&amp;"")</f>
        <v/>
      </c>
      <c r="C4" s="33" t="n"/>
      <c r="D4" s="33" t="n"/>
      <c r="E4" s="33" t="n"/>
      <c r="F4" s="33" t="n"/>
      <c r="G4" s="33" t="n"/>
      <c r="H4" s="33" t="n"/>
      <c r="I4" s="33" t="n"/>
      <c r="J4" s="33" t="n"/>
      <c r="K4" s="33" t="n"/>
      <c r="L4" s="10">
        <f>IF(M4="Counted",ROUND(SUMPRODUCT($D$2:$K$2,D4:K4)*100/(4*SUM($D$2:$K$2)),1),"")</f>
        <v/>
      </c>
      <c r="M4" s="10">
        <f>IF(COUNTA(C4:K4)=0,"",IF(A4="","No applicant in this row",IF(TRIM(C4)="Yes","Stepped out, not counted",IF(COUNTIF($D$2:$K$2,"&gt;0")=0,"Add weights on Rubric",IF(SUMPRODUCT(($D$2:$K$2&gt;0)*ISNUMBER(D4:K4))-COUNTIFS($D$2:$K$2,"&gt;0",D4:K4,"&gt;=0",D4:K4,"&lt;=4")+SUMPRODUCT(($D$2:$K$2&gt;0)*ISTEXT(D4:K4))&gt;0,"Check scores (0 to 4)",IF(SUMPRODUCT(($D$2:$K$2&gt;0)*ISNUMBER(D4:K4))&lt;COUNTIF($D$2:$K$2,"&gt;0"),"Incomplete","Counted"))))))</f>
        <v/>
      </c>
      <c r="N4" s="34">
        <f>IF(AND($M4="Counted",D$2&gt;0),D4,"")</f>
        <v/>
      </c>
      <c r="O4" s="34">
        <f>IF(AND($M4="Counted",E$2&gt;0),E4,"")</f>
        <v/>
      </c>
      <c r="P4" s="34">
        <f>IF(AND($M4="Counted",F$2&gt;0),F4,"")</f>
        <v/>
      </c>
      <c r="Q4" s="34">
        <f>IF(AND($M4="Counted",G$2&gt;0),G4,"")</f>
        <v/>
      </c>
      <c r="R4" s="34">
        <f>IF(AND($M4="Counted",H$2&gt;0),H4,"")</f>
        <v/>
      </c>
      <c r="S4" s="34">
        <f>IF(AND($M4="Counted",I$2&gt;0),I4,"")</f>
        <v/>
      </c>
      <c r="T4" s="34">
        <f>IF(AND($M4="Counted",J$2&gt;0),J4,"")</f>
        <v/>
      </c>
      <c r="U4" s="34">
        <f>IF(AND($M4="Counted",K$2&gt;0),K4,"")</f>
        <v/>
      </c>
    </row>
    <row r="5">
      <c r="A5" s="31">
        <f>IF(TRIM(Applicants!A5&amp;"")="","",TRIM(Applicants!A5&amp;""))</f>
        <v/>
      </c>
      <c r="B5" s="31">
        <f>IF(A5="","",Applicants!B5&amp;"")</f>
        <v/>
      </c>
      <c r="C5" s="33" t="n"/>
      <c r="D5" s="33" t="n"/>
      <c r="E5" s="33" t="n"/>
      <c r="F5" s="33" t="n"/>
      <c r="G5" s="33" t="n"/>
      <c r="H5" s="33" t="n"/>
      <c r="I5" s="33" t="n"/>
      <c r="J5" s="33" t="n"/>
      <c r="K5" s="33" t="n"/>
      <c r="L5" s="10">
        <f>IF(M5="Counted",ROUND(SUMPRODUCT($D$2:$K$2,D5:K5)*100/(4*SUM($D$2:$K$2)),1),"")</f>
        <v/>
      </c>
      <c r="M5" s="10">
        <f>IF(COUNTA(C5:K5)=0,"",IF(A5="","No applicant in this row",IF(TRIM(C5)="Yes","Stepped out, not counted",IF(COUNTIF($D$2:$K$2,"&gt;0")=0,"Add weights on Rubric",IF(SUMPRODUCT(($D$2:$K$2&gt;0)*ISNUMBER(D5:K5))-COUNTIFS($D$2:$K$2,"&gt;0",D5:K5,"&gt;=0",D5:K5,"&lt;=4")+SUMPRODUCT(($D$2:$K$2&gt;0)*ISTEXT(D5:K5))&gt;0,"Check scores (0 to 4)",IF(SUMPRODUCT(($D$2:$K$2&gt;0)*ISNUMBER(D5:K5))&lt;COUNTIF($D$2:$K$2,"&gt;0"),"Incomplete","Counted"))))))</f>
        <v/>
      </c>
      <c r="N5" s="34">
        <f>IF(AND($M5="Counted",D$2&gt;0),D5,"")</f>
        <v/>
      </c>
      <c r="O5" s="34">
        <f>IF(AND($M5="Counted",E$2&gt;0),E5,"")</f>
        <v/>
      </c>
      <c r="P5" s="34">
        <f>IF(AND($M5="Counted",F$2&gt;0),F5,"")</f>
        <v/>
      </c>
      <c r="Q5" s="34">
        <f>IF(AND($M5="Counted",G$2&gt;0),G5,"")</f>
        <v/>
      </c>
      <c r="R5" s="34">
        <f>IF(AND($M5="Counted",H$2&gt;0),H5,"")</f>
        <v/>
      </c>
      <c r="S5" s="34">
        <f>IF(AND($M5="Counted",I$2&gt;0),I5,"")</f>
        <v/>
      </c>
      <c r="T5" s="34">
        <f>IF(AND($M5="Counted",J$2&gt;0),J5,"")</f>
        <v/>
      </c>
      <c r="U5" s="34">
        <f>IF(AND($M5="Counted",K$2&gt;0),K5,"")</f>
        <v/>
      </c>
    </row>
    <row r="6">
      <c r="A6" s="31">
        <f>IF(TRIM(Applicants!A6&amp;"")="","",TRIM(Applicants!A6&amp;""))</f>
        <v/>
      </c>
      <c r="B6" s="31">
        <f>IF(A6="","",Applicants!B6&amp;"")</f>
        <v/>
      </c>
      <c r="C6" s="33" t="n"/>
      <c r="D6" s="33" t="n"/>
      <c r="E6" s="33" t="n"/>
      <c r="F6" s="33" t="n"/>
      <c r="G6" s="33" t="n"/>
      <c r="H6" s="33" t="n"/>
      <c r="I6" s="33" t="n"/>
      <c r="J6" s="33" t="n"/>
      <c r="K6" s="33" t="n"/>
      <c r="L6" s="10">
        <f>IF(M6="Counted",ROUND(SUMPRODUCT($D$2:$K$2,D6:K6)*100/(4*SUM($D$2:$K$2)),1),"")</f>
        <v/>
      </c>
      <c r="M6" s="10">
        <f>IF(COUNTA(C6:K6)=0,"",IF(A6="","No applicant in this row",IF(TRIM(C6)="Yes","Stepped out, not counted",IF(COUNTIF($D$2:$K$2,"&gt;0")=0,"Add weights on Rubric",IF(SUMPRODUCT(($D$2:$K$2&gt;0)*ISNUMBER(D6:K6))-COUNTIFS($D$2:$K$2,"&gt;0",D6:K6,"&gt;=0",D6:K6,"&lt;=4")+SUMPRODUCT(($D$2:$K$2&gt;0)*ISTEXT(D6:K6))&gt;0,"Check scores (0 to 4)",IF(SUMPRODUCT(($D$2:$K$2&gt;0)*ISNUMBER(D6:K6))&lt;COUNTIF($D$2:$K$2,"&gt;0"),"Incomplete","Counted"))))))</f>
        <v/>
      </c>
      <c r="N6" s="34">
        <f>IF(AND($M6="Counted",D$2&gt;0),D6,"")</f>
        <v/>
      </c>
      <c r="O6" s="34">
        <f>IF(AND($M6="Counted",E$2&gt;0),E6,"")</f>
        <v/>
      </c>
      <c r="P6" s="34">
        <f>IF(AND($M6="Counted",F$2&gt;0),F6,"")</f>
        <v/>
      </c>
      <c r="Q6" s="34">
        <f>IF(AND($M6="Counted",G$2&gt;0),G6,"")</f>
        <v/>
      </c>
      <c r="R6" s="34">
        <f>IF(AND($M6="Counted",H$2&gt;0),H6,"")</f>
        <v/>
      </c>
      <c r="S6" s="34">
        <f>IF(AND($M6="Counted",I$2&gt;0),I6,"")</f>
        <v/>
      </c>
      <c r="T6" s="34">
        <f>IF(AND($M6="Counted",J$2&gt;0),J6,"")</f>
        <v/>
      </c>
      <c r="U6" s="34">
        <f>IF(AND($M6="Counted",K$2&gt;0),K6,"")</f>
        <v/>
      </c>
    </row>
    <row r="7">
      <c r="A7" s="31">
        <f>IF(TRIM(Applicants!A7&amp;"")="","",TRIM(Applicants!A7&amp;""))</f>
        <v/>
      </c>
      <c r="B7" s="31">
        <f>IF(A7="","",Applicants!B7&amp;"")</f>
        <v/>
      </c>
      <c r="C7" s="33" t="n"/>
      <c r="D7" s="33" t="n"/>
      <c r="E7" s="33" t="n"/>
      <c r="F7" s="33" t="n"/>
      <c r="G7" s="33" t="n"/>
      <c r="H7" s="33" t="n"/>
      <c r="I7" s="33" t="n"/>
      <c r="J7" s="33" t="n"/>
      <c r="K7" s="33" t="n"/>
      <c r="L7" s="10">
        <f>IF(M7="Counted",ROUND(SUMPRODUCT($D$2:$K$2,D7:K7)*100/(4*SUM($D$2:$K$2)),1),"")</f>
        <v/>
      </c>
      <c r="M7" s="10">
        <f>IF(COUNTA(C7:K7)=0,"",IF(A7="","No applicant in this row",IF(TRIM(C7)="Yes","Stepped out, not counted",IF(COUNTIF($D$2:$K$2,"&gt;0")=0,"Add weights on Rubric",IF(SUMPRODUCT(($D$2:$K$2&gt;0)*ISNUMBER(D7:K7))-COUNTIFS($D$2:$K$2,"&gt;0",D7:K7,"&gt;=0",D7:K7,"&lt;=4")+SUMPRODUCT(($D$2:$K$2&gt;0)*ISTEXT(D7:K7))&gt;0,"Check scores (0 to 4)",IF(SUMPRODUCT(($D$2:$K$2&gt;0)*ISNUMBER(D7:K7))&lt;COUNTIF($D$2:$K$2,"&gt;0"),"Incomplete","Counted"))))))</f>
        <v/>
      </c>
      <c r="N7" s="34">
        <f>IF(AND($M7="Counted",D$2&gt;0),D7,"")</f>
        <v/>
      </c>
      <c r="O7" s="34">
        <f>IF(AND($M7="Counted",E$2&gt;0),E7,"")</f>
        <v/>
      </c>
      <c r="P7" s="34">
        <f>IF(AND($M7="Counted",F$2&gt;0),F7,"")</f>
        <v/>
      </c>
      <c r="Q7" s="34">
        <f>IF(AND($M7="Counted",G$2&gt;0),G7,"")</f>
        <v/>
      </c>
      <c r="R7" s="34">
        <f>IF(AND($M7="Counted",H$2&gt;0),H7,"")</f>
        <v/>
      </c>
      <c r="S7" s="34">
        <f>IF(AND($M7="Counted",I$2&gt;0),I7,"")</f>
        <v/>
      </c>
      <c r="T7" s="34">
        <f>IF(AND($M7="Counted",J$2&gt;0),J7,"")</f>
        <v/>
      </c>
      <c r="U7" s="34">
        <f>IF(AND($M7="Counted",K$2&gt;0),K7,"")</f>
        <v/>
      </c>
    </row>
    <row r="8">
      <c r="A8" s="31">
        <f>IF(TRIM(Applicants!A8&amp;"")="","",TRIM(Applicants!A8&amp;""))</f>
        <v/>
      </c>
      <c r="B8" s="31">
        <f>IF(A8="","",Applicants!B8&amp;"")</f>
        <v/>
      </c>
      <c r="C8" s="33" t="n"/>
      <c r="D8" s="33" t="n"/>
      <c r="E8" s="33" t="n"/>
      <c r="F8" s="33" t="n"/>
      <c r="G8" s="33" t="n"/>
      <c r="H8" s="33" t="n"/>
      <c r="I8" s="33" t="n"/>
      <c r="J8" s="33" t="n"/>
      <c r="K8" s="33" t="n"/>
      <c r="L8" s="10">
        <f>IF(M8="Counted",ROUND(SUMPRODUCT($D$2:$K$2,D8:K8)*100/(4*SUM($D$2:$K$2)),1),"")</f>
        <v/>
      </c>
      <c r="M8" s="10">
        <f>IF(COUNTA(C8:K8)=0,"",IF(A8="","No applicant in this row",IF(TRIM(C8)="Yes","Stepped out, not counted",IF(COUNTIF($D$2:$K$2,"&gt;0")=0,"Add weights on Rubric",IF(SUMPRODUCT(($D$2:$K$2&gt;0)*ISNUMBER(D8:K8))-COUNTIFS($D$2:$K$2,"&gt;0",D8:K8,"&gt;=0",D8:K8,"&lt;=4")+SUMPRODUCT(($D$2:$K$2&gt;0)*ISTEXT(D8:K8))&gt;0,"Check scores (0 to 4)",IF(SUMPRODUCT(($D$2:$K$2&gt;0)*ISNUMBER(D8:K8))&lt;COUNTIF($D$2:$K$2,"&gt;0"),"Incomplete","Counted"))))))</f>
        <v/>
      </c>
      <c r="N8" s="34">
        <f>IF(AND($M8="Counted",D$2&gt;0),D8,"")</f>
        <v/>
      </c>
      <c r="O8" s="34">
        <f>IF(AND($M8="Counted",E$2&gt;0),E8,"")</f>
        <v/>
      </c>
      <c r="P8" s="34">
        <f>IF(AND($M8="Counted",F$2&gt;0),F8,"")</f>
        <v/>
      </c>
      <c r="Q8" s="34">
        <f>IF(AND($M8="Counted",G$2&gt;0),G8,"")</f>
        <v/>
      </c>
      <c r="R8" s="34">
        <f>IF(AND($M8="Counted",H$2&gt;0),H8,"")</f>
        <v/>
      </c>
      <c r="S8" s="34">
        <f>IF(AND($M8="Counted",I$2&gt;0),I8,"")</f>
        <v/>
      </c>
      <c r="T8" s="34">
        <f>IF(AND($M8="Counted",J$2&gt;0),J8,"")</f>
        <v/>
      </c>
      <c r="U8" s="34">
        <f>IF(AND($M8="Counted",K$2&gt;0),K8,"")</f>
        <v/>
      </c>
    </row>
    <row r="9">
      <c r="A9" s="31">
        <f>IF(TRIM(Applicants!A9&amp;"")="","",TRIM(Applicants!A9&amp;""))</f>
        <v/>
      </c>
      <c r="B9" s="31">
        <f>IF(A9="","",Applicants!B9&amp;"")</f>
        <v/>
      </c>
      <c r="C9" s="33" t="n"/>
      <c r="D9" s="33" t="n"/>
      <c r="E9" s="33" t="n"/>
      <c r="F9" s="33" t="n"/>
      <c r="G9" s="33" t="n"/>
      <c r="H9" s="33" t="n"/>
      <c r="I9" s="33" t="n"/>
      <c r="J9" s="33" t="n"/>
      <c r="K9" s="33" t="n"/>
      <c r="L9" s="10">
        <f>IF(M9="Counted",ROUND(SUMPRODUCT($D$2:$K$2,D9:K9)*100/(4*SUM($D$2:$K$2)),1),"")</f>
        <v/>
      </c>
      <c r="M9" s="10">
        <f>IF(COUNTA(C9:K9)=0,"",IF(A9="","No applicant in this row",IF(TRIM(C9)="Yes","Stepped out, not counted",IF(COUNTIF($D$2:$K$2,"&gt;0")=0,"Add weights on Rubric",IF(SUMPRODUCT(($D$2:$K$2&gt;0)*ISNUMBER(D9:K9))-COUNTIFS($D$2:$K$2,"&gt;0",D9:K9,"&gt;=0",D9:K9,"&lt;=4")+SUMPRODUCT(($D$2:$K$2&gt;0)*ISTEXT(D9:K9))&gt;0,"Check scores (0 to 4)",IF(SUMPRODUCT(($D$2:$K$2&gt;0)*ISNUMBER(D9:K9))&lt;COUNTIF($D$2:$K$2,"&gt;0"),"Incomplete","Counted"))))))</f>
        <v/>
      </c>
      <c r="N9" s="34">
        <f>IF(AND($M9="Counted",D$2&gt;0),D9,"")</f>
        <v/>
      </c>
      <c r="O9" s="34">
        <f>IF(AND($M9="Counted",E$2&gt;0),E9,"")</f>
        <v/>
      </c>
      <c r="P9" s="34">
        <f>IF(AND($M9="Counted",F$2&gt;0),F9,"")</f>
        <v/>
      </c>
      <c r="Q9" s="34">
        <f>IF(AND($M9="Counted",G$2&gt;0),G9,"")</f>
        <v/>
      </c>
      <c r="R9" s="34">
        <f>IF(AND($M9="Counted",H$2&gt;0),H9,"")</f>
        <v/>
      </c>
      <c r="S9" s="34">
        <f>IF(AND($M9="Counted",I$2&gt;0),I9,"")</f>
        <v/>
      </c>
      <c r="T9" s="34">
        <f>IF(AND($M9="Counted",J$2&gt;0),J9,"")</f>
        <v/>
      </c>
      <c r="U9" s="34">
        <f>IF(AND($M9="Counted",K$2&gt;0),K9,"")</f>
        <v/>
      </c>
    </row>
    <row r="10">
      <c r="A10" s="31">
        <f>IF(TRIM(Applicants!A10&amp;"")="","",TRIM(Applicants!A10&amp;""))</f>
        <v/>
      </c>
      <c r="B10" s="31">
        <f>IF(A10="","",Applicants!B10&amp;"")</f>
        <v/>
      </c>
      <c r="C10" s="33" t="n"/>
      <c r="D10" s="33" t="n"/>
      <c r="E10" s="33" t="n"/>
      <c r="F10" s="33" t="n"/>
      <c r="G10" s="33" t="n"/>
      <c r="H10" s="33" t="n"/>
      <c r="I10" s="33" t="n"/>
      <c r="J10" s="33" t="n"/>
      <c r="K10" s="33" t="n"/>
      <c r="L10" s="10">
        <f>IF(M10="Counted",ROUND(SUMPRODUCT($D$2:$K$2,D10:K10)*100/(4*SUM($D$2:$K$2)),1),"")</f>
        <v/>
      </c>
      <c r="M10" s="10">
        <f>IF(COUNTA(C10:K10)=0,"",IF(A10="","No applicant in this row",IF(TRIM(C10)="Yes","Stepped out, not counted",IF(COUNTIF($D$2:$K$2,"&gt;0")=0,"Add weights on Rubric",IF(SUMPRODUCT(($D$2:$K$2&gt;0)*ISNUMBER(D10:K10))-COUNTIFS($D$2:$K$2,"&gt;0",D10:K10,"&gt;=0",D10:K10,"&lt;=4")+SUMPRODUCT(($D$2:$K$2&gt;0)*ISTEXT(D10:K10))&gt;0,"Check scores (0 to 4)",IF(SUMPRODUCT(($D$2:$K$2&gt;0)*ISNUMBER(D10:K10))&lt;COUNTIF($D$2:$K$2,"&gt;0"),"Incomplete","Counted"))))))</f>
        <v/>
      </c>
      <c r="N10" s="34">
        <f>IF(AND($M10="Counted",D$2&gt;0),D10,"")</f>
        <v/>
      </c>
      <c r="O10" s="34">
        <f>IF(AND($M10="Counted",E$2&gt;0),E10,"")</f>
        <v/>
      </c>
      <c r="P10" s="34">
        <f>IF(AND($M10="Counted",F$2&gt;0),F10,"")</f>
        <v/>
      </c>
      <c r="Q10" s="34">
        <f>IF(AND($M10="Counted",G$2&gt;0),G10,"")</f>
        <v/>
      </c>
      <c r="R10" s="34">
        <f>IF(AND($M10="Counted",H$2&gt;0),H10,"")</f>
        <v/>
      </c>
      <c r="S10" s="34">
        <f>IF(AND($M10="Counted",I$2&gt;0),I10,"")</f>
        <v/>
      </c>
      <c r="T10" s="34">
        <f>IF(AND($M10="Counted",J$2&gt;0),J10,"")</f>
        <v/>
      </c>
      <c r="U10" s="34">
        <f>IF(AND($M10="Counted",K$2&gt;0),K10,"")</f>
        <v/>
      </c>
    </row>
    <row r="11">
      <c r="A11" s="31">
        <f>IF(TRIM(Applicants!A11&amp;"")="","",TRIM(Applicants!A11&amp;""))</f>
        <v/>
      </c>
      <c r="B11" s="31">
        <f>IF(A11="","",Applicants!B11&amp;"")</f>
        <v/>
      </c>
      <c r="C11" s="33" t="n"/>
      <c r="D11" s="33" t="n"/>
      <c r="E11" s="33" t="n"/>
      <c r="F11" s="33" t="n"/>
      <c r="G11" s="33" t="n"/>
      <c r="H11" s="33" t="n"/>
      <c r="I11" s="33" t="n"/>
      <c r="J11" s="33" t="n"/>
      <c r="K11" s="33" t="n"/>
      <c r="L11" s="10">
        <f>IF(M11="Counted",ROUND(SUMPRODUCT($D$2:$K$2,D11:K11)*100/(4*SUM($D$2:$K$2)),1),"")</f>
        <v/>
      </c>
      <c r="M11" s="10">
        <f>IF(COUNTA(C11:K11)=0,"",IF(A11="","No applicant in this row",IF(TRIM(C11)="Yes","Stepped out, not counted",IF(COUNTIF($D$2:$K$2,"&gt;0")=0,"Add weights on Rubric",IF(SUMPRODUCT(($D$2:$K$2&gt;0)*ISNUMBER(D11:K11))-COUNTIFS($D$2:$K$2,"&gt;0",D11:K11,"&gt;=0",D11:K11,"&lt;=4")+SUMPRODUCT(($D$2:$K$2&gt;0)*ISTEXT(D11:K11))&gt;0,"Check scores (0 to 4)",IF(SUMPRODUCT(($D$2:$K$2&gt;0)*ISNUMBER(D11:K11))&lt;COUNTIF($D$2:$K$2,"&gt;0"),"Incomplete","Counted"))))))</f>
        <v/>
      </c>
      <c r="N11" s="34">
        <f>IF(AND($M11="Counted",D$2&gt;0),D11,"")</f>
        <v/>
      </c>
      <c r="O11" s="34">
        <f>IF(AND($M11="Counted",E$2&gt;0),E11,"")</f>
        <v/>
      </c>
      <c r="P11" s="34">
        <f>IF(AND($M11="Counted",F$2&gt;0),F11,"")</f>
        <v/>
      </c>
      <c r="Q11" s="34">
        <f>IF(AND($M11="Counted",G$2&gt;0),G11,"")</f>
        <v/>
      </c>
      <c r="R11" s="34">
        <f>IF(AND($M11="Counted",H$2&gt;0),H11,"")</f>
        <v/>
      </c>
      <c r="S11" s="34">
        <f>IF(AND($M11="Counted",I$2&gt;0),I11,"")</f>
        <v/>
      </c>
      <c r="T11" s="34">
        <f>IF(AND($M11="Counted",J$2&gt;0),J11,"")</f>
        <v/>
      </c>
      <c r="U11" s="34">
        <f>IF(AND($M11="Counted",K$2&gt;0),K11,"")</f>
        <v/>
      </c>
    </row>
    <row r="12">
      <c r="A12" s="31">
        <f>IF(TRIM(Applicants!A12&amp;"")="","",TRIM(Applicants!A12&amp;""))</f>
        <v/>
      </c>
      <c r="B12" s="31">
        <f>IF(A12="","",Applicants!B12&amp;"")</f>
        <v/>
      </c>
      <c r="C12" s="33" t="n"/>
      <c r="D12" s="33" t="n"/>
      <c r="E12" s="33" t="n"/>
      <c r="F12" s="33" t="n"/>
      <c r="G12" s="33" t="n"/>
      <c r="H12" s="33" t="n"/>
      <c r="I12" s="33" t="n"/>
      <c r="J12" s="33" t="n"/>
      <c r="K12" s="33" t="n"/>
      <c r="L12" s="10">
        <f>IF(M12="Counted",ROUND(SUMPRODUCT($D$2:$K$2,D12:K12)*100/(4*SUM($D$2:$K$2)),1),"")</f>
        <v/>
      </c>
      <c r="M12" s="10">
        <f>IF(COUNTA(C12:K12)=0,"",IF(A12="","No applicant in this row",IF(TRIM(C12)="Yes","Stepped out, not counted",IF(COUNTIF($D$2:$K$2,"&gt;0")=0,"Add weights on Rubric",IF(SUMPRODUCT(($D$2:$K$2&gt;0)*ISNUMBER(D12:K12))-COUNTIFS($D$2:$K$2,"&gt;0",D12:K12,"&gt;=0",D12:K12,"&lt;=4")+SUMPRODUCT(($D$2:$K$2&gt;0)*ISTEXT(D12:K12))&gt;0,"Check scores (0 to 4)",IF(SUMPRODUCT(($D$2:$K$2&gt;0)*ISNUMBER(D12:K12))&lt;COUNTIF($D$2:$K$2,"&gt;0"),"Incomplete","Counted"))))))</f>
        <v/>
      </c>
      <c r="N12" s="34">
        <f>IF(AND($M12="Counted",D$2&gt;0),D12,"")</f>
        <v/>
      </c>
      <c r="O12" s="34">
        <f>IF(AND($M12="Counted",E$2&gt;0),E12,"")</f>
        <v/>
      </c>
      <c r="P12" s="34">
        <f>IF(AND($M12="Counted",F$2&gt;0),F12,"")</f>
        <v/>
      </c>
      <c r="Q12" s="34">
        <f>IF(AND($M12="Counted",G$2&gt;0),G12,"")</f>
        <v/>
      </c>
      <c r="R12" s="34">
        <f>IF(AND($M12="Counted",H$2&gt;0),H12,"")</f>
        <v/>
      </c>
      <c r="S12" s="34">
        <f>IF(AND($M12="Counted",I$2&gt;0),I12,"")</f>
        <v/>
      </c>
      <c r="T12" s="34">
        <f>IF(AND($M12="Counted",J$2&gt;0),J12,"")</f>
        <v/>
      </c>
      <c r="U12" s="34">
        <f>IF(AND($M12="Counted",K$2&gt;0),K12,"")</f>
        <v/>
      </c>
    </row>
    <row r="13">
      <c r="A13" s="31">
        <f>IF(TRIM(Applicants!A13&amp;"")="","",TRIM(Applicants!A13&amp;""))</f>
        <v/>
      </c>
      <c r="B13" s="31">
        <f>IF(A13="","",Applicants!B13&amp;"")</f>
        <v/>
      </c>
      <c r="C13" s="33" t="n"/>
      <c r="D13" s="33" t="n"/>
      <c r="E13" s="33" t="n"/>
      <c r="F13" s="33" t="n"/>
      <c r="G13" s="33" t="n"/>
      <c r="H13" s="33" t="n"/>
      <c r="I13" s="33" t="n"/>
      <c r="J13" s="33" t="n"/>
      <c r="K13" s="33" t="n"/>
      <c r="L13" s="10">
        <f>IF(M13="Counted",ROUND(SUMPRODUCT($D$2:$K$2,D13:K13)*100/(4*SUM($D$2:$K$2)),1),"")</f>
        <v/>
      </c>
      <c r="M13" s="10">
        <f>IF(COUNTA(C13:K13)=0,"",IF(A13="","No applicant in this row",IF(TRIM(C13)="Yes","Stepped out, not counted",IF(COUNTIF($D$2:$K$2,"&gt;0")=0,"Add weights on Rubric",IF(SUMPRODUCT(($D$2:$K$2&gt;0)*ISNUMBER(D13:K13))-COUNTIFS($D$2:$K$2,"&gt;0",D13:K13,"&gt;=0",D13:K13,"&lt;=4")+SUMPRODUCT(($D$2:$K$2&gt;0)*ISTEXT(D13:K13))&gt;0,"Check scores (0 to 4)",IF(SUMPRODUCT(($D$2:$K$2&gt;0)*ISNUMBER(D13:K13))&lt;COUNTIF($D$2:$K$2,"&gt;0"),"Incomplete","Counted"))))))</f>
        <v/>
      </c>
      <c r="N13" s="34">
        <f>IF(AND($M13="Counted",D$2&gt;0),D13,"")</f>
        <v/>
      </c>
      <c r="O13" s="34">
        <f>IF(AND($M13="Counted",E$2&gt;0),E13,"")</f>
        <v/>
      </c>
      <c r="P13" s="34">
        <f>IF(AND($M13="Counted",F$2&gt;0),F13,"")</f>
        <v/>
      </c>
      <c r="Q13" s="34">
        <f>IF(AND($M13="Counted",G$2&gt;0),G13,"")</f>
        <v/>
      </c>
      <c r="R13" s="34">
        <f>IF(AND($M13="Counted",H$2&gt;0),H13,"")</f>
        <v/>
      </c>
      <c r="S13" s="34">
        <f>IF(AND($M13="Counted",I$2&gt;0),I13,"")</f>
        <v/>
      </c>
      <c r="T13" s="34">
        <f>IF(AND($M13="Counted",J$2&gt;0),J13,"")</f>
        <v/>
      </c>
      <c r="U13" s="34">
        <f>IF(AND($M13="Counted",K$2&gt;0),K13,"")</f>
        <v/>
      </c>
    </row>
    <row r="14">
      <c r="A14" s="31">
        <f>IF(TRIM(Applicants!A14&amp;"")="","",TRIM(Applicants!A14&amp;""))</f>
        <v/>
      </c>
      <c r="B14" s="31">
        <f>IF(A14="","",Applicants!B14&amp;"")</f>
        <v/>
      </c>
      <c r="C14" s="33" t="n"/>
      <c r="D14" s="33" t="n"/>
      <c r="E14" s="33" t="n"/>
      <c r="F14" s="33" t="n"/>
      <c r="G14" s="33" t="n"/>
      <c r="H14" s="33" t="n"/>
      <c r="I14" s="33" t="n"/>
      <c r="J14" s="33" t="n"/>
      <c r="K14" s="33" t="n"/>
      <c r="L14" s="10">
        <f>IF(M14="Counted",ROUND(SUMPRODUCT($D$2:$K$2,D14:K14)*100/(4*SUM($D$2:$K$2)),1),"")</f>
        <v/>
      </c>
      <c r="M14" s="10">
        <f>IF(COUNTA(C14:K14)=0,"",IF(A14="","No applicant in this row",IF(TRIM(C14)="Yes","Stepped out, not counted",IF(COUNTIF($D$2:$K$2,"&gt;0")=0,"Add weights on Rubric",IF(SUMPRODUCT(($D$2:$K$2&gt;0)*ISNUMBER(D14:K14))-COUNTIFS($D$2:$K$2,"&gt;0",D14:K14,"&gt;=0",D14:K14,"&lt;=4")+SUMPRODUCT(($D$2:$K$2&gt;0)*ISTEXT(D14:K14))&gt;0,"Check scores (0 to 4)",IF(SUMPRODUCT(($D$2:$K$2&gt;0)*ISNUMBER(D14:K14))&lt;COUNTIF($D$2:$K$2,"&gt;0"),"Incomplete","Counted"))))))</f>
        <v/>
      </c>
      <c r="N14" s="34">
        <f>IF(AND($M14="Counted",D$2&gt;0),D14,"")</f>
        <v/>
      </c>
      <c r="O14" s="34">
        <f>IF(AND($M14="Counted",E$2&gt;0),E14,"")</f>
        <v/>
      </c>
      <c r="P14" s="34">
        <f>IF(AND($M14="Counted",F$2&gt;0),F14,"")</f>
        <v/>
      </c>
      <c r="Q14" s="34">
        <f>IF(AND($M14="Counted",G$2&gt;0),G14,"")</f>
        <v/>
      </c>
      <c r="R14" s="34">
        <f>IF(AND($M14="Counted",H$2&gt;0),H14,"")</f>
        <v/>
      </c>
      <c r="S14" s="34">
        <f>IF(AND($M14="Counted",I$2&gt;0),I14,"")</f>
        <v/>
      </c>
      <c r="T14" s="34">
        <f>IF(AND($M14="Counted",J$2&gt;0),J14,"")</f>
        <v/>
      </c>
      <c r="U14" s="34">
        <f>IF(AND($M14="Counted",K$2&gt;0),K14,"")</f>
        <v/>
      </c>
    </row>
    <row r="15">
      <c r="A15" s="31">
        <f>IF(TRIM(Applicants!A15&amp;"")="","",TRIM(Applicants!A15&amp;""))</f>
        <v/>
      </c>
      <c r="B15" s="31">
        <f>IF(A15="","",Applicants!B15&amp;"")</f>
        <v/>
      </c>
      <c r="C15" s="33" t="n"/>
      <c r="D15" s="33" t="n"/>
      <c r="E15" s="33" t="n"/>
      <c r="F15" s="33" t="n"/>
      <c r="G15" s="33" t="n"/>
      <c r="H15" s="33" t="n"/>
      <c r="I15" s="33" t="n"/>
      <c r="J15" s="33" t="n"/>
      <c r="K15" s="33" t="n"/>
      <c r="L15" s="10">
        <f>IF(M15="Counted",ROUND(SUMPRODUCT($D$2:$K$2,D15:K15)*100/(4*SUM($D$2:$K$2)),1),"")</f>
        <v/>
      </c>
      <c r="M15" s="10">
        <f>IF(COUNTA(C15:K15)=0,"",IF(A15="","No applicant in this row",IF(TRIM(C15)="Yes","Stepped out, not counted",IF(COUNTIF($D$2:$K$2,"&gt;0")=0,"Add weights on Rubric",IF(SUMPRODUCT(($D$2:$K$2&gt;0)*ISNUMBER(D15:K15))-COUNTIFS($D$2:$K$2,"&gt;0",D15:K15,"&gt;=0",D15:K15,"&lt;=4")+SUMPRODUCT(($D$2:$K$2&gt;0)*ISTEXT(D15:K15))&gt;0,"Check scores (0 to 4)",IF(SUMPRODUCT(($D$2:$K$2&gt;0)*ISNUMBER(D15:K15))&lt;COUNTIF($D$2:$K$2,"&gt;0"),"Incomplete","Counted"))))))</f>
        <v/>
      </c>
      <c r="N15" s="34">
        <f>IF(AND($M15="Counted",D$2&gt;0),D15,"")</f>
        <v/>
      </c>
      <c r="O15" s="34">
        <f>IF(AND($M15="Counted",E$2&gt;0),E15,"")</f>
        <v/>
      </c>
      <c r="P15" s="34">
        <f>IF(AND($M15="Counted",F$2&gt;0),F15,"")</f>
        <v/>
      </c>
      <c r="Q15" s="34">
        <f>IF(AND($M15="Counted",G$2&gt;0),G15,"")</f>
        <v/>
      </c>
      <c r="R15" s="34">
        <f>IF(AND($M15="Counted",H$2&gt;0),H15,"")</f>
        <v/>
      </c>
      <c r="S15" s="34">
        <f>IF(AND($M15="Counted",I$2&gt;0),I15,"")</f>
        <v/>
      </c>
      <c r="T15" s="34">
        <f>IF(AND($M15="Counted",J$2&gt;0),J15,"")</f>
        <v/>
      </c>
      <c r="U15" s="34">
        <f>IF(AND($M15="Counted",K$2&gt;0),K15,"")</f>
        <v/>
      </c>
    </row>
    <row r="16">
      <c r="A16" s="31">
        <f>IF(TRIM(Applicants!A16&amp;"")="","",TRIM(Applicants!A16&amp;""))</f>
        <v/>
      </c>
      <c r="B16" s="31">
        <f>IF(A16="","",Applicants!B16&amp;"")</f>
        <v/>
      </c>
      <c r="C16" s="33" t="n"/>
      <c r="D16" s="33" t="n"/>
      <c r="E16" s="33" t="n"/>
      <c r="F16" s="33" t="n"/>
      <c r="G16" s="33" t="n"/>
      <c r="H16" s="33" t="n"/>
      <c r="I16" s="33" t="n"/>
      <c r="J16" s="33" t="n"/>
      <c r="K16" s="33" t="n"/>
      <c r="L16" s="10">
        <f>IF(M16="Counted",ROUND(SUMPRODUCT($D$2:$K$2,D16:K16)*100/(4*SUM($D$2:$K$2)),1),"")</f>
        <v/>
      </c>
      <c r="M16" s="10">
        <f>IF(COUNTA(C16:K16)=0,"",IF(A16="","No applicant in this row",IF(TRIM(C16)="Yes","Stepped out, not counted",IF(COUNTIF($D$2:$K$2,"&gt;0")=0,"Add weights on Rubric",IF(SUMPRODUCT(($D$2:$K$2&gt;0)*ISNUMBER(D16:K16))-COUNTIFS($D$2:$K$2,"&gt;0",D16:K16,"&gt;=0",D16:K16,"&lt;=4")+SUMPRODUCT(($D$2:$K$2&gt;0)*ISTEXT(D16:K16))&gt;0,"Check scores (0 to 4)",IF(SUMPRODUCT(($D$2:$K$2&gt;0)*ISNUMBER(D16:K16))&lt;COUNTIF($D$2:$K$2,"&gt;0"),"Incomplete","Counted"))))))</f>
        <v/>
      </c>
      <c r="N16" s="34">
        <f>IF(AND($M16="Counted",D$2&gt;0),D16,"")</f>
        <v/>
      </c>
      <c r="O16" s="34">
        <f>IF(AND($M16="Counted",E$2&gt;0),E16,"")</f>
        <v/>
      </c>
      <c r="P16" s="34">
        <f>IF(AND($M16="Counted",F$2&gt;0),F16,"")</f>
        <v/>
      </c>
      <c r="Q16" s="34">
        <f>IF(AND($M16="Counted",G$2&gt;0),G16,"")</f>
        <v/>
      </c>
      <c r="R16" s="34">
        <f>IF(AND($M16="Counted",H$2&gt;0),H16,"")</f>
        <v/>
      </c>
      <c r="S16" s="34">
        <f>IF(AND($M16="Counted",I$2&gt;0),I16,"")</f>
        <v/>
      </c>
      <c r="T16" s="34">
        <f>IF(AND($M16="Counted",J$2&gt;0),J16,"")</f>
        <v/>
      </c>
      <c r="U16" s="34">
        <f>IF(AND($M16="Counted",K$2&gt;0),K16,"")</f>
        <v/>
      </c>
    </row>
    <row r="17">
      <c r="A17" s="31">
        <f>IF(TRIM(Applicants!A17&amp;"")="","",TRIM(Applicants!A17&amp;""))</f>
        <v/>
      </c>
      <c r="B17" s="31">
        <f>IF(A17="","",Applicants!B17&amp;"")</f>
        <v/>
      </c>
      <c r="C17" s="33" t="n"/>
      <c r="D17" s="33" t="n"/>
      <c r="E17" s="33" t="n"/>
      <c r="F17" s="33" t="n"/>
      <c r="G17" s="33" t="n"/>
      <c r="H17" s="33" t="n"/>
      <c r="I17" s="33" t="n"/>
      <c r="J17" s="33" t="n"/>
      <c r="K17" s="33" t="n"/>
      <c r="L17" s="10">
        <f>IF(M17="Counted",ROUND(SUMPRODUCT($D$2:$K$2,D17:K17)*100/(4*SUM($D$2:$K$2)),1),"")</f>
        <v/>
      </c>
      <c r="M17" s="10">
        <f>IF(COUNTA(C17:K17)=0,"",IF(A17="","No applicant in this row",IF(TRIM(C17)="Yes","Stepped out, not counted",IF(COUNTIF($D$2:$K$2,"&gt;0")=0,"Add weights on Rubric",IF(SUMPRODUCT(($D$2:$K$2&gt;0)*ISNUMBER(D17:K17))-COUNTIFS($D$2:$K$2,"&gt;0",D17:K17,"&gt;=0",D17:K17,"&lt;=4")+SUMPRODUCT(($D$2:$K$2&gt;0)*ISTEXT(D17:K17))&gt;0,"Check scores (0 to 4)",IF(SUMPRODUCT(($D$2:$K$2&gt;0)*ISNUMBER(D17:K17))&lt;COUNTIF($D$2:$K$2,"&gt;0"),"Incomplete","Counted"))))))</f>
        <v/>
      </c>
      <c r="N17" s="34">
        <f>IF(AND($M17="Counted",D$2&gt;0),D17,"")</f>
        <v/>
      </c>
      <c r="O17" s="34">
        <f>IF(AND($M17="Counted",E$2&gt;0),E17,"")</f>
        <v/>
      </c>
      <c r="P17" s="34">
        <f>IF(AND($M17="Counted",F$2&gt;0),F17,"")</f>
        <v/>
      </c>
      <c r="Q17" s="34">
        <f>IF(AND($M17="Counted",G$2&gt;0),G17,"")</f>
        <v/>
      </c>
      <c r="R17" s="34">
        <f>IF(AND($M17="Counted",H$2&gt;0),H17,"")</f>
        <v/>
      </c>
      <c r="S17" s="34">
        <f>IF(AND($M17="Counted",I$2&gt;0),I17,"")</f>
        <v/>
      </c>
      <c r="T17" s="34">
        <f>IF(AND($M17="Counted",J$2&gt;0),J17,"")</f>
        <v/>
      </c>
      <c r="U17" s="34">
        <f>IF(AND($M17="Counted",K$2&gt;0),K17,"")</f>
        <v/>
      </c>
    </row>
    <row r="18">
      <c r="A18" s="31">
        <f>IF(TRIM(Applicants!A18&amp;"")="","",TRIM(Applicants!A18&amp;""))</f>
        <v/>
      </c>
      <c r="B18" s="31">
        <f>IF(A18="","",Applicants!B18&amp;"")</f>
        <v/>
      </c>
      <c r="C18" s="33" t="n"/>
      <c r="D18" s="33" t="n"/>
      <c r="E18" s="33" t="n"/>
      <c r="F18" s="33" t="n"/>
      <c r="G18" s="33" t="n"/>
      <c r="H18" s="33" t="n"/>
      <c r="I18" s="33" t="n"/>
      <c r="J18" s="33" t="n"/>
      <c r="K18" s="33" t="n"/>
      <c r="L18" s="10">
        <f>IF(M18="Counted",ROUND(SUMPRODUCT($D$2:$K$2,D18:K18)*100/(4*SUM($D$2:$K$2)),1),"")</f>
        <v/>
      </c>
      <c r="M18" s="10">
        <f>IF(COUNTA(C18:K18)=0,"",IF(A18="","No applicant in this row",IF(TRIM(C18)="Yes","Stepped out, not counted",IF(COUNTIF($D$2:$K$2,"&gt;0")=0,"Add weights on Rubric",IF(SUMPRODUCT(($D$2:$K$2&gt;0)*ISNUMBER(D18:K18))-COUNTIFS($D$2:$K$2,"&gt;0",D18:K18,"&gt;=0",D18:K18,"&lt;=4")+SUMPRODUCT(($D$2:$K$2&gt;0)*ISTEXT(D18:K18))&gt;0,"Check scores (0 to 4)",IF(SUMPRODUCT(($D$2:$K$2&gt;0)*ISNUMBER(D18:K18))&lt;COUNTIF($D$2:$K$2,"&gt;0"),"Incomplete","Counted"))))))</f>
        <v/>
      </c>
      <c r="N18" s="34">
        <f>IF(AND($M18="Counted",D$2&gt;0),D18,"")</f>
        <v/>
      </c>
      <c r="O18" s="34">
        <f>IF(AND($M18="Counted",E$2&gt;0),E18,"")</f>
        <v/>
      </c>
      <c r="P18" s="34">
        <f>IF(AND($M18="Counted",F$2&gt;0),F18,"")</f>
        <v/>
      </c>
      <c r="Q18" s="34">
        <f>IF(AND($M18="Counted",G$2&gt;0),G18,"")</f>
        <v/>
      </c>
      <c r="R18" s="34">
        <f>IF(AND($M18="Counted",H$2&gt;0),H18,"")</f>
        <v/>
      </c>
      <c r="S18" s="34">
        <f>IF(AND($M18="Counted",I$2&gt;0),I18,"")</f>
        <v/>
      </c>
      <c r="T18" s="34">
        <f>IF(AND($M18="Counted",J$2&gt;0),J18,"")</f>
        <v/>
      </c>
      <c r="U18" s="34">
        <f>IF(AND($M18="Counted",K$2&gt;0),K18,"")</f>
        <v/>
      </c>
    </row>
    <row r="19">
      <c r="A19" s="31">
        <f>IF(TRIM(Applicants!A19&amp;"")="","",TRIM(Applicants!A19&amp;""))</f>
        <v/>
      </c>
      <c r="B19" s="31">
        <f>IF(A19="","",Applicants!B19&amp;"")</f>
        <v/>
      </c>
      <c r="C19" s="33" t="n"/>
      <c r="D19" s="33" t="n"/>
      <c r="E19" s="33" t="n"/>
      <c r="F19" s="33" t="n"/>
      <c r="G19" s="33" t="n"/>
      <c r="H19" s="33" t="n"/>
      <c r="I19" s="33" t="n"/>
      <c r="J19" s="33" t="n"/>
      <c r="K19" s="33" t="n"/>
      <c r="L19" s="10">
        <f>IF(M19="Counted",ROUND(SUMPRODUCT($D$2:$K$2,D19:K19)*100/(4*SUM($D$2:$K$2)),1),"")</f>
        <v/>
      </c>
      <c r="M19" s="10">
        <f>IF(COUNTA(C19:K19)=0,"",IF(A19="","No applicant in this row",IF(TRIM(C19)="Yes","Stepped out, not counted",IF(COUNTIF($D$2:$K$2,"&gt;0")=0,"Add weights on Rubric",IF(SUMPRODUCT(($D$2:$K$2&gt;0)*ISNUMBER(D19:K19))-COUNTIFS($D$2:$K$2,"&gt;0",D19:K19,"&gt;=0",D19:K19,"&lt;=4")+SUMPRODUCT(($D$2:$K$2&gt;0)*ISTEXT(D19:K19))&gt;0,"Check scores (0 to 4)",IF(SUMPRODUCT(($D$2:$K$2&gt;0)*ISNUMBER(D19:K19))&lt;COUNTIF($D$2:$K$2,"&gt;0"),"Incomplete","Counted"))))))</f>
        <v/>
      </c>
      <c r="N19" s="34">
        <f>IF(AND($M19="Counted",D$2&gt;0),D19,"")</f>
        <v/>
      </c>
      <c r="O19" s="34">
        <f>IF(AND($M19="Counted",E$2&gt;0),E19,"")</f>
        <v/>
      </c>
      <c r="P19" s="34">
        <f>IF(AND($M19="Counted",F$2&gt;0),F19,"")</f>
        <v/>
      </c>
      <c r="Q19" s="34">
        <f>IF(AND($M19="Counted",G$2&gt;0),G19,"")</f>
        <v/>
      </c>
      <c r="R19" s="34">
        <f>IF(AND($M19="Counted",H$2&gt;0),H19,"")</f>
        <v/>
      </c>
      <c r="S19" s="34">
        <f>IF(AND($M19="Counted",I$2&gt;0),I19,"")</f>
        <v/>
      </c>
      <c r="T19" s="34">
        <f>IF(AND($M19="Counted",J$2&gt;0),J19,"")</f>
        <v/>
      </c>
      <c r="U19" s="34">
        <f>IF(AND($M19="Counted",K$2&gt;0),K19,"")</f>
        <v/>
      </c>
    </row>
    <row r="20">
      <c r="A20" s="31">
        <f>IF(TRIM(Applicants!A20&amp;"")="","",TRIM(Applicants!A20&amp;""))</f>
        <v/>
      </c>
      <c r="B20" s="31">
        <f>IF(A20="","",Applicants!B20&amp;"")</f>
        <v/>
      </c>
      <c r="C20" s="33" t="n"/>
      <c r="D20" s="33" t="n"/>
      <c r="E20" s="33" t="n"/>
      <c r="F20" s="33" t="n"/>
      <c r="G20" s="33" t="n"/>
      <c r="H20" s="33" t="n"/>
      <c r="I20" s="33" t="n"/>
      <c r="J20" s="33" t="n"/>
      <c r="K20" s="33" t="n"/>
      <c r="L20" s="10">
        <f>IF(M20="Counted",ROUND(SUMPRODUCT($D$2:$K$2,D20:K20)*100/(4*SUM($D$2:$K$2)),1),"")</f>
        <v/>
      </c>
      <c r="M20" s="10">
        <f>IF(COUNTA(C20:K20)=0,"",IF(A20="","No applicant in this row",IF(TRIM(C20)="Yes","Stepped out, not counted",IF(COUNTIF($D$2:$K$2,"&gt;0")=0,"Add weights on Rubric",IF(SUMPRODUCT(($D$2:$K$2&gt;0)*ISNUMBER(D20:K20))-COUNTIFS($D$2:$K$2,"&gt;0",D20:K20,"&gt;=0",D20:K20,"&lt;=4")+SUMPRODUCT(($D$2:$K$2&gt;0)*ISTEXT(D20:K20))&gt;0,"Check scores (0 to 4)",IF(SUMPRODUCT(($D$2:$K$2&gt;0)*ISNUMBER(D20:K20))&lt;COUNTIF($D$2:$K$2,"&gt;0"),"Incomplete","Counted"))))))</f>
        <v/>
      </c>
      <c r="N20" s="34">
        <f>IF(AND($M20="Counted",D$2&gt;0),D20,"")</f>
        <v/>
      </c>
      <c r="O20" s="34">
        <f>IF(AND($M20="Counted",E$2&gt;0),E20,"")</f>
        <v/>
      </c>
      <c r="P20" s="34">
        <f>IF(AND($M20="Counted",F$2&gt;0),F20,"")</f>
        <v/>
      </c>
      <c r="Q20" s="34">
        <f>IF(AND($M20="Counted",G$2&gt;0),G20,"")</f>
        <v/>
      </c>
      <c r="R20" s="34">
        <f>IF(AND($M20="Counted",H$2&gt;0),H20,"")</f>
        <v/>
      </c>
      <c r="S20" s="34">
        <f>IF(AND($M20="Counted",I$2&gt;0),I20,"")</f>
        <v/>
      </c>
      <c r="T20" s="34">
        <f>IF(AND($M20="Counted",J$2&gt;0),J20,"")</f>
        <v/>
      </c>
      <c r="U20" s="34">
        <f>IF(AND($M20="Counted",K$2&gt;0),K20,"")</f>
        <v/>
      </c>
    </row>
    <row r="21">
      <c r="A21" s="31">
        <f>IF(TRIM(Applicants!A21&amp;"")="","",TRIM(Applicants!A21&amp;""))</f>
        <v/>
      </c>
      <c r="B21" s="31">
        <f>IF(A21="","",Applicants!B21&amp;"")</f>
        <v/>
      </c>
      <c r="C21" s="33" t="n"/>
      <c r="D21" s="33" t="n"/>
      <c r="E21" s="33" t="n"/>
      <c r="F21" s="33" t="n"/>
      <c r="G21" s="33" t="n"/>
      <c r="H21" s="33" t="n"/>
      <c r="I21" s="33" t="n"/>
      <c r="J21" s="33" t="n"/>
      <c r="K21" s="33" t="n"/>
      <c r="L21" s="10">
        <f>IF(M21="Counted",ROUND(SUMPRODUCT($D$2:$K$2,D21:K21)*100/(4*SUM($D$2:$K$2)),1),"")</f>
        <v/>
      </c>
      <c r="M21" s="10">
        <f>IF(COUNTA(C21:K21)=0,"",IF(A21="","No applicant in this row",IF(TRIM(C21)="Yes","Stepped out, not counted",IF(COUNTIF($D$2:$K$2,"&gt;0")=0,"Add weights on Rubric",IF(SUMPRODUCT(($D$2:$K$2&gt;0)*ISNUMBER(D21:K21))-COUNTIFS($D$2:$K$2,"&gt;0",D21:K21,"&gt;=0",D21:K21,"&lt;=4")+SUMPRODUCT(($D$2:$K$2&gt;0)*ISTEXT(D21:K21))&gt;0,"Check scores (0 to 4)",IF(SUMPRODUCT(($D$2:$K$2&gt;0)*ISNUMBER(D21:K21))&lt;COUNTIF($D$2:$K$2,"&gt;0"),"Incomplete","Counted"))))))</f>
        <v/>
      </c>
      <c r="N21" s="34">
        <f>IF(AND($M21="Counted",D$2&gt;0),D21,"")</f>
        <v/>
      </c>
      <c r="O21" s="34">
        <f>IF(AND($M21="Counted",E$2&gt;0),E21,"")</f>
        <v/>
      </c>
      <c r="P21" s="34">
        <f>IF(AND($M21="Counted",F$2&gt;0),F21,"")</f>
        <v/>
      </c>
      <c r="Q21" s="34">
        <f>IF(AND($M21="Counted",G$2&gt;0),G21,"")</f>
        <v/>
      </c>
      <c r="R21" s="34">
        <f>IF(AND($M21="Counted",H$2&gt;0),H21,"")</f>
        <v/>
      </c>
      <c r="S21" s="34">
        <f>IF(AND($M21="Counted",I$2&gt;0),I21,"")</f>
        <v/>
      </c>
      <c r="T21" s="34">
        <f>IF(AND($M21="Counted",J$2&gt;0),J21,"")</f>
        <v/>
      </c>
      <c r="U21" s="34">
        <f>IF(AND($M21="Counted",K$2&gt;0),K21,"")</f>
        <v/>
      </c>
    </row>
    <row r="22">
      <c r="A22" s="31">
        <f>IF(TRIM(Applicants!A22&amp;"")="","",TRIM(Applicants!A22&amp;""))</f>
        <v/>
      </c>
      <c r="B22" s="31">
        <f>IF(A22="","",Applicants!B22&amp;"")</f>
        <v/>
      </c>
      <c r="C22" s="33" t="n"/>
      <c r="D22" s="33" t="n"/>
      <c r="E22" s="33" t="n"/>
      <c r="F22" s="33" t="n"/>
      <c r="G22" s="33" t="n"/>
      <c r="H22" s="33" t="n"/>
      <c r="I22" s="33" t="n"/>
      <c r="J22" s="33" t="n"/>
      <c r="K22" s="33" t="n"/>
      <c r="L22" s="10">
        <f>IF(M22="Counted",ROUND(SUMPRODUCT($D$2:$K$2,D22:K22)*100/(4*SUM($D$2:$K$2)),1),"")</f>
        <v/>
      </c>
      <c r="M22" s="10">
        <f>IF(COUNTA(C22:K22)=0,"",IF(A22="","No applicant in this row",IF(TRIM(C22)="Yes","Stepped out, not counted",IF(COUNTIF($D$2:$K$2,"&gt;0")=0,"Add weights on Rubric",IF(SUMPRODUCT(($D$2:$K$2&gt;0)*ISNUMBER(D22:K22))-COUNTIFS($D$2:$K$2,"&gt;0",D22:K22,"&gt;=0",D22:K22,"&lt;=4")+SUMPRODUCT(($D$2:$K$2&gt;0)*ISTEXT(D22:K22))&gt;0,"Check scores (0 to 4)",IF(SUMPRODUCT(($D$2:$K$2&gt;0)*ISNUMBER(D22:K22))&lt;COUNTIF($D$2:$K$2,"&gt;0"),"Incomplete","Counted"))))))</f>
        <v/>
      </c>
      <c r="N22" s="34">
        <f>IF(AND($M22="Counted",D$2&gt;0),D22,"")</f>
        <v/>
      </c>
      <c r="O22" s="34">
        <f>IF(AND($M22="Counted",E$2&gt;0),E22,"")</f>
        <v/>
      </c>
      <c r="P22" s="34">
        <f>IF(AND($M22="Counted",F$2&gt;0),F22,"")</f>
        <v/>
      </c>
      <c r="Q22" s="34">
        <f>IF(AND($M22="Counted",G$2&gt;0),G22,"")</f>
        <v/>
      </c>
      <c r="R22" s="34">
        <f>IF(AND($M22="Counted",H$2&gt;0),H22,"")</f>
        <v/>
      </c>
      <c r="S22" s="34">
        <f>IF(AND($M22="Counted",I$2&gt;0),I22,"")</f>
        <v/>
      </c>
      <c r="T22" s="34">
        <f>IF(AND($M22="Counted",J$2&gt;0),J22,"")</f>
        <v/>
      </c>
      <c r="U22" s="34">
        <f>IF(AND($M22="Counted",K$2&gt;0),K22,"")</f>
        <v/>
      </c>
    </row>
    <row r="23">
      <c r="A23" s="31">
        <f>IF(TRIM(Applicants!A23&amp;"")="","",TRIM(Applicants!A23&amp;""))</f>
        <v/>
      </c>
      <c r="B23" s="31">
        <f>IF(A23="","",Applicants!B23&amp;"")</f>
        <v/>
      </c>
      <c r="C23" s="33" t="n"/>
      <c r="D23" s="33" t="n"/>
      <c r="E23" s="33" t="n"/>
      <c r="F23" s="33" t="n"/>
      <c r="G23" s="33" t="n"/>
      <c r="H23" s="33" t="n"/>
      <c r="I23" s="33" t="n"/>
      <c r="J23" s="33" t="n"/>
      <c r="K23" s="33" t="n"/>
      <c r="L23" s="10">
        <f>IF(M23="Counted",ROUND(SUMPRODUCT($D$2:$K$2,D23:K23)*100/(4*SUM($D$2:$K$2)),1),"")</f>
        <v/>
      </c>
      <c r="M23" s="10">
        <f>IF(COUNTA(C23:K23)=0,"",IF(A23="","No applicant in this row",IF(TRIM(C23)="Yes","Stepped out, not counted",IF(COUNTIF($D$2:$K$2,"&gt;0")=0,"Add weights on Rubric",IF(SUMPRODUCT(($D$2:$K$2&gt;0)*ISNUMBER(D23:K23))-COUNTIFS($D$2:$K$2,"&gt;0",D23:K23,"&gt;=0",D23:K23,"&lt;=4")+SUMPRODUCT(($D$2:$K$2&gt;0)*ISTEXT(D23:K23))&gt;0,"Check scores (0 to 4)",IF(SUMPRODUCT(($D$2:$K$2&gt;0)*ISNUMBER(D23:K23))&lt;COUNTIF($D$2:$K$2,"&gt;0"),"Incomplete","Counted"))))))</f>
        <v/>
      </c>
      <c r="N23" s="34">
        <f>IF(AND($M23="Counted",D$2&gt;0),D23,"")</f>
        <v/>
      </c>
      <c r="O23" s="34">
        <f>IF(AND($M23="Counted",E$2&gt;0),E23,"")</f>
        <v/>
      </c>
      <c r="P23" s="34">
        <f>IF(AND($M23="Counted",F$2&gt;0),F23,"")</f>
        <v/>
      </c>
      <c r="Q23" s="34">
        <f>IF(AND($M23="Counted",G$2&gt;0),G23,"")</f>
        <v/>
      </c>
      <c r="R23" s="34">
        <f>IF(AND($M23="Counted",H$2&gt;0),H23,"")</f>
        <v/>
      </c>
      <c r="S23" s="34">
        <f>IF(AND($M23="Counted",I$2&gt;0),I23,"")</f>
        <v/>
      </c>
      <c r="T23" s="34">
        <f>IF(AND($M23="Counted",J$2&gt;0),J23,"")</f>
        <v/>
      </c>
      <c r="U23" s="34">
        <f>IF(AND($M23="Counted",K$2&gt;0),K23,"")</f>
        <v/>
      </c>
    </row>
    <row r="24">
      <c r="A24" s="31">
        <f>IF(TRIM(Applicants!A24&amp;"")="","",TRIM(Applicants!A24&amp;""))</f>
        <v/>
      </c>
      <c r="B24" s="31">
        <f>IF(A24="","",Applicants!B24&amp;"")</f>
        <v/>
      </c>
      <c r="C24" s="33" t="n"/>
      <c r="D24" s="33" t="n"/>
      <c r="E24" s="33" t="n"/>
      <c r="F24" s="33" t="n"/>
      <c r="G24" s="33" t="n"/>
      <c r="H24" s="33" t="n"/>
      <c r="I24" s="33" t="n"/>
      <c r="J24" s="33" t="n"/>
      <c r="K24" s="33" t="n"/>
      <c r="L24" s="10">
        <f>IF(M24="Counted",ROUND(SUMPRODUCT($D$2:$K$2,D24:K24)*100/(4*SUM($D$2:$K$2)),1),"")</f>
        <v/>
      </c>
      <c r="M24" s="10">
        <f>IF(COUNTA(C24:K24)=0,"",IF(A24="","No applicant in this row",IF(TRIM(C24)="Yes","Stepped out, not counted",IF(COUNTIF($D$2:$K$2,"&gt;0")=0,"Add weights on Rubric",IF(SUMPRODUCT(($D$2:$K$2&gt;0)*ISNUMBER(D24:K24))-COUNTIFS($D$2:$K$2,"&gt;0",D24:K24,"&gt;=0",D24:K24,"&lt;=4")+SUMPRODUCT(($D$2:$K$2&gt;0)*ISTEXT(D24:K24))&gt;0,"Check scores (0 to 4)",IF(SUMPRODUCT(($D$2:$K$2&gt;0)*ISNUMBER(D24:K24))&lt;COUNTIF($D$2:$K$2,"&gt;0"),"Incomplete","Counted"))))))</f>
        <v/>
      </c>
      <c r="N24" s="34">
        <f>IF(AND($M24="Counted",D$2&gt;0),D24,"")</f>
        <v/>
      </c>
      <c r="O24" s="34">
        <f>IF(AND($M24="Counted",E$2&gt;0),E24,"")</f>
        <v/>
      </c>
      <c r="P24" s="34">
        <f>IF(AND($M24="Counted",F$2&gt;0),F24,"")</f>
        <v/>
      </c>
      <c r="Q24" s="34">
        <f>IF(AND($M24="Counted",G$2&gt;0),G24,"")</f>
        <v/>
      </c>
      <c r="R24" s="34">
        <f>IF(AND($M24="Counted",H$2&gt;0),H24,"")</f>
        <v/>
      </c>
      <c r="S24" s="34">
        <f>IF(AND($M24="Counted",I$2&gt;0),I24,"")</f>
        <v/>
      </c>
      <c r="T24" s="34">
        <f>IF(AND($M24="Counted",J$2&gt;0),J24,"")</f>
        <v/>
      </c>
      <c r="U24" s="34">
        <f>IF(AND($M24="Counted",K$2&gt;0),K24,"")</f>
        <v/>
      </c>
    </row>
    <row r="25">
      <c r="A25" s="31">
        <f>IF(TRIM(Applicants!A25&amp;"")="","",TRIM(Applicants!A25&amp;""))</f>
        <v/>
      </c>
      <c r="B25" s="31">
        <f>IF(A25="","",Applicants!B25&amp;"")</f>
        <v/>
      </c>
      <c r="C25" s="33" t="n"/>
      <c r="D25" s="33" t="n"/>
      <c r="E25" s="33" t="n"/>
      <c r="F25" s="33" t="n"/>
      <c r="G25" s="33" t="n"/>
      <c r="H25" s="33" t="n"/>
      <c r="I25" s="33" t="n"/>
      <c r="J25" s="33" t="n"/>
      <c r="K25" s="33" t="n"/>
      <c r="L25" s="10">
        <f>IF(M25="Counted",ROUND(SUMPRODUCT($D$2:$K$2,D25:K25)*100/(4*SUM($D$2:$K$2)),1),"")</f>
        <v/>
      </c>
      <c r="M25" s="10">
        <f>IF(COUNTA(C25:K25)=0,"",IF(A25="","No applicant in this row",IF(TRIM(C25)="Yes","Stepped out, not counted",IF(COUNTIF($D$2:$K$2,"&gt;0")=0,"Add weights on Rubric",IF(SUMPRODUCT(($D$2:$K$2&gt;0)*ISNUMBER(D25:K25))-COUNTIFS($D$2:$K$2,"&gt;0",D25:K25,"&gt;=0",D25:K25,"&lt;=4")+SUMPRODUCT(($D$2:$K$2&gt;0)*ISTEXT(D25:K25))&gt;0,"Check scores (0 to 4)",IF(SUMPRODUCT(($D$2:$K$2&gt;0)*ISNUMBER(D25:K25))&lt;COUNTIF($D$2:$K$2,"&gt;0"),"Incomplete","Counted"))))))</f>
        <v/>
      </c>
      <c r="N25" s="34">
        <f>IF(AND($M25="Counted",D$2&gt;0),D25,"")</f>
        <v/>
      </c>
      <c r="O25" s="34">
        <f>IF(AND($M25="Counted",E$2&gt;0),E25,"")</f>
        <v/>
      </c>
      <c r="P25" s="34">
        <f>IF(AND($M25="Counted",F$2&gt;0),F25,"")</f>
        <v/>
      </c>
      <c r="Q25" s="34">
        <f>IF(AND($M25="Counted",G$2&gt;0),G25,"")</f>
        <v/>
      </c>
      <c r="R25" s="34">
        <f>IF(AND($M25="Counted",H$2&gt;0),H25,"")</f>
        <v/>
      </c>
      <c r="S25" s="34">
        <f>IF(AND($M25="Counted",I$2&gt;0),I25,"")</f>
        <v/>
      </c>
      <c r="T25" s="34">
        <f>IF(AND($M25="Counted",J$2&gt;0),J25,"")</f>
        <v/>
      </c>
      <c r="U25" s="34">
        <f>IF(AND($M25="Counted",K$2&gt;0),K25,"")</f>
        <v/>
      </c>
    </row>
    <row r="26">
      <c r="A26" s="31">
        <f>IF(TRIM(Applicants!A26&amp;"")="","",TRIM(Applicants!A26&amp;""))</f>
        <v/>
      </c>
      <c r="B26" s="31">
        <f>IF(A26="","",Applicants!B26&amp;"")</f>
        <v/>
      </c>
      <c r="C26" s="33" t="n"/>
      <c r="D26" s="33" t="n"/>
      <c r="E26" s="33" t="n"/>
      <c r="F26" s="33" t="n"/>
      <c r="G26" s="33" t="n"/>
      <c r="H26" s="33" t="n"/>
      <c r="I26" s="33" t="n"/>
      <c r="J26" s="33" t="n"/>
      <c r="K26" s="33" t="n"/>
      <c r="L26" s="10">
        <f>IF(M26="Counted",ROUND(SUMPRODUCT($D$2:$K$2,D26:K26)*100/(4*SUM($D$2:$K$2)),1),"")</f>
        <v/>
      </c>
      <c r="M26" s="10">
        <f>IF(COUNTA(C26:K26)=0,"",IF(A26="","No applicant in this row",IF(TRIM(C26)="Yes","Stepped out, not counted",IF(COUNTIF($D$2:$K$2,"&gt;0")=0,"Add weights on Rubric",IF(SUMPRODUCT(($D$2:$K$2&gt;0)*ISNUMBER(D26:K26))-COUNTIFS($D$2:$K$2,"&gt;0",D26:K26,"&gt;=0",D26:K26,"&lt;=4")+SUMPRODUCT(($D$2:$K$2&gt;0)*ISTEXT(D26:K26))&gt;0,"Check scores (0 to 4)",IF(SUMPRODUCT(($D$2:$K$2&gt;0)*ISNUMBER(D26:K26))&lt;COUNTIF($D$2:$K$2,"&gt;0"),"Incomplete","Counted"))))))</f>
        <v/>
      </c>
      <c r="N26" s="34">
        <f>IF(AND($M26="Counted",D$2&gt;0),D26,"")</f>
        <v/>
      </c>
      <c r="O26" s="34">
        <f>IF(AND($M26="Counted",E$2&gt;0),E26,"")</f>
        <v/>
      </c>
      <c r="P26" s="34">
        <f>IF(AND($M26="Counted",F$2&gt;0),F26,"")</f>
        <v/>
      </c>
      <c r="Q26" s="34">
        <f>IF(AND($M26="Counted",G$2&gt;0),G26,"")</f>
        <v/>
      </c>
      <c r="R26" s="34">
        <f>IF(AND($M26="Counted",H$2&gt;0),H26,"")</f>
        <v/>
      </c>
      <c r="S26" s="34">
        <f>IF(AND($M26="Counted",I$2&gt;0),I26,"")</f>
        <v/>
      </c>
      <c r="T26" s="34">
        <f>IF(AND($M26="Counted",J$2&gt;0),J26,"")</f>
        <v/>
      </c>
      <c r="U26" s="34">
        <f>IF(AND($M26="Counted",K$2&gt;0),K26,"")</f>
        <v/>
      </c>
    </row>
    <row r="27">
      <c r="A27" s="31">
        <f>IF(TRIM(Applicants!A27&amp;"")="","",TRIM(Applicants!A27&amp;""))</f>
        <v/>
      </c>
      <c r="B27" s="31">
        <f>IF(A27="","",Applicants!B27&amp;"")</f>
        <v/>
      </c>
      <c r="C27" s="33" t="n"/>
      <c r="D27" s="33" t="n"/>
      <c r="E27" s="33" t="n"/>
      <c r="F27" s="33" t="n"/>
      <c r="G27" s="33" t="n"/>
      <c r="H27" s="33" t="n"/>
      <c r="I27" s="33" t="n"/>
      <c r="J27" s="33" t="n"/>
      <c r="K27" s="33" t="n"/>
      <c r="L27" s="10">
        <f>IF(M27="Counted",ROUND(SUMPRODUCT($D$2:$K$2,D27:K27)*100/(4*SUM($D$2:$K$2)),1),"")</f>
        <v/>
      </c>
      <c r="M27" s="10">
        <f>IF(COUNTA(C27:K27)=0,"",IF(A27="","No applicant in this row",IF(TRIM(C27)="Yes","Stepped out, not counted",IF(COUNTIF($D$2:$K$2,"&gt;0")=0,"Add weights on Rubric",IF(SUMPRODUCT(($D$2:$K$2&gt;0)*ISNUMBER(D27:K27))-COUNTIFS($D$2:$K$2,"&gt;0",D27:K27,"&gt;=0",D27:K27,"&lt;=4")+SUMPRODUCT(($D$2:$K$2&gt;0)*ISTEXT(D27:K27))&gt;0,"Check scores (0 to 4)",IF(SUMPRODUCT(($D$2:$K$2&gt;0)*ISNUMBER(D27:K27))&lt;COUNTIF($D$2:$K$2,"&gt;0"),"Incomplete","Counted"))))))</f>
        <v/>
      </c>
      <c r="N27" s="34">
        <f>IF(AND($M27="Counted",D$2&gt;0),D27,"")</f>
        <v/>
      </c>
      <c r="O27" s="34">
        <f>IF(AND($M27="Counted",E$2&gt;0),E27,"")</f>
        <v/>
      </c>
      <c r="P27" s="34">
        <f>IF(AND($M27="Counted",F$2&gt;0),F27,"")</f>
        <v/>
      </c>
      <c r="Q27" s="34">
        <f>IF(AND($M27="Counted",G$2&gt;0),G27,"")</f>
        <v/>
      </c>
      <c r="R27" s="34">
        <f>IF(AND($M27="Counted",H$2&gt;0),H27,"")</f>
        <v/>
      </c>
      <c r="S27" s="34">
        <f>IF(AND($M27="Counted",I$2&gt;0),I27,"")</f>
        <v/>
      </c>
      <c r="T27" s="34">
        <f>IF(AND($M27="Counted",J$2&gt;0),J27,"")</f>
        <v/>
      </c>
      <c r="U27" s="34">
        <f>IF(AND($M27="Counted",K$2&gt;0),K27,"")</f>
        <v/>
      </c>
    </row>
    <row r="28">
      <c r="A28" s="31">
        <f>IF(TRIM(Applicants!A28&amp;"")="","",TRIM(Applicants!A28&amp;""))</f>
        <v/>
      </c>
      <c r="B28" s="31">
        <f>IF(A28="","",Applicants!B28&amp;"")</f>
        <v/>
      </c>
      <c r="C28" s="33" t="n"/>
      <c r="D28" s="33" t="n"/>
      <c r="E28" s="33" t="n"/>
      <c r="F28" s="33" t="n"/>
      <c r="G28" s="33" t="n"/>
      <c r="H28" s="33" t="n"/>
      <c r="I28" s="33" t="n"/>
      <c r="J28" s="33" t="n"/>
      <c r="K28" s="33" t="n"/>
      <c r="L28" s="10">
        <f>IF(M28="Counted",ROUND(SUMPRODUCT($D$2:$K$2,D28:K28)*100/(4*SUM($D$2:$K$2)),1),"")</f>
        <v/>
      </c>
      <c r="M28" s="10">
        <f>IF(COUNTA(C28:K28)=0,"",IF(A28="","No applicant in this row",IF(TRIM(C28)="Yes","Stepped out, not counted",IF(COUNTIF($D$2:$K$2,"&gt;0")=0,"Add weights on Rubric",IF(SUMPRODUCT(($D$2:$K$2&gt;0)*ISNUMBER(D28:K28))-COUNTIFS($D$2:$K$2,"&gt;0",D28:K28,"&gt;=0",D28:K28,"&lt;=4")+SUMPRODUCT(($D$2:$K$2&gt;0)*ISTEXT(D28:K28))&gt;0,"Check scores (0 to 4)",IF(SUMPRODUCT(($D$2:$K$2&gt;0)*ISNUMBER(D28:K28))&lt;COUNTIF($D$2:$K$2,"&gt;0"),"Incomplete","Counted"))))))</f>
        <v/>
      </c>
      <c r="N28" s="34">
        <f>IF(AND($M28="Counted",D$2&gt;0),D28,"")</f>
        <v/>
      </c>
      <c r="O28" s="34">
        <f>IF(AND($M28="Counted",E$2&gt;0),E28,"")</f>
        <v/>
      </c>
      <c r="P28" s="34">
        <f>IF(AND($M28="Counted",F$2&gt;0),F28,"")</f>
        <v/>
      </c>
      <c r="Q28" s="34">
        <f>IF(AND($M28="Counted",G$2&gt;0),G28,"")</f>
        <v/>
      </c>
      <c r="R28" s="34">
        <f>IF(AND($M28="Counted",H$2&gt;0),H28,"")</f>
        <v/>
      </c>
      <c r="S28" s="34">
        <f>IF(AND($M28="Counted",I$2&gt;0),I28,"")</f>
        <v/>
      </c>
      <c r="T28" s="34">
        <f>IF(AND($M28="Counted",J$2&gt;0),J28,"")</f>
        <v/>
      </c>
      <c r="U28" s="34">
        <f>IF(AND($M28="Counted",K$2&gt;0),K28,"")</f>
        <v/>
      </c>
    </row>
    <row r="29">
      <c r="A29" s="31">
        <f>IF(TRIM(Applicants!A29&amp;"")="","",TRIM(Applicants!A29&amp;""))</f>
        <v/>
      </c>
      <c r="B29" s="31">
        <f>IF(A29="","",Applicants!B29&amp;"")</f>
        <v/>
      </c>
      <c r="C29" s="33" t="n"/>
      <c r="D29" s="33" t="n"/>
      <c r="E29" s="33" t="n"/>
      <c r="F29" s="33" t="n"/>
      <c r="G29" s="33" t="n"/>
      <c r="H29" s="33" t="n"/>
      <c r="I29" s="33" t="n"/>
      <c r="J29" s="33" t="n"/>
      <c r="K29" s="33" t="n"/>
      <c r="L29" s="10">
        <f>IF(M29="Counted",ROUND(SUMPRODUCT($D$2:$K$2,D29:K29)*100/(4*SUM($D$2:$K$2)),1),"")</f>
        <v/>
      </c>
      <c r="M29" s="10">
        <f>IF(COUNTA(C29:K29)=0,"",IF(A29="","No applicant in this row",IF(TRIM(C29)="Yes","Stepped out, not counted",IF(COUNTIF($D$2:$K$2,"&gt;0")=0,"Add weights on Rubric",IF(SUMPRODUCT(($D$2:$K$2&gt;0)*ISNUMBER(D29:K29))-COUNTIFS($D$2:$K$2,"&gt;0",D29:K29,"&gt;=0",D29:K29,"&lt;=4")+SUMPRODUCT(($D$2:$K$2&gt;0)*ISTEXT(D29:K29))&gt;0,"Check scores (0 to 4)",IF(SUMPRODUCT(($D$2:$K$2&gt;0)*ISNUMBER(D29:K29))&lt;COUNTIF($D$2:$K$2,"&gt;0"),"Incomplete","Counted"))))))</f>
        <v/>
      </c>
      <c r="N29" s="34">
        <f>IF(AND($M29="Counted",D$2&gt;0),D29,"")</f>
        <v/>
      </c>
      <c r="O29" s="34">
        <f>IF(AND($M29="Counted",E$2&gt;0),E29,"")</f>
        <v/>
      </c>
      <c r="P29" s="34">
        <f>IF(AND($M29="Counted",F$2&gt;0),F29,"")</f>
        <v/>
      </c>
      <c r="Q29" s="34">
        <f>IF(AND($M29="Counted",G$2&gt;0),G29,"")</f>
        <v/>
      </c>
      <c r="R29" s="34">
        <f>IF(AND($M29="Counted",H$2&gt;0),H29,"")</f>
        <v/>
      </c>
      <c r="S29" s="34">
        <f>IF(AND($M29="Counted",I$2&gt;0),I29,"")</f>
        <v/>
      </c>
      <c r="T29" s="34">
        <f>IF(AND($M29="Counted",J$2&gt;0),J29,"")</f>
        <v/>
      </c>
      <c r="U29" s="34">
        <f>IF(AND($M29="Counted",K$2&gt;0),K29,"")</f>
        <v/>
      </c>
    </row>
    <row r="30">
      <c r="A30" s="31">
        <f>IF(TRIM(Applicants!A30&amp;"")="","",TRIM(Applicants!A30&amp;""))</f>
        <v/>
      </c>
      <c r="B30" s="31">
        <f>IF(A30="","",Applicants!B30&amp;"")</f>
        <v/>
      </c>
      <c r="C30" s="33" t="n"/>
      <c r="D30" s="33" t="n"/>
      <c r="E30" s="33" t="n"/>
      <c r="F30" s="33" t="n"/>
      <c r="G30" s="33" t="n"/>
      <c r="H30" s="33" t="n"/>
      <c r="I30" s="33" t="n"/>
      <c r="J30" s="33" t="n"/>
      <c r="K30" s="33" t="n"/>
      <c r="L30" s="10">
        <f>IF(M30="Counted",ROUND(SUMPRODUCT($D$2:$K$2,D30:K30)*100/(4*SUM($D$2:$K$2)),1),"")</f>
        <v/>
      </c>
      <c r="M30" s="10">
        <f>IF(COUNTA(C30:K30)=0,"",IF(A30="","No applicant in this row",IF(TRIM(C30)="Yes","Stepped out, not counted",IF(COUNTIF($D$2:$K$2,"&gt;0")=0,"Add weights on Rubric",IF(SUMPRODUCT(($D$2:$K$2&gt;0)*ISNUMBER(D30:K30))-COUNTIFS($D$2:$K$2,"&gt;0",D30:K30,"&gt;=0",D30:K30,"&lt;=4")+SUMPRODUCT(($D$2:$K$2&gt;0)*ISTEXT(D30:K30))&gt;0,"Check scores (0 to 4)",IF(SUMPRODUCT(($D$2:$K$2&gt;0)*ISNUMBER(D30:K30))&lt;COUNTIF($D$2:$K$2,"&gt;0"),"Incomplete","Counted"))))))</f>
        <v/>
      </c>
      <c r="N30" s="34">
        <f>IF(AND($M30="Counted",D$2&gt;0),D30,"")</f>
        <v/>
      </c>
      <c r="O30" s="34">
        <f>IF(AND($M30="Counted",E$2&gt;0),E30,"")</f>
        <v/>
      </c>
      <c r="P30" s="34">
        <f>IF(AND($M30="Counted",F$2&gt;0),F30,"")</f>
        <v/>
      </c>
      <c r="Q30" s="34">
        <f>IF(AND($M30="Counted",G$2&gt;0),G30,"")</f>
        <v/>
      </c>
      <c r="R30" s="34">
        <f>IF(AND($M30="Counted",H$2&gt;0),H30,"")</f>
        <v/>
      </c>
      <c r="S30" s="34">
        <f>IF(AND($M30="Counted",I$2&gt;0),I30,"")</f>
        <v/>
      </c>
      <c r="T30" s="34">
        <f>IF(AND($M30="Counted",J$2&gt;0),J30,"")</f>
        <v/>
      </c>
      <c r="U30" s="34">
        <f>IF(AND($M30="Counted",K$2&gt;0),K30,"")</f>
        <v/>
      </c>
    </row>
    <row r="31">
      <c r="A31" s="31">
        <f>IF(TRIM(Applicants!A31&amp;"")="","",TRIM(Applicants!A31&amp;""))</f>
        <v/>
      </c>
      <c r="B31" s="31">
        <f>IF(A31="","",Applicants!B31&amp;"")</f>
        <v/>
      </c>
      <c r="C31" s="33" t="n"/>
      <c r="D31" s="33" t="n"/>
      <c r="E31" s="33" t="n"/>
      <c r="F31" s="33" t="n"/>
      <c r="G31" s="33" t="n"/>
      <c r="H31" s="33" t="n"/>
      <c r="I31" s="33" t="n"/>
      <c r="J31" s="33" t="n"/>
      <c r="K31" s="33" t="n"/>
      <c r="L31" s="10">
        <f>IF(M31="Counted",ROUND(SUMPRODUCT($D$2:$K$2,D31:K31)*100/(4*SUM($D$2:$K$2)),1),"")</f>
        <v/>
      </c>
      <c r="M31" s="10">
        <f>IF(COUNTA(C31:K31)=0,"",IF(A31="","No applicant in this row",IF(TRIM(C31)="Yes","Stepped out, not counted",IF(COUNTIF($D$2:$K$2,"&gt;0")=0,"Add weights on Rubric",IF(SUMPRODUCT(($D$2:$K$2&gt;0)*ISNUMBER(D31:K31))-COUNTIFS($D$2:$K$2,"&gt;0",D31:K31,"&gt;=0",D31:K31,"&lt;=4")+SUMPRODUCT(($D$2:$K$2&gt;0)*ISTEXT(D31:K31))&gt;0,"Check scores (0 to 4)",IF(SUMPRODUCT(($D$2:$K$2&gt;0)*ISNUMBER(D31:K31))&lt;COUNTIF($D$2:$K$2,"&gt;0"),"Incomplete","Counted"))))))</f>
        <v/>
      </c>
      <c r="N31" s="34">
        <f>IF(AND($M31="Counted",D$2&gt;0),D31,"")</f>
        <v/>
      </c>
      <c r="O31" s="34">
        <f>IF(AND($M31="Counted",E$2&gt;0),E31,"")</f>
        <v/>
      </c>
      <c r="P31" s="34">
        <f>IF(AND($M31="Counted",F$2&gt;0),F31,"")</f>
        <v/>
      </c>
      <c r="Q31" s="34">
        <f>IF(AND($M31="Counted",G$2&gt;0),G31,"")</f>
        <v/>
      </c>
      <c r="R31" s="34">
        <f>IF(AND($M31="Counted",H$2&gt;0),H31,"")</f>
        <v/>
      </c>
      <c r="S31" s="34">
        <f>IF(AND($M31="Counted",I$2&gt;0),I31,"")</f>
        <v/>
      </c>
      <c r="T31" s="34">
        <f>IF(AND($M31="Counted",J$2&gt;0),J31,"")</f>
        <v/>
      </c>
      <c r="U31" s="34">
        <f>IF(AND($M31="Counted",K$2&gt;0),K31,"")</f>
        <v/>
      </c>
    </row>
    <row r="32">
      <c r="A32" s="31">
        <f>IF(TRIM(Applicants!A32&amp;"")="","",TRIM(Applicants!A32&amp;""))</f>
        <v/>
      </c>
      <c r="B32" s="31">
        <f>IF(A32="","",Applicants!B32&amp;"")</f>
        <v/>
      </c>
      <c r="C32" s="33" t="n"/>
      <c r="D32" s="33" t="n"/>
      <c r="E32" s="33" t="n"/>
      <c r="F32" s="33" t="n"/>
      <c r="G32" s="33" t="n"/>
      <c r="H32" s="33" t="n"/>
      <c r="I32" s="33" t="n"/>
      <c r="J32" s="33" t="n"/>
      <c r="K32" s="33" t="n"/>
      <c r="L32" s="10">
        <f>IF(M32="Counted",ROUND(SUMPRODUCT($D$2:$K$2,D32:K32)*100/(4*SUM($D$2:$K$2)),1),"")</f>
        <v/>
      </c>
      <c r="M32" s="10">
        <f>IF(COUNTA(C32:K32)=0,"",IF(A32="","No applicant in this row",IF(TRIM(C32)="Yes","Stepped out, not counted",IF(COUNTIF($D$2:$K$2,"&gt;0")=0,"Add weights on Rubric",IF(SUMPRODUCT(($D$2:$K$2&gt;0)*ISNUMBER(D32:K32))-COUNTIFS($D$2:$K$2,"&gt;0",D32:K32,"&gt;=0",D32:K32,"&lt;=4")+SUMPRODUCT(($D$2:$K$2&gt;0)*ISTEXT(D32:K32))&gt;0,"Check scores (0 to 4)",IF(SUMPRODUCT(($D$2:$K$2&gt;0)*ISNUMBER(D32:K32))&lt;COUNTIF($D$2:$K$2,"&gt;0"),"Incomplete","Counted"))))))</f>
        <v/>
      </c>
      <c r="N32" s="34">
        <f>IF(AND($M32="Counted",D$2&gt;0),D32,"")</f>
        <v/>
      </c>
      <c r="O32" s="34">
        <f>IF(AND($M32="Counted",E$2&gt;0),E32,"")</f>
        <v/>
      </c>
      <c r="P32" s="34">
        <f>IF(AND($M32="Counted",F$2&gt;0),F32,"")</f>
        <v/>
      </c>
      <c r="Q32" s="34">
        <f>IF(AND($M32="Counted",G$2&gt;0),G32,"")</f>
        <v/>
      </c>
      <c r="R32" s="34">
        <f>IF(AND($M32="Counted",H$2&gt;0),H32,"")</f>
        <v/>
      </c>
      <c r="S32" s="34">
        <f>IF(AND($M32="Counted",I$2&gt;0),I32,"")</f>
        <v/>
      </c>
      <c r="T32" s="34">
        <f>IF(AND($M32="Counted",J$2&gt;0),J32,"")</f>
        <v/>
      </c>
      <c r="U32" s="34">
        <f>IF(AND($M32="Counted",K$2&gt;0),K32,"")</f>
        <v/>
      </c>
    </row>
    <row r="33">
      <c r="A33" s="31">
        <f>IF(TRIM(Applicants!A33&amp;"")="","",TRIM(Applicants!A33&amp;""))</f>
        <v/>
      </c>
      <c r="B33" s="31">
        <f>IF(A33="","",Applicants!B33&amp;"")</f>
        <v/>
      </c>
      <c r="C33" s="33" t="n"/>
      <c r="D33" s="33" t="n"/>
      <c r="E33" s="33" t="n"/>
      <c r="F33" s="33" t="n"/>
      <c r="G33" s="33" t="n"/>
      <c r="H33" s="33" t="n"/>
      <c r="I33" s="33" t="n"/>
      <c r="J33" s="33" t="n"/>
      <c r="K33" s="33" t="n"/>
      <c r="L33" s="10">
        <f>IF(M33="Counted",ROUND(SUMPRODUCT($D$2:$K$2,D33:K33)*100/(4*SUM($D$2:$K$2)),1),"")</f>
        <v/>
      </c>
      <c r="M33" s="10">
        <f>IF(COUNTA(C33:K33)=0,"",IF(A33="","No applicant in this row",IF(TRIM(C33)="Yes","Stepped out, not counted",IF(COUNTIF($D$2:$K$2,"&gt;0")=0,"Add weights on Rubric",IF(SUMPRODUCT(($D$2:$K$2&gt;0)*ISNUMBER(D33:K33))-COUNTIFS($D$2:$K$2,"&gt;0",D33:K33,"&gt;=0",D33:K33,"&lt;=4")+SUMPRODUCT(($D$2:$K$2&gt;0)*ISTEXT(D33:K33))&gt;0,"Check scores (0 to 4)",IF(SUMPRODUCT(($D$2:$K$2&gt;0)*ISNUMBER(D33:K33))&lt;COUNTIF($D$2:$K$2,"&gt;0"),"Incomplete","Counted"))))))</f>
        <v/>
      </c>
      <c r="N33" s="34">
        <f>IF(AND($M33="Counted",D$2&gt;0),D33,"")</f>
        <v/>
      </c>
      <c r="O33" s="34">
        <f>IF(AND($M33="Counted",E$2&gt;0),E33,"")</f>
        <v/>
      </c>
      <c r="P33" s="34">
        <f>IF(AND($M33="Counted",F$2&gt;0),F33,"")</f>
        <v/>
      </c>
      <c r="Q33" s="34">
        <f>IF(AND($M33="Counted",G$2&gt;0),G33,"")</f>
        <v/>
      </c>
      <c r="R33" s="34">
        <f>IF(AND($M33="Counted",H$2&gt;0),H33,"")</f>
        <v/>
      </c>
      <c r="S33" s="34">
        <f>IF(AND($M33="Counted",I$2&gt;0),I33,"")</f>
        <v/>
      </c>
      <c r="T33" s="34">
        <f>IF(AND($M33="Counted",J$2&gt;0),J33,"")</f>
        <v/>
      </c>
      <c r="U33" s="34">
        <f>IF(AND($M33="Counted",K$2&gt;0),K33,"")</f>
        <v/>
      </c>
    </row>
    <row r="34">
      <c r="A34" s="31">
        <f>IF(TRIM(Applicants!A34&amp;"")="","",TRIM(Applicants!A34&amp;""))</f>
        <v/>
      </c>
      <c r="B34" s="31">
        <f>IF(A34="","",Applicants!B34&amp;"")</f>
        <v/>
      </c>
      <c r="C34" s="33" t="n"/>
      <c r="D34" s="33" t="n"/>
      <c r="E34" s="33" t="n"/>
      <c r="F34" s="33" t="n"/>
      <c r="G34" s="33" t="n"/>
      <c r="H34" s="33" t="n"/>
      <c r="I34" s="33" t="n"/>
      <c r="J34" s="33" t="n"/>
      <c r="K34" s="33" t="n"/>
      <c r="L34" s="10">
        <f>IF(M34="Counted",ROUND(SUMPRODUCT($D$2:$K$2,D34:K34)*100/(4*SUM($D$2:$K$2)),1),"")</f>
        <v/>
      </c>
      <c r="M34" s="10">
        <f>IF(COUNTA(C34:K34)=0,"",IF(A34="","No applicant in this row",IF(TRIM(C34)="Yes","Stepped out, not counted",IF(COUNTIF($D$2:$K$2,"&gt;0")=0,"Add weights on Rubric",IF(SUMPRODUCT(($D$2:$K$2&gt;0)*ISNUMBER(D34:K34))-COUNTIFS($D$2:$K$2,"&gt;0",D34:K34,"&gt;=0",D34:K34,"&lt;=4")+SUMPRODUCT(($D$2:$K$2&gt;0)*ISTEXT(D34:K34))&gt;0,"Check scores (0 to 4)",IF(SUMPRODUCT(($D$2:$K$2&gt;0)*ISNUMBER(D34:K34))&lt;COUNTIF($D$2:$K$2,"&gt;0"),"Incomplete","Counted"))))))</f>
        <v/>
      </c>
      <c r="N34" s="34">
        <f>IF(AND($M34="Counted",D$2&gt;0),D34,"")</f>
        <v/>
      </c>
      <c r="O34" s="34">
        <f>IF(AND($M34="Counted",E$2&gt;0),E34,"")</f>
        <v/>
      </c>
      <c r="P34" s="34">
        <f>IF(AND($M34="Counted",F$2&gt;0),F34,"")</f>
        <v/>
      </c>
      <c r="Q34" s="34">
        <f>IF(AND($M34="Counted",G$2&gt;0),G34,"")</f>
        <v/>
      </c>
      <c r="R34" s="34">
        <f>IF(AND($M34="Counted",H$2&gt;0),H34,"")</f>
        <v/>
      </c>
      <c r="S34" s="34">
        <f>IF(AND($M34="Counted",I$2&gt;0),I34,"")</f>
        <v/>
      </c>
      <c r="T34" s="34">
        <f>IF(AND($M34="Counted",J$2&gt;0),J34,"")</f>
        <v/>
      </c>
      <c r="U34" s="34">
        <f>IF(AND($M34="Counted",K$2&gt;0),K34,"")</f>
        <v/>
      </c>
    </row>
    <row r="35">
      <c r="A35" s="31">
        <f>IF(TRIM(Applicants!A35&amp;"")="","",TRIM(Applicants!A35&amp;""))</f>
        <v/>
      </c>
      <c r="B35" s="31">
        <f>IF(A35="","",Applicants!B35&amp;"")</f>
        <v/>
      </c>
      <c r="C35" s="33" t="n"/>
      <c r="D35" s="33" t="n"/>
      <c r="E35" s="33" t="n"/>
      <c r="F35" s="33" t="n"/>
      <c r="G35" s="33" t="n"/>
      <c r="H35" s="33" t="n"/>
      <c r="I35" s="33" t="n"/>
      <c r="J35" s="33" t="n"/>
      <c r="K35" s="33" t="n"/>
      <c r="L35" s="10">
        <f>IF(M35="Counted",ROUND(SUMPRODUCT($D$2:$K$2,D35:K35)*100/(4*SUM($D$2:$K$2)),1),"")</f>
        <v/>
      </c>
      <c r="M35" s="10">
        <f>IF(COUNTA(C35:K35)=0,"",IF(A35="","No applicant in this row",IF(TRIM(C35)="Yes","Stepped out, not counted",IF(COUNTIF($D$2:$K$2,"&gt;0")=0,"Add weights on Rubric",IF(SUMPRODUCT(($D$2:$K$2&gt;0)*ISNUMBER(D35:K35))-COUNTIFS($D$2:$K$2,"&gt;0",D35:K35,"&gt;=0",D35:K35,"&lt;=4")+SUMPRODUCT(($D$2:$K$2&gt;0)*ISTEXT(D35:K35))&gt;0,"Check scores (0 to 4)",IF(SUMPRODUCT(($D$2:$K$2&gt;0)*ISNUMBER(D35:K35))&lt;COUNTIF($D$2:$K$2,"&gt;0"),"Incomplete","Counted"))))))</f>
        <v/>
      </c>
      <c r="N35" s="34">
        <f>IF(AND($M35="Counted",D$2&gt;0),D35,"")</f>
        <v/>
      </c>
      <c r="O35" s="34">
        <f>IF(AND($M35="Counted",E$2&gt;0),E35,"")</f>
        <v/>
      </c>
      <c r="P35" s="34">
        <f>IF(AND($M35="Counted",F$2&gt;0),F35,"")</f>
        <v/>
      </c>
      <c r="Q35" s="34">
        <f>IF(AND($M35="Counted",G$2&gt;0),G35,"")</f>
        <v/>
      </c>
      <c r="R35" s="34">
        <f>IF(AND($M35="Counted",H$2&gt;0),H35,"")</f>
        <v/>
      </c>
      <c r="S35" s="34">
        <f>IF(AND($M35="Counted",I$2&gt;0),I35,"")</f>
        <v/>
      </c>
      <c r="T35" s="34">
        <f>IF(AND($M35="Counted",J$2&gt;0),J35,"")</f>
        <v/>
      </c>
      <c r="U35" s="34">
        <f>IF(AND($M35="Counted",K$2&gt;0),K35,"")</f>
        <v/>
      </c>
    </row>
    <row r="36">
      <c r="A36" s="31">
        <f>IF(TRIM(Applicants!A36&amp;"")="","",TRIM(Applicants!A36&amp;""))</f>
        <v/>
      </c>
      <c r="B36" s="31">
        <f>IF(A36="","",Applicants!B36&amp;"")</f>
        <v/>
      </c>
      <c r="C36" s="33" t="n"/>
      <c r="D36" s="33" t="n"/>
      <c r="E36" s="33" t="n"/>
      <c r="F36" s="33" t="n"/>
      <c r="G36" s="33" t="n"/>
      <c r="H36" s="33" t="n"/>
      <c r="I36" s="33" t="n"/>
      <c r="J36" s="33" t="n"/>
      <c r="K36" s="33" t="n"/>
      <c r="L36" s="10">
        <f>IF(M36="Counted",ROUND(SUMPRODUCT($D$2:$K$2,D36:K36)*100/(4*SUM($D$2:$K$2)),1),"")</f>
        <v/>
      </c>
      <c r="M36" s="10">
        <f>IF(COUNTA(C36:K36)=0,"",IF(A36="","No applicant in this row",IF(TRIM(C36)="Yes","Stepped out, not counted",IF(COUNTIF($D$2:$K$2,"&gt;0")=0,"Add weights on Rubric",IF(SUMPRODUCT(($D$2:$K$2&gt;0)*ISNUMBER(D36:K36))-COUNTIFS($D$2:$K$2,"&gt;0",D36:K36,"&gt;=0",D36:K36,"&lt;=4")+SUMPRODUCT(($D$2:$K$2&gt;0)*ISTEXT(D36:K36))&gt;0,"Check scores (0 to 4)",IF(SUMPRODUCT(($D$2:$K$2&gt;0)*ISNUMBER(D36:K36))&lt;COUNTIF($D$2:$K$2,"&gt;0"),"Incomplete","Counted"))))))</f>
        <v/>
      </c>
      <c r="N36" s="34">
        <f>IF(AND($M36="Counted",D$2&gt;0),D36,"")</f>
        <v/>
      </c>
      <c r="O36" s="34">
        <f>IF(AND($M36="Counted",E$2&gt;0),E36,"")</f>
        <v/>
      </c>
      <c r="P36" s="34">
        <f>IF(AND($M36="Counted",F$2&gt;0),F36,"")</f>
        <v/>
      </c>
      <c r="Q36" s="34">
        <f>IF(AND($M36="Counted",G$2&gt;0),G36,"")</f>
        <v/>
      </c>
      <c r="R36" s="34">
        <f>IF(AND($M36="Counted",H$2&gt;0),H36,"")</f>
        <v/>
      </c>
      <c r="S36" s="34">
        <f>IF(AND($M36="Counted",I$2&gt;0),I36,"")</f>
        <v/>
      </c>
      <c r="T36" s="34">
        <f>IF(AND($M36="Counted",J$2&gt;0),J36,"")</f>
        <v/>
      </c>
      <c r="U36" s="34">
        <f>IF(AND($M36="Counted",K$2&gt;0),K36,"")</f>
        <v/>
      </c>
    </row>
    <row r="37">
      <c r="A37" s="31">
        <f>IF(TRIM(Applicants!A37&amp;"")="","",TRIM(Applicants!A37&amp;""))</f>
        <v/>
      </c>
      <c r="B37" s="31">
        <f>IF(A37="","",Applicants!B37&amp;"")</f>
        <v/>
      </c>
      <c r="C37" s="33" t="n"/>
      <c r="D37" s="33" t="n"/>
      <c r="E37" s="33" t="n"/>
      <c r="F37" s="33" t="n"/>
      <c r="G37" s="33" t="n"/>
      <c r="H37" s="33" t="n"/>
      <c r="I37" s="33" t="n"/>
      <c r="J37" s="33" t="n"/>
      <c r="K37" s="33" t="n"/>
      <c r="L37" s="10">
        <f>IF(M37="Counted",ROUND(SUMPRODUCT($D$2:$K$2,D37:K37)*100/(4*SUM($D$2:$K$2)),1),"")</f>
        <v/>
      </c>
      <c r="M37" s="10">
        <f>IF(COUNTA(C37:K37)=0,"",IF(A37="","No applicant in this row",IF(TRIM(C37)="Yes","Stepped out, not counted",IF(COUNTIF($D$2:$K$2,"&gt;0")=0,"Add weights on Rubric",IF(SUMPRODUCT(($D$2:$K$2&gt;0)*ISNUMBER(D37:K37))-COUNTIFS($D$2:$K$2,"&gt;0",D37:K37,"&gt;=0",D37:K37,"&lt;=4")+SUMPRODUCT(($D$2:$K$2&gt;0)*ISTEXT(D37:K37))&gt;0,"Check scores (0 to 4)",IF(SUMPRODUCT(($D$2:$K$2&gt;0)*ISNUMBER(D37:K37))&lt;COUNTIF($D$2:$K$2,"&gt;0"),"Incomplete","Counted"))))))</f>
        <v/>
      </c>
      <c r="N37" s="34">
        <f>IF(AND($M37="Counted",D$2&gt;0),D37,"")</f>
        <v/>
      </c>
      <c r="O37" s="34">
        <f>IF(AND($M37="Counted",E$2&gt;0),E37,"")</f>
        <v/>
      </c>
      <c r="P37" s="34">
        <f>IF(AND($M37="Counted",F$2&gt;0),F37,"")</f>
        <v/>
      </c>
      <c r="Q37" s="34">
        <f>IF(AND($M37="Counted",G$2&gt;0),G37,"")</f>
        <v/>
      </c>
      <c r="R37" s="34">
        <f>IF(AND($M37="Counted",H$2&gt;0),H37,"")</f>
        <v/>
      </c>
      <c r="S37" s="34">
        <f>IF(AND($M37="Counted",I$2&gt;0),I37,"")</f>
        <v/>
      </c>
      <c r="T37" s="34">
        <f>IF(AND($M37="Counted",J$2&gt;0),J37,"")</f>
        <v/>
      </c>
      <c r="U37" s="34">
        <f>IF(AND($M37="Counted",K$2&gt;0),K37,"")</f>
        <v/>
      </c>
    </row>
    <row r="38">
      <c r="A38" s="31">
        <f>IF(TRIM(Applicants!A38&amp;"")="","",TRIM(Applicants!A38&amp;""))</f>
        <v/>
      </c>
      <c r="B38" s="31">
        <f>IF(A38="","",Applicants!B38&amp;"")</f>
        <v/>
      </c>
      <c r="C38" s="33" t="n"/>
      <c r="D38" s="33" t="n"/>
      <c r="E38" s="33" t="n"/>
      <c r="F38" s="33" t="n"/>
      <c r="G38" s="33" t="n"/>
      <c r="H38" s="33" t="n"/>
      <c r="I38" s="33" t="n"/>
      <c r="J38" s="33" t="n"/>
      <c r="K38" s="33" t="n"/>
      <c r="L38" s="10">
        <f>IF(M38="Counted",ROUND(SUMPRODUCT($D$2:$K$2,D38:K38)*100/(4*SUM($D$2:$K$2)),1),"")</f>
        <v/>
      </c>
      <c r="M38" s="10">
        <f>IF(COUNTA(C38:K38)=0,"",IF(A38="","No applicant in this row",IF(TRIM(C38)="Yes","Stepped out, not counted",IF(COUNTIF($D$2:$K$2,"&gt;0")=0,"Add weights on Rubric",IF(SUMPRODUCT(($D$2:$K$2&gt;0)*ISNUMBER(D38:K38))-COUNTIFS($D$2:$K$2,"&gt;0",D38:K38,"&gt;=0",D38:K38,"&lt;=4")+SUMPRODUCT(($D$2:$K$2&gt;0)*ISTEXT(D38:K38))&gt;0,"Check scores (0 to 4)",IF(SUMPRODUCT(($D$2:$K$2&gt;0)*ISNUMBER(D38:K38))&lt;COUNTIF($D$2:$K$2,"&gt;0"),"Incomplete","Counted"))))))</f>
        <v/>
      </c>
      <c r="N38" s="34">
        <f>IF(AND($M38="Counted",D$2&gt;0),D38,"")</f>
        <v/>
      </c>
      <c r="O38" s="34">
        <f>IF(AND($M38="Counted",E$2&gt;0),E38,"")</f>
        <v/>
      </c>
      <c r="P38" s="34">
        <f>IF(AND($M38="Counted",F$2&gt;0),F38,"")</f>
        <v/>
      </c>
      <c r="Q38" s="34">
        <f>IF(AND($M38="Counted",G$2&gt;0),G38,"")</f>
        <v/>
      </c>
      <c r="R38" s="34">
        <f>IF(AND($M38="Counted",H$2&gt;0),H38,"")</f>
        <v/>
      </c>
      <c r="S38" s="34">
        <f>IF(AND($M38="Counted",I$2&gt;0),I38,"")</f>
        <v/>
      </c>
      <c r="T38" s="34">
        <f>IF(AND($M38="Counted",J$2&gt;0),J38,"")</f>
        <v/>
      </c>
      <c r="U38" s="34">
        <f>IF(AND($M38="Counted",K$2&gt;0),K38,"")</f>
        <v/>
      </c>
    </row>
    <row r="39">
      <c r="A39" s="31">
        <f>IF(TRIM(Applicants!A39&amp;"")="","",TRIM(Applicants!A39&amp;""))</f>
        <v/>
      </c>
      <c r="B39" s="31">
        <f>IF(A39="","",Applicants!B39&amp;"")</f>
        <v/>
      </c>
      <c r="C39" s="33" t="n"/>
      <c r="D39" s="33" t="n"/>
      <c r="E39" s="33" t="n"/>
      <c r="F39" s="33" t="n"/>
      <c r="G39" s="33" t="n"/>
      <c r="H39" s="33" t="n"/>
      <c r="I39" s="33" t="n"/>
      <c r="J39" s="33" t="n"/>
      <c r="K39" s="33" t="n"/>
      <c r="L39" s="10">
        <f>IF(M39="Counted",ROUND(SUMPRODUCT($D$2:$K$2,D39:K39)*100/(4*SUM($D$2:$K$2)),1),"")</f>
        <v/>
      </c>
      <c r="M39" s="10">
        <f>IF(COUNTA(C39:K39)=0,"",IF(A39="","No applicant in this row",IF(TRIM(C39)="Yes","Stepped out, not counted",IF(COUNTIF($D$2:$K$2,"&gt;0")=0,"Add weights on Rubric",IF(SUMPRODUCT(($D$2:$K$2&gt;0)*ISNUMBER(D39:K39))-COUNTIFS($D$2:$K$2,"&gt;0",D39:K39,"&gt;=0",D39:K39,"&lt;=4")+SUMPRODUCT(($D$2:$K$2&gt;0)*ISTEXT(D39:K39))&gt;0,"Check scores (0 to 4)",IF(SUMPRODUCT(($D$2:$K$2&gt;0)*ISNUMBER(D39:K39))&lt;COUNTIF($D$2:$K$2,"&gt;0"),"Incomplete","Counted"))))))</f>
        <v/>
      </c>
      <c r="N39" s="34">
        <f>IF(AND($M39="Counted",D$2&gt;0),D39,"")</f>
        <v/>
      </c>
      <c r="O39" s="34">
        <f>IF(AND($M39="Counted",E$2&gt;0),E39,"")</f>
        <v/>
      </c>
      <c r="P39" s="34">
        <f>IF(AND($M39="Counted",F$2&gt;0),F39,"")</f>
        <v/>
      </c>
      <c r="Q39" s="34">
        <f>IF(AND($M39="Counted",G$2&gt;0),G39,"")</f>
        <v/>
      </c>
      <c r="R39" s="34">
        <f>IF(AND($M39="Counted",H$2&gt;0),H39,"")</f>
        <v/>
      </c>
      <c r="S39" s="34">
        <f>IF(AND($M39="Counted",I$2&gt;0),I39,"")</f>
        <v/>
      </c>
      <c r="T39" s="34">
        <f>IF(AND($M39="Counted",J$2&gt;0),J39,"")</f>
        <v/>
      </c>
      <c r="U39" s="34">
        <f>IF(AND($M39="Counted",K$2&gt;0),K39,"")</f>
        <v/>
      </c>
    </row>
    <row r="40">
      <c r="A40" s="31">
        <f>IF(TRIM(Applicants!A40&amp;"")="","",TRIM(Applicants!A40&amp;""))</f>
        <v/>
      </c>
      <c r="B40" s="31">
        <f>IF(A40="","",Applicants!B40&amp;"")</f>
        <v/>
      </c>
      <c r="C40" s="33" t="n"/>
      <c r="D40" s="33" t="n"/>
      <c r="E40" s="33" t="n"/>
      <c r="F40" s="33" t="n"/>
      <c r="G40" s="33" t="n"/>
      <c r="H40" s="33" t="n"/>
      <c r="I40" s="33" t="n"/>
      <c r="J40" s="33" t="n"/>
      <c r="K40" s="33" t="n"/>
      <c r="L40" s="10">
        <f>IF(M40="Counted",ROUND(SUMPRODUCT($D$2:$K$2,D40:K40)*100/(4*SUM($D$2:$K$2)),1),"")</f>
        <v/>
      </c>
      <c r="M40" s="10">
        <f>IF(COUNTA(C40:K40)=0,"",IF(A40="","No applicant in this row",IF(TRIM(C40)="Yes","Stepped out, not counted",IF(COUNTIF($D$2:$K$2,"&gt;0")=0,"Add weights on Rubric",IF(SUMPRODUCT(($D$2:$K$2&gt;0)*ISNUMBER(D40:K40))-COUNTIFS($D$2:$K$2,"&gt;0",D40:K40,"&gt;=0",D40:K40,"&lt;=4")+SUMPRODUCT(($D$2:$K$2&gt;0)*ISTEXT(D40:K40))&gt;0,"Check scores (0 to 4)",IF(SUMPRODUCT(($D$2:$K$2&gt;0)*ISNUMBER(D40:K40))&lt;COUNTIF($D$2:$K$2,"&gt;0"),"Incomplete","Counted"))))))</f>
        <v/>
      </c>
      <c r="N40" s="34">
        <f>IF(AND($M40="Counted",D$2&gt;0),D40,"")</f>
        <v/>
      </c>
      <c r="O40" s="34">
        <f>IF(AND($M40="Counted",E$2&gt;0),E40,"")</f>
        <v/>
      </c>
      <c r="P40" s="34">
        <f>IF(AND($M40="Counted",F$2&gt;0),F40,"")</f>
        <v/>
      </c>
      <c r="Q40" s="34">
        <f>IF(AND($M40="Counted",G$2&gt;0),G40,"")</f>
        <v/>
      </c>
      <c r="R40" s="34">
        <f>IF(AND($M40="Counted",H$2&gt;0),H40,"")</f>
        <v/>
      </c>
      <c r="S40" s="34">
        <f>IF(AND($M40="Counted",I$2&gt;0),I40,"")</f>
        <v/>
      </c>
      <c r="T40" s="34">
        <f>IF(AND($M40="Counted",J$2&gt;0),J40,"")</f>
        <v/>
      </c>
      <c r="U40" s="34">
        <f>IF(AND($M40="Counted",K$2&gt;0),K40,"")</f>
        <v/>
      </c>
    </row>
    <row r="41">
      <c r="A41" s="31">
        <f>IF(TRIM(Applicants!A41&amp;"")="","",TRIM(Applicants!A41&amp;""))</f>
        <v/>
      </c>
      <c r="B41" s="31">
        <f>IF(A41="","",Applicants!B41&amp;"")</f>
        <v/>
      </c>
      <c r="C41" s="33" t="n"/>
      <c r="D41" s="33" t="n"/>
      <c r="E41" s="33" t="n"/>
      <c r="F41" s="33" t="n"/>
      <c r="G41" s="33" t="n"/>
      <c r="H41" s="33" t="n"/>
      <c r="I41" s="33" t="n"/>
      <c r="J41" s="33" t="n"/>
      <c r="K41" s="33" t="n"/>
      <c r="L41" s="10">
        <f>IF(M41="Counted",ROUND(SUMPRODUCT($D$2:$K$2,D41:K41)*100/(4*SUM($D$2:$K$2)),1),"")</f>
        <v/>
      </c>
      <c r="M41" s="10">
        <f>IF(COUNTA(C41:K41)=0,"",IF(A41="","No applicant in this row",IF(TRIM(C41)="Yes","Stepped out, not counted",IF(COUNTIF($D$2:$K$2,"&gt;0")=0,"Add weights on Rubric",IF(SUMPRODUCT(($D$2:$K$2&gt;0)*ISNUMBER(D41:K41))-COUNTIFS($D$2:$K$2,"&gt;0",D41:K41,"&gt;=0",D41:K41,"&lt;=4")+SUMPRODUCT(($D$2:$K$2&gt;0)*ISTEXT(D41:K41))&gt;0,"Check scores (0 to 4)",IF(SUMPRODUCT(($D$2:$K$2&gt;0)*ISNUMBER(D41:K41))&lt;COUNTIF($D$2:$K$2,"&gt;0"),"Incomplete","Counted"))))))</f>
        <v/>
      </c>
      <c r="N41" s="34">
        <f>IF(AND($M41="Counted",D$2&gt;0),D41,"")</f>
        <v/>
      </c>
      <c r="O41" s="34">
        <f>IF(AND($M41="Counted",E$2&gt;0),E41,"")</f>
        <v/>
      </c>
      <c r="P41" s="34">
        <f>IF(AND($M41="Counted",F$2&gt;0),F41,"")</f>
        <v/>
      </c>
      <c r="Q41" s="34">
        <f>IF(AND($M41="Counted",G$2&gt;0),G41,"")</f>
        <v/>
      </c>
      <c r="R41" s="34">
        <f>IF(AND($M41="Counted",H$2&gt;0),H41,"")</f>
        <v/>
      </c>
      <c r="S41" s="34">
        <f>IF(AND($M41="Counted",I$2&gt;0),I41,"")</f>
        <v/>
      </c>
      <c r="T41" s="34">
        <f>IF(AND($M41="Counted",J$2&gt;0),J41,"")</f>
        <v/>
      </c>
      <c r="U41" s="34">
        <f>IF(AND($M41="Counted",K$2&gt;0),K41,"")</f>
        <v/>
      </c>
    </row>
    <row r="42">
      <c r="A42" s="31">
        <f>IF(TRIM(Applicants!A42&amp;"")="","",TRIM(Applicants!A42&amp;""))</f>
        <v/>
      </c>
      <c r="B42" s="31">
        <f>IF(A42="","",Applicants!B42&amp;"")</f>
        <v/>
      </c>
      <c r="C42" s="33" t="n"/>
      <c r="D42" s="33" t="n"/>
      <c r="E42" s="33" t="n"/>
      <c r="F42" s="33" t="n"/>
      <c r="G42" s="33" t="n"/>
      <c r="H42" s="33" t="n"/>
      <c r="I42" s="33" t="n"/>
      <c r="J42" s="33" t="n"/>
      <c r="K42" s="33" t="n"/>
      <c r="L42" s="10">
        <f>IF(M42="Counted",ROUND(SUMPRODUCT($D$2:$K$2,D42:K42)*100/(4*SUM($D$2:$K$2)),1),"")</f>
        <v/>
      </c>
      <c r="M42" s="10">
        <f>IF(COUNTA(C42:K42)=0,"",IF(A42="","No applicant in this row",IF(TRIM(C42)="Yes","Stepped out, not counted",IF(COUNTIF($D$2:$K$2,"&gt;0")=0,"Add weights on Rubric",IF(SUMPRODUCT(($D$2:$K$2&gt;0)*ISNUMBER(D42:K42))-COUNTIFS($D$2:$K$2,"&gt;0",D42:K42,"&gt;=0",D42:K42,"&lt;=4")+SUMPRODUCT(($D$2:$K$2&gt;0)*ISTEXT(D42:K42))&gt;0,"Check scores (0 to 4)",IF(SUMPRODUCT(($D$2:$K$2&gt;0)*ISNUMBER(D42:K42))&lt;COUNTIF($D$2:$K$2,"&gt;0"),"Incomplete","Counted"))))))</f>
        <v/>
      </c>
      <c r="N42" s="34">
        <f>IF(AND($M42="Counted",D$2&gt;0),D42,"")</f>
        <v/>
      </c>
      <c r="O42" s="34">
        <f>IF(AND($M42="Counted",E$2&gt;0),E42,"")</f>
        <v/>
      </c>
      <c r="P42" s="34">
        <f>IF(AND($M42="Counted",F$2&gt;0),F42,"")</f>
        <v/>
      </c>
      <c r="Q42" s="34">
        <f>IF(AND($M42="Counted",G$2&gt;0),G42,"")</f>
        <v/>
      </c>
      <c r="R42" s="34">
        <f>IF(AND($M42="Counted",H$2&gt;0),H42,"")</f>
        <v/>
      </c>
      <c r="S42" s="34">
        <f>IF(AND($M42="Counted",I$2&gt;0),I42,"")</f>
        <v/>
      </c>
      <c r="T42" s="34">
        <f>IF(AND($M42="Counted",J$2&gt;0),J42,"")</f>
        <v/>
      </c>
      <c r="U42" s="34">
        <f>IF(AND($M42="Counted",K$2&gt;0),K42,"")</f>
        <v/>
      </c>
    </row>
    <row r="43">
      <c r="A43" s="31">
        <f>IF(TRIM(Applicants!A43&amp;"")="","",TRIM(Applicants!A43&amp;""))</f>
        <v/>
      </c>
      <c r="B43" s="31">
        <f>IF(A43="","",Applicants!B43&amp;"")</f>
        <v/>
      </c>
      <c r="C43" s="33" t="n"/>
      <c r="D43" s="33" t="n"/>
      <c r="E43" s="33" t="n"/>
      <c r="F43" s="33" t="n"/>
      <c r="G43" s="33" t="n"/>
      <c r="H43" s="33" t="n"/>
      <c r="I43" s="33" t="n"/>
      <c r="J43" s="33" t="n"/>
      <c r="K43" s="33" t="n"/>
      <c r="L43" s="10">
        <f>IF(M43="Counted",ROUND(SUMPRODUCT($D$2:$K$2,D43:K43)*100/(4*SUM($D$2:$K$2)),1),"")</f>
        <v/>
      </c>
      <c r="M43" s="10">
        <f>IF(COUNTA(C43:K43)=0,"",IF(A43="","No applicant in this row",IF(TRIM(C43)="Yes","Stepped out, not counted",IF(COUNTIF($D$2:$K$2,"&gt;0")=0,"Add weights on Rubric",IF(SUMPRODUCT(($D$2:$K$2&gt;0)*ISNUMBER(D43:K43))-COUNTIFS($D$2:$K$2,"&gt;0",D43:K43,"&gt;=0",D43:K43,"&lt;=4")+SUMPRODUCT(($D$2:$K$2&gt;0)*ISTEXT(D43:K43))&gt;0,"Check scores (0 to 4)",IF(SUMPRODUCT(($D$2:$K$2&gt;0)*ISNUMBER(D43:K43))&lt;COUNTIF($D$2:$K$2,"&gt;0"),"Incomplete","Counted"))))))</f>
        <v/>
      </c>
      <c r="N43" s="34">
        <f>IF(AND($M43="Counted",D$2&gt;0),D43,"")</f>
        <v/>
      </c>
      <c r="O43" s="34">
        <f>IF(AND($M43="Counted",E$2&gt;0),E43,"")</f>
        <v/>
      </c>
      <c r="P43" s="34">
        <f>IF(AND($M43="Counted",F$2&gt;0),F43,"")</f>
        <v/>
      </c>
      <c r="Q43" s="34">
        <f>IF(AND($M43="Counted",G$2&gt;0),G43,"")</f>
        <v/>
      </c>
      <c r="R43" s="34">
        <f>IF(AND($M43="Counted",H$2&gt;0),H43,"")</f>
        <v/>
      </c>
      <c r="S43" s="34">
        <f>IF(AND($M43="Counted",I$2&gt;0),I43,"")</f>
        <v/>
      </c>
      <c r="T43" s="34">
        <f>IF(AND($M43="Counted",J$2&gt;0),J43,"")</f>
        <v/>
      </c>
      <c r="U43" s="34">
        <f>IF(AND($M43="Counted",K$2&gt;0),K43,"")</f>
        <v/>
      </c>
    </row>
    <row r="44">
      <c r="A44" s="31">
        <f>IF(TRIM(Applicants!A44&amp;"")="","",TRIM(Applicants!A44&amp;""))</f>
        <v/>
      </c>
      <c r="B44" s="31">
        <f>IF(A44="","",Applicants!B44&amp;"")</f>
        <v/>
      </c>
      <c r="C44" s="33" t="n"/>
      <c r="D44" s="33" t="n"/>
      <c r="E44" s="33" t="n"/>
      <c r="F44" s="33" t="n"/>
      <c r="G44" s="33" t="n"/>
      <c r="H44" s="33" t="n"/>
      <c r="I44" s="33" t="n"/>
      <c r="J44" s="33" t="n"/>
      <c r="K44" s="33" t="n"/>
      <c r="L44" s="10">
        <f>IF(M44="Counted",ROUND(SUMPRODUCT($D$2:$K$2,D44:K44)*100/(4*SUM($D$2:$K$2)),1),"")</f>
        <v/>
      </c>
      <c r="M44" s="10">
        <f>IF(COUNTA(C44:K44)=0,"",IF(A44="","No applicant in this row",IF(TRIM(C44)="Yes","Stepped out, not counted",IF(COUNTIF($D$2:$K$2,"&gt;0")=0,"Add weights on Rubric",IF(SUMPRODUCT(($D$2:$K$2&gt;0)*ISNUMBER(D44:K44))-COUNTIFS($D$2:$K$2,"&gt;0",D44:K44,"&gt;=0",D44:K44,"&lt;=4")+SUMPRODUCT(($D$2:$K$2&gt;0)*ISTEXT(D44:K44))&gt;0,"Check scores (0 to 4)",IF(SUMPRODUCT(($D$2:$K$2&gt;0)*ISNUMBER(D44:K44))&lt;COUNTIF($D$2:$K$2,"&gt;0"),"Incomplete","Counted"))))))</f>
        <v/>
      </c>
      <c r="N44" s="34">
        <f>IF(AND($M44="Counted",D$2&gt;0),D44,"")</f>
        <v/>
      </c>
      <c r="O44" s="34">
        <f>IF(AND($M44="Counted",E$2&gt;0),E44,"")</f>
        <v/>
      </c>
      <c r="P44" s="34">
        <f>IF(AND($M44="Counted",F$2&gt;0),F44,"")</f>
        <v/>
      </c>
      <c r="Q44" s="34">
        <f>IF(AND($M44="Counted",G$2&gt;0),G44,"")</f>
        <v/>
      </c>
      <c r="R44" s="34">
        <f>IF(AND($M44="Counted",H$2&gt;0),H44,"")</f>
        <v/>
      </c>
      <c r="S44" s="34">
        <f>IF(AND($M44="Counted",I$2&gt;0),I44,"")</f>
        <v/>
      </c>
      <c r="T44" s="34">
        <f>IF(AND($M44="Counted",J$2&gt;0),J44,"")</f>
        <v/>
      </c>
      <c r="U44" s="34">
        <f>IF(AND($M44="Counted",K$2&gt;0),K44,"")</f>
        <v/>
      </c>
    </row>
    <row r="45">
      <c r="A45" s="31">
        <f>IF(TRIM(Applicants!A45&amp;"")="","",TRIM(Applicants!A45&amp;""))</f>
        <v/>
      </c>
      <c r="B45" s="31">
        <f>IF(A45="","",Applicants!B45&amp;"")</f>
        <v/>
      </c>
      <c r="C45" s="33" t="n"/>
      <c r="D45" s="33" t="n"/>
      <c r="E45" s="33" t="n"/>
      <c r="F45" s="33" t="n"/>
      <c r="G45" s="33" t="n"/>
      <c r="H45" s="33" t="n"/>
      <c r="I45" s="33" t="n"/>
      <c r="J45" s="33" t="n"/>
      <c r="K45" s="33" t="n"/>
      <c r="L45" s="10">
        <f>IF(M45="Counted",ROUND(SUMPRODUCT($D$2:$K$2,D45:K45)*100/(4*SUM($D$2:$K$2)),1),"")</f>
        <v/>
      </c>
      <c r="M45" s="10">
        <f>IF(COUNTA(C45:K45)=0,"",IF(A45="","No applicant in this row",IF(TRIM(C45)="Yes","Stepped out, not counted",IF(COUNTIF($D$2:$K$2,"&gt;0")=0,"Add weights on Rubric",IF(SUMPRODUCT(($D$2:$K$2&gt;0)*ISNUMBER(D45:K45))-COUNTIFS($D$2:$K$2,"&gt;0",D45:K45,"&gt;=0",D45:K45,"&lt;=4")+SUMPRODUCT(($D$2:$K$2&gt;0)*ISTEXT(D45:K45))&gt;0,"Check scores (0 to 4)",IF(SUMPRODUCT(($D$2:$K$2&gt;0)*ISNUMBER(D45:K45))&lt;COUNTIF($D$2:$K$2,"&gt;0"),"Incomplete","Counted"))))))</f>
        <v/>
      </c>
      <c r="N45" s="34">
        <f>IF(AND($M45="Counted",D$2&gt;0),D45,"")</f>
        <v/>
      </c>
      <c r="O45" s="34">
        <f>IF(AND($M45="Counted",E$2&gt;0),E45,"")</f>
        <v/>
      </c>
      <c r="P45" s="34">
        <f>IF(AND($M45="Counted",F$2&gt;0),F45,"")</f>
        <v/>
      </c>
      <c r="Q45" s="34">
        <f>IF(AND($M45="Counted",G$2&gt;0),G45,"")</f>
        <v/>
      </c>
      <c r="R45" s="34">
        <f>IF(AND($M45="Counted",H$2&gt;0),H45,"")</f>
        <v/>
      </c>
      <c r="S45" s="34">
        <f>IF(AND($M45="Counted",I$2&gt;0),I45,"")</f>
        <v/>
      </c>
      <c r="T45" s="34">
        <f>IF(AND($M45="Counted",J$2&gt;0),J45,"")</f>
        <v/>
      </c>
      <c r="U45" s="34">
        <f>IF(AND($M45="Counted",K$2&gt;0),K45,"")</f>
        <v/>
      </c>
    </row>
    <row r="46">
      <c r="A46" s="31">
        <f>IF(TRIM(Applicants!A46&amp;"")="","",TRIM(Applicants!A46&amp;""))</f>
        <v/>
      </c>
      <c r="B46" s="31">
        <f>IF(A46="","",Applicants!B46&amp;"")</f>
        <v/>
      </c>
      <c r="C46" s="33" t="n"/>
      <c r="D46" s="33" t="n"/>
      <c r="E46" s="33" t="n"/>
      <c r="F46" s="33" t="n"/>
      <c r="G46" s="33" t="n"/>
      <c r="H46" s="33" t="n"/>
      <c r="I46" s="33" t="n"/>
      <c r="J46" s="33" t="n"/>
      <c r="K46" s="33" t="n"/>
      <c r="L46" s="10">
        <f>IF(M46="Counted",ROUND(SUMPRODUCT($D$2:$K$2,D46:K46)*100/(4*SUM($D$2:$K$2)),1),"")</f>
        <v/>
      </c>
      <c r="M46" s="10">
        <f>IF(COUNTA(C46:K46)=0,"",IF(A46="","No applicant in this row",IF(TRIM(C46)="Yes","Stepped out, not counted",IF(COUNTIF($D$2:$K$2,"&gt;0")=0,"Add weights on Rubric",IF(SUMPRODUCT(($D$2:$K$2&gt;0)*ISNUMBER(D46:K46))-COUNTIFS($D$2:$K$2,"&gt;0",D46:K46,"&gt;=0",D46:K46,"&lt;=4")+SUMPRODUCT(($D$2:$K$2&gt;0)*ISTEXT(D46:K46))&gt;0,"Check scores (0 to 4)",IF(SUMPRODUCT(($D$2:$K$2&gt;0)*ISNUMBER(D46:K46))&lt;COUNTIF($D$2:$K$2,"&gt;0"),"Incomplete","Counted"))))))</f>
        <v/>
      </c>
      <c r="N46" s="34">
        <f>IF(AND($M46="Counted",D$2&gt;0),D46,"")</f>
        <v/>
      </c>
      <c r="O46" s="34">
        <f>IF(AND($M46="Counted",E$2&gt;0),E46,"")</f>
        <v/>
      </c>
      <c r="P46" s="34">
        <f>IF(AND($M46="Counted",F$2&gt;0),F46,"")</f>
        <v/>
      </c>
      <c r="Q46" s="34">
        <f>IF(AND($M46="Counted",G$2&gt;0),G46,"")</f>
        <v/>
      </c>
      <c r="R46" s="34">
        <f>IF(AND($M46="Counted",H$2&gt;0),H46,"")</f>
        <v/>
      </c>
      <c r="S46" s="34">
        <f>IF(AND($M46="Counted",I$2&gt;0),I46,"")</f>
        <v/>
      </c>
      <c r="T46" s="34">
        <f>IF(AND($M46="Counted",J$2&gt;0),J46,"")</f>
        <v/>
      </c>
      <c r="U46" s="34">
        <f>IF(AND($M46="Counted",K$2&gt;0),K46,"")</f>
        <v/>
      </c>
    </row>
    <row r="47">
      <c r="A47" s="31">
        <f>IF(TRIM(Applicants!A47&amp;"")="","",TRIM(Applicants!A47&amp;""))</f>
        <v/>
      </c>
      <c r="B47" s="31">
        <f>IF(A47="","",Applicants!B47&amp;"")</f>
        <v/>
      </c>
      <c r="C47" s="33" t="n"/>
      <c r="D47" s="33" t="n"/>
      <c r="E47" s="33" t="n"/>
      <c r="F47" s="33" t="n"/>
      <c r="G47" s="33" t="n"/>
      <c r="H47" s="33" t="n"/>
      <c r="I47" s="33" t="n"/>
      <c r="J47" s="33" t="n"/>
      <c r="K47" s="33" t="n"/>
      <c r="L47" s="10">
        <f>IF(M47="Counted",ROUND(SUMPRODUCT($D$2:$K$2,D47:K47)*100/(4*SUM($D$2:$K$2)),1),"")</f>
        <v/>
      </c>
      <c r="M47" s="10">
        <f>IF(COUNTA(C47:K47)=0,"",IF(A47="","No applicant in this row",IF(TRIM(C47)="Yes","Stepped out, not counted",IF(COUNTIF($D$2:$K$2,"&gt;0")=0,"Add weights on Rubric",IF(SUMPRODUCT(($D$2:$K$2&gt;0)*ISNUMBER(D47:K47))-COUNTIFS($D$2:$K$2,"&gt;0",D47:K47,"&gt;=0",D47:K47,"&lt;=4")+SUMPRODUCT(($D$2:$K$2&gt;0)*ISTEXT(D47:K47))&gt;0,"Check scores (0 to 4)",IF(SUMPRODUCT(($D$2:$K$2&gt;0)*ISNUMBER(D47:K47))&lt;COUNTIF($D$2:$K$2,"&gt;0"),"Incomplete","Counted"))))))</f>
        <v/>
      </c>
      <c r="N47" s="34">
        <f>IF(AND($M47="Counted",D$2&gt;0),D47,"")</f>
        <v/>
      </c>
      <c r="O47" s="34">
        <f>IF(AND($M47="Counted",E$2&gt;0),E47,"")</f>
        <v/>
      </c>
      <c r="P47" s="34">
        <f>IF(AND($M47="Counted",F$2&gt;0),F47,"")</f>
        <v/>
      </c>
      <c r="Q47" s="34">
        <f>IF(AND($M47="Counted",G$2&gt;0),G47,"")</f>
        <v/>
      </c>
      <c r="R47" s="34">
        <f>IF(AND($M47="Counted",H$2&gt;0),H47,"")</f>
        <v/>
      </c>
      <c r="S47" s="34">
        <f>IF(AND($M47="Counted",I$2&gt;0),I47,"")</f>
        <v/>
      </c>
      <c r="T47" s="34">
        <f>IF(AND($M47="Counted",J$2&gt;0),J47,"")</f>
        <v/>
      </c>
      <c r="U47" s="34">
        <f>IF(AND($M47="Counted",K$2&gt;0),K47,"")</f>
        <v/>
      </c>
    </row>
    <row r="48">
      <c r="A48" s="31">
        <f>IF(TRIM(Applicants!A48&amp;"")="","",TRIM(Applicants!A48&amp;""))</f>
        <v/>
      </c>
      <c r="B48" s="31">
        <f>IF(A48="","",Applicants!B48&amp;"")</f>
        <v/>
      </c>
      <c r="C48" s="33" t="n"/>
      <c r="D48" s="33" t="n"/>
      <c r="E48" s="33" t="n"/>
      <c r="F48" s="33" t="n"/>
      <c r="G48" s="33" t="n"/>
      <c r="H48" s="33" t="n"/>
      <c r="I48" s="33" t="n"/>
      <c r="J48" s="33" t="n"/>
      <c r="K48" s="33" t="n"/>
      <c r="L48" s="10">
        <f>IF(M48="Counted",ROUND(SUMPRODUCT($D$2:$K$2,D48:K48)*100/(4*SUM($D$2:$K$2)),1),"")</f>
        <v/>
      </c>
      <c r="M48" s="10">
        <f>IF(COUNTA(C48:K48)=0,"",IF(A48="","No applicant in this row",IF(TRIM(C48)="Yes","Stepped out, not counted",IF(COUNTIF($D$2:$K$2,"&gt;0")=0,"Add weights on Rubric",IF(SUMPRODUCT(($D$2:$K$2&gt;0)*ISNUMBER(D48:K48))-COUNTIFS($D$2:$K$2,"&gt;0",D48:K48,"&gt;=0",D48:K48,"&lt;=4")+SUMPRODUCT(($D$2:$K$2&gt;0)*ISTEXT(D48:K48))&gt;0,"Check scores (0 to 4)",IF(SUMPRODUCT(($D$2:$K$2&gt;0)*ISNUMBER(D48:K48))&lt;COUNTIF($D$2:$K$2,"&gt;0"),"Incomplete","Counted"))))))</f>
        <v/>
      </c>
      <c r="N48" s="34">
        <f>IF(AND($M48="Counted",D$2&gt;0),D48,"")</f>
        <v/>
      </c>
      <c r="O48" s="34">
        <f>IF(AND($M48="Counted",E$2&gt;0),E48,"")</f>
        <v/>
      </c>
      <c r="P48" s="34">
        <f>IF(AND($M48="Counted",F$2&gt;0),F48,"")</f>
        <v/>
      </c>
      <c r="Q48" s="34">
        <f>IF(AND($M48="Counted",G$2&gt;0),G48,"")</f>
        <v/>
      </c>
      <c r="R48" s="34">
        <f>IF(AND($M48="Counted",H$2&gt;0),H48,"")</f>
        <v/>
      </c>
      <c r="S48" s="34">
        <f>IF(AND($M48="Counted",I$2&gt;0),I48,"")</f>
        <v/>
      </c>
      <c r="T48" s="34">
        <f>IF(AND($M48="Counted",J$2&gt;0),J48,"")</f>
        <v/>
      </c>
      <c r="U48" s="34">
        <f>IF(AND($M48="Counted",K$2&gt;0),K48,"")</f>
        <v/>
      </c>
    </row>
    <row r="49">
      <c r="A49" s="31">
        <f>IF(TRIM(Applicants!A49&amp;"")="","",TRIM(Applicants!A49&amp;""))</f>
        <v/>
      </c>
      <c r="B49" s="31">
        <f>IF(A49="","",Applicants!B49&amp;"")</f>
        <v/>
      </c>
      <c r="C49" s="33" t="n"/>
      <c r="D49" s="33" t="n"/>
      <c r="E49" s="33" t="n"/>
      <c r="F49" s="33" t="n"/>
      <c r="G49" s="33" t="n"/>
      <c r="H49" s="33" t="n"/>
      <c r="I49" s="33" t="n"/>
      <c r="J49" s="33" t="n"/>
      <c r="K49" s="33" t="n"/>
      <c r="L49" s="10">
        <f>IF(M49="Counted",ROUND(SUMPRODUCT($D$2:$K$2,D49:K49)*100/(4*SUM($D$2:$K$2)),1),"")</f>
        <v/>
      </c>
      <c r="M49" s="10">
        <f>IF(COUNTA(C49:K49)=0,"",IF(A49="","No applicant in this row",IF(TRIM(C49)="Yes","Stepped out, not counted",IF(COUNTIF($D$2:$K$2,"&gt;0")=0,"Add weights on Rubric",IF(SUMPRODUCT(($D$2:$K$2&gt;0)*ISNUMBER(D49:K49))-COUNTIFS($D$2:$K$2,"&gt;0",D49:K49,"&gt;=0",D49:K49,"&lt;=4")+SUMPRODUCT(($D$2:$K$2&gt;0)*ISTEXT(D49:K49))&gt;0,"Check scores (0 to 4)",IF(SUMPRODUCT(($D$2:$K$2&gt;0)*ISNUMBER(D49:K49))&lt;COUNTIF($D$2:$K$2,"&gt;0"),"Incomplete","Counted"))))))</f>
        <v/>
      </c>
      <c r="N49" s="34">
        <f>IF(AND($M49="Counted",D$2&gt;0),D49,"")</f>
        <v/>
      </c>
      <c r="O49" s="34">
        <f>IF(AND($M49="Counted",E$2&gt;0),E49,"")</f>
        <v/>
      </c>
      <c r="P49" s="34">
        <f>IF(AND($M49="Counted",F$2&gt;0),F49,"")</f>
        <v/>
      </c>
      <c r="Q49" s="34">
        <f>IF(AND($M49="Counted",G$2&gt;0),G49,"")</f>
        <v/>
      </c>
      <c r="R49" s="34">
        <f>IF(AND($M49="Counted",H$2&gt;0),H49,"")</f>
        <v/>
      </c>
      <c r="S49" s="34">
        <f>IF(AND($M49="Counted",I$2&gt;0),I49,"")</f>
        <v/>
      </c>
      <c r="T49" s="34">
        <f>IF(AND($M49="Counted",J$2&gt;0),J49,"")</f>
        <v/>
      </c>
      <c r="U49" s="34">
        <f>IF(AND($M49="Counted",K$2&gt;0),K49,"")</f>
        <v/>
      </c>
    </row>
    <row r="50">
      <c r="A50" s="31">
        <f>IF(TRIM(Applicants!A50&amp;"")="","",TRIM(Applicants!A50&amp;""))</f>
        <v/>
      </c>
      <c r="B50" s="31">
        <f>IF(A50="","",Applicants!B50&amp;"")</f>
        <v/>
      </c>
      <c r="C50" s="33" t="n"/>
      <c r="D50" s="33" t="n"/>
      <c r="E50" s="33" t="n"/>
      <c r="F50" s="33" t="n"/>
      <c r="G50" s="33" t="n"/>
      <c r="H50" s="33" t="n"/>
      <c r="I50" s="33" t="n"/>
      <c r="J50" s="33" t="n"/>
      <c r="K50" s="33" t="n"/>
      <c r="L50" s="10">
        <f>IF(M50="Counted",ROUND(SUMPRODUCT($D$2:$K$2,D50:K50)*100/(4*SUM($D$2:$K$2)),1),"")</f>
        <v/>
      </c>
      <c r="M50" s="10">
        <f>IF(COUNTA(C50:K50)=0,"",IF(A50="","No applicant in this row",IF(TRIM(C50)="Yes","Stepped out, not counted",IF(COUNTIF($D$2:$K$2,"&gt;0")=0,"Add weights on Rubric",IF(SUMPRODUCT(($D$2:$K$2&gt;0)*ISNUMBER(D50:K50))-COUNTIFS($D$2:$K$2,"&gt;0",D50:K50,"&gt;=0",D50:K50,"&lt;=4")+SUMPRODUCT(($D$2:$K$2&gt;0)*ISTEXT(D50:K50))&gt;0,"Check scores (0 to 4)",IF(SUMPRODUCT(($D$2:$K$2&gt;0)*ISNUMBER(D50:K50))&lt;COUNTIF($D$2:$K$2,"&gt;0"),"Incomplete","Counted"))))))</f>
        <v/>
      </c>
      <c r="N50" s="34">
        <f>IF(AND($M50="Counted",D$2&gt;0),D50,"")</f>
        <v/>
      </c>
      <c r="O50" s="34">
        <f>IF(AND($M50="Counted",E$2&gt;0),E50,"")</f>
        <v/>
      </c>
      <c r="P50" s="34">
        <f>IF(AND($M50="Counted",F$2&gt;0),F50,"")</f>
        <v/>
      </c>
      <c r="Q50" s="34">
        <f>IF(AND($M50="Counted",G$2&gt;0),G50,"")</f>
        <v/>
      </c>
      <c r="R50" s="34">
        <f>IF(AND($M50="Counted",H$2&gt;0),H50,"")</f>
        <v/>
      </c>
      <c r="S50" s="34">
        <f>IF(AND($M50="Counted",I$2&gt;0),I50,"")</f>
        <v/>
      </c>
      <c r="T50" s="34">
        <f>IF(AND($M50="Counted",J$2&gt;0),J50,"")</f>
        <v/>
      </c>
      <c r="U50" s="34">
        <f>IF(AND($M50="Counted",K$2&gt;0),K50,"")</f>
        <v/>
      </c>
    </row>
    <row r="51">
      <c r="A51" s="31">
        <f>IF(TRIM(Applicants!A51&amp;"")="","",TRIM(Applicants!A51&amp;""))</f>
        <v/>
      </c>
      <c r="B51" s="31">
        <f>IF(A51="","",Applicants!B51&amp;"")</f>
        <v/>
      </c>
      <c r="C51" s="33" t="n"/>
      <c r="D51" s="33" t="n"/>
      <c r="E51" s="33" t="n"/>
      <c r="F51" s="33" t="n"/>
      <c r="G51" s="33" t="n"/>
      <c r="H51" s="33" t="n"/>
      <c r="I51" s="33" t="n"/>
      <c r="J51" s="33" t="n"/>
      <c r="K51" s="33" t="n"/>
      <c r="L51" s="10">
        <f>IF(M51="Counted",ROUND(SUMPRODUCT($D$2:$K$2,D51:K51)*100/(4*SUM($D$2:$K$2)),1),"")</f>
        <v/>
      </c>
      <c r="M51" s="10">
        <f>IF(COUNTA(C51:K51)=0,"",IF(A51="","No applicant in this row",IF(TRIM(C51)="Yes","Stepped out, not counted",IF(COUNTIF($D$2:$K$2,"&gt;0")=0,"Add weights on Rubric",IF(SUMPRODUCT(($D$2:$K$2&gt;0)*ISNUMBER(D51:K51))-COUNTIFS($D$2:$K$2,"&gt;0",D51:K51,"&gt;=0",D51:K51,"&lt;=4")+SUMPRODUCT(($D$2:$K$2&gt;0)*ISTEXT(D51:K51))&gt;0,"Check scores (0 to 4)",IF(SUMPRODUCT(($D$2:$K$2&gt;0)*ISNUMBER(D51:K51))&lt;COUNTIF($D$2:$K$2,"&gt;0"),"Incomplete","Counted"))))))</f>
        <v/>
      </c>
      <c r="N51" s="34">
        <f>IF(AND($M51="Counted",D$2&gt;0),D51,"")</f>
        <v/>
      </c>
      <c r="O51" s="34">
        <f>IF(AND($M51="Counted",E$2&gt;0),E51,"")</f>
        <v/>
      </c>
      <c r="P51" s="34">
        <f>IF(AND($M51="Counted",F$2&gt;0),F51,"")</f>
        <v/>
      </c>
      <c r="Q51" s="34">
        <f>IF(AND($M51="Counted",G$2&gt;0),G51,"")</f>
        <v/>
      </c>
      <c r="R51" s="34">
        <f>IF(AND($M51="Counted",H$2&gt;0),H51,"")</f>
        <v/>
      </c>
      <c r="S51" s="34">
        <f>IF(AND($M51="Counted",I$2&gt;0),I51,"")</f>
        <v/>
      </c>
      <c r="T51" s="34">
        <f>IF(AND($M51="Counted",J$2&gt;0),J51,"")</f>
        <v/>
      </c>
      <c r="U51" s="34">
        <f>IF(AND($M51="Counted",K$2&gt;0),K51,"")</f>
        <v/>
      </c>
    </row>
    <row r="52">
      <c r="A52" s="31">
        <f>IF(TRIM(Applicants!A52&amp;"")="","",TRIM(Applicants!A52&amp;""))</f>
        <v/>
      </c>
      <c r="B52" s="31">
        <f>IF(A52="","",Applicants!B52&amp;"")</f>
        <v/>
      </c>
      <c r="C52" s="33" t="n"/>
      <c r="D52" s="33" t="n"/>
      <c r="E52" s="33" t="n"/>
      <c r="F52" s="33" t="n"/>
      <c r="G52" s="33" t="n"/>
      <c r="H52" s="33" t="n"/>
      <c r="I52" s="33" t="n"/>
      <c r="J52" s="33" t="n"/>
      <c r="K52" s="33" t="n"/>
      <c r="L52" s="10">
        <f>IF(M52="Counted",ROUND(SUMPRODUCT($D$2:$K$2,D52:K52)*100/(4*SUM($D$2:$K$2)),1),"")</f>
        <v/>
      </c>
      <c r="M52" s="10">
        <f>IF(COUNTA(C52:K52)=0,"",IF(A52="","No applicant in this row",IF(TRIM(C52)="Yes","Stepped out, not counted",IF(COUNTIF($D$2:$K$2,"&gt;0")=0,"Add weights on Rubric",IF(SUMPRODUCT(($D$2:$K$2&gt;0)*ISNUMBER(D52:K52))-COUNTIFS($D$2:$K$2,"&gt;0",D52:K52,"&gt;=0",D52:K52,"&lt;=4")+SUMPRODUCT(($D$2:$K$2&gt;0)*ISTEXT(D52:K52))&gt;0,"Check scores (0 to 4)",IF(SUMPRODUCT(($D$2:$K$2&gt;0)*ISNUMBER(D52:K52))&lt;COUNTIF($D$2:$K$2,"&gt;0"),"Incomplete","Counted"))))))</f>
        <v/>
      </c>
      <c r="N52" s="34">
        <f>IF(AND($M52="Counted",D$2&gt;0),D52,"")</f>
        <v/>
      </c>
      <c r="O52" s="34">
        <f>IF(AND($M52="Counted",E$2&gt;0),E52,"")</f>
        <v/>
      </c>
      <c r="P52" s="34">
        <f>IF(AND($M52="Counted",F$2&gt;0),F52,"")</f>
        <v/>
      </c>
      <c r="Q52" s="34">
        <f>IF(AND($M52="Counted",G$2&gt;0),G52,"")</f>
        <v/>
      </c>
      <c r="R52" s="34">
        <f>IF(AND($M52="Counted",H$2&gt;0),H52,"")</f>
        <v/>
      </c>
      <c r="S52" s="34">
        <f>IF(AND($M52="Counted",I$2&gt;0),I52,"")</f>
        <v/>
      </c>
      <c r="T52" s="34">
        <f>IF(AND($M52="Counted",J$2&gt;0),J52,"")</f>
        <v/>
      </c>
      <c r="U52" s="34">
        <f>IF(AND($M52="Counted",K$2&gt;0),K52,"")</f>
        <v/>
      </c>
    </row>
    <row r="53">
      <c r="A53" s="31">
        <f>IF(TRIM(Applicants!A53&amp;"")="","",TRIM(Applicants!A53&amp;""))</f>
        <v/>
      </c>
      <c r="B53" s="31">
        <f>IF(A53="","",Applicants!B53&amp;"")</f>
        <v/>
      </c>
      <c r="C53" s="33" t="n"/>
      <c r="D53" s="33" t="n"/>
      <c r="E53" s="33" t="n"/>
      <c r="F53" s="33" t="n"/>
      <c r="G53" s="33" t="n"/>
      <c r="H53" s="33" t="n"/>
      <c r="I53" s="33" t="n"/>
      <c r="J53" s="33" t="n"/>
      <c r="K53" s="33" t="n"/>
      <c r="L53" s="10">
        <f>IF(M53="Counted",ROUND(SUMPRODUCT($D$2:$K$2,D53:K53)*100/(4*SUM($D$2:$K$2)),1),"")</f>
        <v/>
      </c>
      <c r="M53" s="10">
        <f>IF(COUNTA(C53:K53)=0,"",IF(A53="","No applicant in this row",IF(TRIM(C53)="Yes","Stepped out, not counted",IF(COUNTIF($D$2:$K$2,"&gt;0")=0,"Add weights on Rubric",IF(SUMPRODUCT(($D$2:$K$2&gt;0)*ISNUMBER(D53:K53))-COUNTIFS($D$2:$K$2,"&gt;0",D53:K53,"&gt;=0",D53:K53,"&lt;=4")+SUMPRODUCT(($D$2:$K$2&gt;0)*ISTEXT(D53:K53))&gt;0,"Check scores (0 to 4)",IF(SUMPRODUCT(($D$2:$K$2&gt;0)*ISNUMBER(D53:K53))&lt;COUNTIF($D$2:$K$2,"&gt;0"),"Incomplete","Counted"))))))</f>
        <v/>
      </c>
      <c r="N53" s="34">
        <f>IF(AND($M53="Counted",D$2&gt;0),D53,"")</f>
        <v/>
      </c>
      <c r="O53" s="34">
        <f>IF(AND($M53="Counted",E$2&gt;0),E53,"")</f>
        <v/>
      </c>
      <c r="P53" s="34">
        <f>IF(AND($M53="Counted",F$2&gt;0),F53,"")</f>
        <v/>
      </c>
      <c r="Q53" s="34">
        <f>IF(AND($M53="Counted",G$2&gt;0),G53,"")</f>
        <v/>
      </c>
      <c r="R53" s="34">
        <f>IF(AND($M53="Counted",H$2&gt;0),H53,"")</f>
        <v/>
      </c>
      <c r="S53" s="34">
        <f>IF(AND($M53="Counted",I$2&gt;0),I53,"")</f>
        <v/>
      </c>
      <c r="T53" s="34">
        <f>IF(AND($M53="Counted",J$2&gt;0),J53,"")</f>
        <v/>
      </c>
      <c r="U53" s="34">
        <f>IF(AND($M53="Counted",K$2&gt;0),K53,"")</f>
        <v/>
      </c>
    </row>
    <row r="54">
      <c r="A54" s="31">
        <f>IF(TRIM(Applicants!A54&amp;"")="","",TRIM(Applicants!A54&amp;""))</f>
        <v/>
      </c>
      <c r="B54" s="31">
        <f>IF(A54="","",Applicants!B54&amp;"")</f>
        <v/>
      </c>
      <c r="C54" s="33" t="n"/>
      <c r="D54" s="33" t="n"/>
      <c r="E54" s="33" t="n"/>
      <c r="F54" s="33" t="n"/>
      <c r="G54" s="33" t="n"/>
      <c r="H54" s="33" t="n"/>
      <c r="I54" s="33" t="n"/>
      <c r="J54" s="33" t="n"/>
      <c r="K54" s="33" t="n"/>
      <c r="L54" s="10">
        <f>IF(M54="Counted",ROUND(SUMPRODUCT($D$2:$K$2,D54:K54)*100/(4*SUM($D$2:$K$2)),1),"")</f>
        <v/>
      </c>
      <c r="M54" s="10">
        <f>IF(COUNTA(C54:K54)=0,"",IF(A54="","No applicant in this row",IF(TRIM(C54)="Yes","Stepped out, not counted",IF(COUNTIF($D$2:$K$2,"&gt;0")=0,"Add weights on Rubric",IF(SUMPRODUCT(($D$2:$K$2&gt;0)*ISNUMBER(D54:K54))-COUNTIFS($D$2:$K$2,"&gt;0",D54:K54,"&gt;=0",D54:K54,"&lt;=4")+SUMPRODUCT(($D$2:$K$2&gt;0)*ISTEXT(D54:K54))&gt;0,"Check scores (0 to 4)",IF(SUMPRODUCT(($D$2:$K$2&gt;0)*ISNUMBER(D54:K54))&lt;COUNTIF($D$2:$K$2,"&gt;0"),"Incomplete","Counted"))))))</f>
        <v/>
      </c>
      <c r="N54" s="34">
        <f>IF(AND($M54="Counted",D$2&gt;0),D54,"")</f>
        <v/>
      </c>
      <c r="O54" s="34">
        <f>IF(AND($M54="Counted",E$2&gt;0),E54,"")</f>
        <v/>
      </c>
      <c r="P54" s="34">
        <f>IF(AND($M54="Counted",F$2&gt;0),F54,"")</f>
        <v/>
      </c>
      <c r="Q54" s="34">
        <f>IF(AND($M54="Counted",G$2&gt;0),G54,"")</f>
        <v/>
      </c>
      <c r="R54" s="34">
        <f>IF(AND($M54="Counted",H$2&gt;0),H54,"")</f>
        <v/>
      </c>
      <c r="S54" s="34">
        <f>IF(AND($M54="Counted",I$2&gt;0),I54,"")</f>
        <v/>
      </c>
      <c r="T54" s="34">
        <f>IF(AND($M54="Counted",J$2&gt;0),J54,"")</f>
        <v/>
      </c>
      <c r="U54" s="34">
        <f>IF(AND($M54="Counted",K$2&gt;0),K54,"")</f>
        <v/>
      </c>
    </row>
    <row r="55">
      <c r="A55" s="31">
        <f>IF(TRIM(Applicants!A55&amp;"")="","",TRIM(Applicants!A55&amp;""))</f>
        <v/>
      </c>
      <c r="B55" s="31">
        <f>IF(A55="","",Applicants!B55&amp;"")</f>
        <v/>
      </c>
      <c r="C55" s="33" t="n"/>
      <c r="D55" s="33" t="n"/>
      <c r="E55" s="33" t="n"/>
      <c r="F55" s="33" t="n"/>
      <c r="G55" s="33" t="n"/>
      <c r="H55" s="33" t="n"/>
      <c r="I55" s="33" t="n"/>
      <c r="J55" s="33" t="n"/>
      <c r="K55" s="33" t="n"/>
      <c r="L55" s="10">
        <f>IF(M55="Counted",ROUND(SUMPRODUCT($D$2:$K$2,D55:K55)*100/(4*SUM($D$2:$K$2)),1),"")</f>
        <v/>
      </c>
      <c r="M55" s="10">
        <f>IF(COUNTA(C55:K55)=0,"",IF(A55="","No applicant in this row",IF(TRIM(C55)="Yes","Stepped out, not counted",IF(COUNTIF($D$2:$K$2,"&gt;0")=0,"Add weights on Rubric",IF(SUMPRODUCT(($D$2:$K$2&gt;0)*ISNUMBER(D55:K55))-COUNTIFS($D$2:$K$2,"&gt;0",D55:K55,"&gt;=0",D55:K55,"&lt;=4")+SUMPRODUCT(($D$2:$K$2&gt;0)*ISTEXT(D55:K55))&gt;0,"Check scores (0 to 4)",IF(SUMPRODUCT(($D$2:$K$2&gt;0)*ISNUMBER(D55:K55))&lt;COUNTIF($D$2:$K$2,"&gt;0"),"Incomplete","Counted"))))))</f>
        <v/>
      </c>
      <c r="N55" s="34">
        <f>IF(AND($M55="Counted",D$2&gt;0),D55,"")</f>
        <v/>
      </c>
      <c r="O55" s="34">
        <f>IF(AND($M55="Counted",E$2&gt;0),E55,"")</f>
        <v/>
      </c>
      <c r="P55" s="34">
        <f>IF(AND($M55="Counted",F$2&gt;0),F55,"")</f>
        <v/>
      </c>
      <c r="Q55" s="34">
        <f>IF(AND($M55="Counted",G$2&gt;0),G55,"")</f>
        <v/>
      </c>
      <c r="R55" s="34">
        <f>IF(AND($M55="Counted",H$2&gt;0),H55,"")</f>
        <v/>
      </c>
      <c r="S55" s="34">
        <f>IF(AND($M55="Counted",I$2&gt;0),I55,"")</f>
        <v/>
      </c>
      <c r="T55" s="34">
        <f>IF(AND($M55="Counted",J$2&gt;0),J55,"")</f>
        <v/>
      </c>
      <c r="U55" s="34">
        <f>IF(AND($M55="Counted",K$2&gt;0),K55,"")</f>
        <v/>
      </c>
    </row>
    <row r="56">
      <c r="A56" s="31">
        <f>IF(TRIM(Applicants!A56&amp;"")="","",TRIM(Applicants!A56&amp;""))</f>
        <v/>
      </c>
      <c r="B56" s="31">
        <f>IF(A56="","",Applicants!B56&amp;"")</f>
        <v/>
      </c>
      <c r="C56" s="33" t="n"/>
      <c r="D56" s="33" t="n"/>
      <c r="E56" s="33" t="n"/>
      <c r="F56" s="33" t="n"/>
      <c r="G56" s="33" t="n"/>
      <c r="H56" s="33" t="n"/>
      <c r="I56" s="33" t="n"/>
      <c r="J56" s="33" t="n"/>
      <c r="K56" s="33" t="n"/>
      <c r="L56" s="10">
        <f>IF(M56="Counted",ROUND(SUMPRODUCT($D$2:$K$2,D56:K56)*100/(4*SUM($D$2:$K$2)),1),"")</f>
        <v/>
      </c>
      <c r="M56" s="10">
        <f>IF(COUNTA(C56:K56)=0,"",IF(A56="","No applicant in this row",IF(TRIM(C56)="Yes","Stepped out, not counted",IF(COUNTIF($D$2:$K$2,"&gt;0")=0,"Add weights on Rubric",IF(SUMPRODUCT(($D$2:$K$2&gt;0)*ISNUMBER(D56:K56))-COUNTIFS($D$2:$K$2,"&gt;0",D56:K56,"&gt;=0",D56:K56,"&lt;=4")+SUMPRODUCT(($D$2:$K$2&gt;0)*ISTEXT(D56:K56))&gt;0,"Check scores (0 to 4)",IF(SUMPRODUCT(($D$2:$K$2&gt;0)*ISNUMBER(D56:K56))&lt;COUNTIF($D$2:$K$2,"&gt;0"),"Incomplete","Counted"))))))</f>
        <v/>
      </c>
      <c r="N56" s="34">
        <f>IF(AND($M56="Counted",D$2&gt;0),D56,"")</f>
        <v/>
      </c>
      <c r="O56" s="34">
        <f>IF(AND($M56="Counted",E$2&gt;0),E56,"")</f>
        <v/>
      </c>
      <c r="P56" s="34">
        <f>IF(AND($M56="Counted",F$2&gt;0),F56,"")</f>
        <v/>
      </c>
      <c r="Q56" s="34">
        <f>IF(AND($M56="Counted",G$2&gt;0),G56,"")</f>
        <v/>
      </c>
      <c r="R56" s="34">
        <f>IF(AND($M56="Counted",H$2&gt;0),H56,"")</f>
        <v/>
      </c>
      <c r="S56" s="34">
        <f>IF(AND($M56="Counted",I$2&gt;0),I56,"")</f>
        <v/>
      </c>
      <c r="T56" s="34">
        <f>IF(AND($M56="Counted",J$2&gt;0),J56,"")</f>
        <v/>
      </c>
      <c r="U56" s="34">
        <f>IF(AND($M56="Counted",K$2&gt;0),K56,"")</f>
        <v/>
      </c>
    </row>
    <row r="57">
      <c r="A57" s="31">
        <f>IF(TRIM(Applicants!A57&amp;"")="","",TRIM(Applicants!A57&amp;""))</f>
        <v/>
      </c>
      <c r="B57" s="31">
        <f>IF(A57="","",Applicants!B57&amp;"")</f>
        <v/>
      </c>
      <c r="C57" s="33" t="n"/>
      <c r="D57" s="33" t="n"/>
      <c r="E57" s="33" t="n"/>
      <c r="F57" s="33" t="n"/>
      <c r="G57" s="33" t="n"/>
      <c r="H57" s="33" t="n"/>
      <c r="I57" s="33" t="n"/>
      <c r="J57" s="33" t="n"/>
      <c r="K57" s="33" t="n"/>
      <c r="L57" s="10">
        <f>IF(M57="Counted",ROUND(SUMPRODUCT($D$2:$K$2,D57:K57)*100/(4*SUM($D$2:$K$2)),1),"")</f>
        <v/>
      </c>
      <c r="M57" s="10">
        <f>IF(COUNTA(C57:K57)=0,"",IF(A57="","No applicant in this row",IF(TRIM(C57)="Yes","Stepped out, not counted",IF(COUNTIF($D$2:$K$2,"&gt;0")=0,"Add weights on Rubric",IF(SUMPRODUCT(($D$2:$K$2&gt;0)*ISNUMBER(D57:K57))-COUNTIFS($D$2:$K$2,"&gt;0",D57:K57,"&gt;=0",D57:K57,"&lt;=4")+SUMPRODUCT(($D$2:$K$2&gt;0)*ISTEXT(D57:K57))&gt;0,"Check scores (0 to 4)",IF(SUMPRODUCT(($D$2:$K$2&gt;0)*ISNUMBER(D57:K57))&lt;COUNTIF($D$2:$K$2,"&gt;0"),"Incomplete","Counted"))))))</f>
        <v/>
      </c>
      <c r="N57" s="34">
        <f>IF(AND($M57="Counted",D$2&gt;0),D57,"")</f>
        <v/>
      </c>
      <c r="O57" s="34">
        <f>IF(AND($M57="Counted",E$2&gt;0),E57,"")</f>
        <v/>
      </c>
      <c r="P57" s="34">
        <f>IF(AND($M57="Counted",F$2&gt;0),F57,"")</f>
        <v/>
      </c>
      <c r="Q57" s="34">
        <f>IF(AND($M57="Counted",G$2&gt;0),G57,"")</f>
        <v/>
      </c>
      <c r="R57" s="34">
        <f>IF(AND($M57="Counted",H$2&gt;0),H57,"")</f>
        <v/>
      </c>
      <c r="S57" s="34">
        <f>IF(AND($M57="Counted",I$2&gt;0),I57,"")</f>
        <v/>
      </c>
      <c r="T57" s="34">
        <f>IF(AND($M57="Counted",J$2&gt;0),J57,"")</f>
        <v/>
      </c>
      <c r="U57" s="34">
        <f>IF(AND($M57="Counted",K$2&gt;0),K57,"")</f>
        <v/>
      </c>
    </row>
    <row r="58">
      <c r="A58" s="31">
        <f>IF(TRIM(Applicants!A58&amp;"")="","",TRIM(Applicants!A58&amp;""))</f>
        <v/>
      </c>
      <c r="B58" s="31">
        <f>IF(A58="","",Applicants!B58&amp;"")</f>
        <v/>
      </c>
      <c r="C58" s="33" t="n"/>
      <c r="D58" s="33" t="n"/>
      <c r="E58" s="33" t="n"/>
      <c r="F58" s="33" t="n"/>
      <c r="G58" s="33" t="n"/>
      <c r="H58" s="33" t="n"/>
      <c r="I58" s="33" t="n"/>
      <c r="J58" s="33" t="n"/>
      <c r="K58" s="33" t="n"/>
      <c r="L58" s="10">
        <f>IF(M58="Counted",ROUND(SUMPRODUCT($D$2:$K$2,D58:K58)*100/(4*SUM($D$2:$K$2)),1),"")</f>
        <v/>
      </c>
      <c r="M58" s="10">
        <f>IF(COUNTA(C58:K58)=0,"",IF(A58="","No applicant in this row",IF(TRIM(C58)="Yes","Stepped out, not counted",IF(COUNTIF($D$2:$K$2,"&gt;0")=0,"Add weights on Rubric",IF(SUMPRODUCT(($D$2:$K$2&gt;0)*ISNUMBER(D58:K58))-COUNTIFS($D$2:$K$2,"&gt;0",D58:K58,"&gt;=0",D58:K58,"&lt;=4")+SUMPRODUCT(($D$2:$K$2&gt;0)*ISTEXT(D58:K58))&gt;0,"Check scores (0 to 4)",IF(SUMPRODUCT(($D$2:$K$2&gt;0)*ISNUMBER(D58:K58))&lt;COUNTIF($D$2:$K$2,"&gt;0"),"Incomplete","Counted"))))))</f>
        <v/>
      </c>
      <c r="N58" s="34">
        <f>IF(AND($M58="Counted",D$2&gt;0),D58,"")</f>
        <v/>
      </c>
      <c r="O58" s="34">
        <f>IF(AND($M58="Counted",E$2&gt;0),E58,"")</f>
        <v/>
      </c>
      <c r="P58" s="34">
        <f>IF(AND($M58="Counted",F$2&gt;0),F58,"")</f>
        <v/>
      </c>
      <c r="Q58" s="34">
        <f>IF(AND($M58="Counted",G$2&gt;0),G58,"")</f>
        <v/>
      </c>
      <c r="R58" s="34">
        <f>IF(AND($M58="Counted",H$2&gt;0),H58,"")</f>
        <v/>
      </c>
      <c r="S58" s="34">
        <f>IF(AND($M58="Counted",I$2&gt;0),I58,"")</f>
        <v/>
      </c>
      <c r="T58" s="34">
        <f>IF(AND($M58="Counted",J$2&gt;0),J58,"")</f>
        <v/>
      </c>
      <c r="U58" s="34">
        <f>IF(AND($M58="Counted",K$2&gt;0),K58,"")</f>
        <v/>
      </c>
    </row>
    <row r="59">
      <c r="A59" s="31">
        <f>IF(TRIM(Applicants!A59&amp;"")="","",TRIM(Applicants!A59&amp;""))</f>
        <v/>
      </c>
      <c r="B59" s="31">
        <f>IF(A59="","",Applicants!B59&amp;"")</f>
        <v/>
      </c>
      <c r="C59" s="33" t="n"/>
      <c r="D59" s="33" t="n"/>
      <c r="E59" s="33" t="n"/>
      <c r="F59" s="33" t="n"/>
      <c r="G59" s="33" t="n"/>
      <c r="H59" s="33" t="n"/>
      <c r="I59" s="33" t="n"/>
      <c r="J59" s="33" t="n"/>
      <c r="K59" s="33" t="n"/>
      <c r="L59" s="10">
        <f>IF(M59="Counted",ROUND(SUMPRODUCT($D$2:$K$2,D59:K59)*100/(4*SUM($D$2:$K$2)),1),"")</f>
        <v/>
      </c>
      <c r="M59" s="10">
        <f>IF(COUNTA(C59:K59)=0,"",IF(A59="","No applicant in this row",IF(TRIM(C59)="Yes","Stepped out, not counted",IF(COUNTIF($D$2:$K$2,"&gt;0")=0,"Add weights on Rubric",IF(SUMPRODUCT(($D$2:$K$2&gt;0)*ISNUMBER(D59:K59))-COUNTIFS($D$2:$K$2,"&gt;0",D59:K59,"&gt;=0",D59:K59,"&lt;=4")+SUMPRODUCT(($D$2:$K$2&gt;0)*ISTEXT(D59:K59))&gt;0,"Check scores (0 to 4)",IF(SUMPRODUCT(($D$2:$K$2&gt;0)*ISNUMBER(D59:K59))&lt;COUNTIF($D$2:$K$2,"&gt;0"),"Incomplete","Counted"))))))</f>
        <v/>
      </c>
      <c r="N59" s="34">
        <f>IF(AND($M59="Counted",D$2&gt;0),D59,"")</f>
        <v/>
      </c>
      <c r="O59" s="34">
        <f>IF(AND($M59="Counted",E$2&gt;0),E59,"")</f>
        <v/>
      </c>
      <c r="P59" s="34">
        <f>IF(AND($M59="Counted",F$2&gt;0),F59,"")</f>
        <v/>
      </c>
      <c r="Q59" s="34">
        <f>IF(AND($M59="Counted",G$2&gt;0),G59,"")</f>
        <v/>
      </c>
      <c r="R59" s="34">
        <f>IF(AND($M59="Counted",H$2&gt;0),H59,"")</f>
        <v/>
      </c>
      <c r="S59" s="34">
        <f>IF(AND($M59="Counted",I$2&gt;0),I59,"")</f>
        <v/>
      </c>
      <c r="T59" s="34">
        <f>IF(AND($M59="Counted",J$2&gt;0),J59,"")</f>
        <v/>
      </c>
      <c r="U59" s="34">
        <f>IF(AND($M59="Counted",K$2&gt;0),K59,"")</f>
        <v/>
      </c>
    </row>
    <row r="60">
      <c r="A60" s="31">
        <f>IF(TRIM(Applicants!A60&amp;"")="","",TRIM(Applicants!A60&amp;""))</f>
        <v/>
      </c>
      <c r="B60" s="31">
        <f>IF(A60="","",Applicants!B60&amp;"")</f>
        <v/>
      </c>
      <c r="C60" s="33" t="n"/>
      <c r="D60" s="33" t="n"/>
      <c r="E60" s="33" t="n"/>
      <c r="F60" s="33" t="n"/>
      <c r="G60" s="33" t="n"/>
      <c r="H60" s="33" t="n"/>
      <c r="I60" s="33" t="n"/>
      <c r="J60" s="33" t="n"/>
      <c r="K60" s="33" t="n"/>
      <c r="L60" s="10">
        <f>IF(M60="Counted",ROUND(SUMPRODUCT($D$2:$K$2,D60:K60)*100/(4*SUM($D$2:$K$2)),1),"")</f>
        <v/>
      </c>
      <c r="M60" s="10">
        <f>IF(COUNTA(C60:K60)=0,"",IF(A60="","No applicant in this row",IF(TRIM(C60)="Yes","Stepped out, not counted",IF(COUNTIF($D$2:$K$2,"&gt;0")=0,"Add weights on Rubric",IF(SUMPRODUCT(($D$2:$K$2&gt;0)*ISNUMBER(D60:K60))-COUNTIFS($D$2:$K$2,"&gt;0",D60:K60,"&gt;=0",D60:K60,"&lt;=4")+SUMPRODUCT(($D$2:$K$2&gt;0)*ISTEXT(D60:K60))&gt;0,"Check scores (0 to 4)",IF(SUMPRODUCT(($D$2:$K$2&gt;0)*ISNUMBER(D60:K60))&lt;COUNTIF($D$2:$K$2,"&gt;0"),"Incomplete","Counted"))))))</f>
        <v/>
      </c>
      <c r="N60" s="34">
        <f>IF(AND($M60="Counted",D$2&gt;0),D60,"")</f>
        <v/>
      </c>
      <c r="O60" s="34">
        <f>IF(AND($M60="Counted",E$2&gt;0),E60,"")</f>
        <v/>
      </c>
      <c r="P60" s="34">
        <f>IF(AND($M60="Counted",F$2&gt;0),F60,"")</f>
        <v/>
      </c>
      <c r="Q60" s="34">
        <f>IF(AND($M60="Counted",G$2&gt;0),G60,"")</f>
        <v/>
      </c>
      <c r="R60" s="34">
        <f>IF(AND($M60="Counted",H$2&gt;0),H60,"")</f>
        <v/>
      </c>
      <c r="S60" s="34">
        <f>IF(AND($M60="Counted",I$2&gt;0),I60,"")</f>
        <v/>
      </c>
      <c r="T60" s="34">
        <f>IF(AND($M60="Counted",J$2&gt;0),J60,"")</f>
        <v/>
      </c>
      <c r="U60" s="34">
        <f>IF(AND($M60="Counted",K$2&gt;0),K60,"")</f>
        <v/>
      </c>
    </row>
    <row r="61">
      <c r="A61" s="31">
        <f>IF(TRIM(Applicants!A61&amp;"")="","",TRIM(Applicants!A61&amp;""))</f>
        <v/>
      </c>
      <c r="B61" s="31">
        <f>IF(A61="","",Applicants!B61&amp;"")</f>
        <v/>
      </c>
      <c r="C61" s="33" t="n"/>
      <c r="D61" s="33" t="n"/>
      <c r="E61" s="33" t="n"/>
      <c r="F61" s="33" t="n"/>
      <c r="G61" s="33" t="n"/>
      <c r="H61" s="33" t="n"/>
      <c r="I61" s="33" t="n"/>
      <c r="J61" s="33" t="n"/>
      <c r="K61" s="33" t="n"/>
      <c r="L61" s="10">
        <f>IF(M61="Counted",ROUND(SUMPRODUCT($D$2:$K$2,D61:K61)*100/(4*SUM($D$2:$K$2)),1),"")</f>
        <v/>
      </c>
      <c r="M61" s="10">
        <f>IF(COUNTA(C61:K61)=0,"",IF(A61="","No applicant in this row",IF(TRIM(C61)="Yes","Stepped out, not counted",IF(COUNTIF($D$2:$K$2,"&gt;0")=0,"Add weights on Rubric",IF(SUMPRODUCT(($D$2:$K$2&gt;0)*ISNUMBER(D61:K61))-COUNTIFS($D$2:$K$2,"&gt;0",D61:K61,"&gt;=0",D61:K61,"&lt;=4")+SUMPRODUCT(($D$2:$K$2&gt;0)*ISTEXT(D61:K61))&gt;0,"Check scores (0 to 4)",IF(SUMPRODUCT(($D$2:$K$2&gt;0)*ISNUMBER(D61:K61))&lt;COUNTIF($D$2:$K$2,"&gt;0"),"Incomplete","Counted"))))))</f>
        <v/>
      </c>
      <c r="N61" s="34">
        <f>IF(AND($M61="Counted",D$2&gt;0),D61,"")</f>
        <v/>
      </c>
      <c r="O61" s="34">
        <f>IF(AND($M61="Counted",E$2&gt;0),E61,"")</f>
        <v/>
      </c>
      <c r="P61" s="34">
        <f>IF(AND($M61="Counted",F$2&gt;0),F61,"")</f>
        <v/>
      </c>
      <c r="Q61" s="34">
        <f>IF(AND($M61="Counted",G$2&gt;0),G61,"")</f>
        <v/>
      </c>
      <c r="R61" s="34">
        <f>IF(AND($M61="Counted",H$2&gt;0),H61,"")</f>
        <v/>
      </c>
      <c r="S61" s="34">
        <f>IF(AND($M61="Counted",I$2&gt;0),I61,"")</f>
        <v/>
      </c>
      <c r="T61" s="34">
        <f>IF(AND($M61="Counted",J$2&gt;0),J61,"")</f>
        <v/>
      </c>
      <c r="U61" s="34">
        <f>IF(AND($M61="Counted",K$2&gt;0),K61,"")</f>
        <v/>
      </c>
    </row>
    <row r="62">
      <c r="A62" s="31">
        <f>IF(TRIM(Applicants!A62&amp;"")="","",TRIM(Applicants!A62&amp;""))</f>
        <v/>
      </c>
      <c r="B62" s="31">
        <f>IF(A62="","",Applicants!B62&amp;"")</f>
        <v/>
      </c>
      <c r="C62" s="33" t="n"/>
      <c r="D62" s="33" t="n"/>
      <c r="E62" s="33" t="n"/>
      <c r="F62" s="33" t="n"/>
      <c r="G62" s="33" t="n"/>
      <c r="H62" s="33" t="n"/>
      <c r="I62" s="33" t="n"/>
      <c r="J62" s="33" t="n"/>
      <c r="K62" s="33" t="n"/>
      <c r="L62" s="10">
        <f>IF(M62="Counted",ROUND(SUMPRODUCT($D$2:$K$2,D62:K62)*100/(4*SUM($D$2:$K$2)),1),"")</f>
        <v/>
      </c>
      <c r="M62" s="10">
        <f>IF(COUNTA(C62:K62)=0,"",IF(A62="","No applicant in this row",IF(TRIM(C62)="Yes","Stepped out, not counted",IF(COUNTIF($D$2:$K$2,"&gt;0")=0,"Add weights on Rubric",IF(SUMPRODUCT(($D$2:$K$2&gt;0)*ISNUMBER(D62:K62))-COUNTIFS($D$2:$K$2,"&gt;0",D62:K62,"&gt;=0",D62:K62,"&lt;=4")+SUMPRODUCT(($D$2:$K$2&gt;0)*ISTEXT(D62:K62))&gt;0,"Check scores (0 to 4)",IF(SUMPRODUCT(($D$2:$K$2&gt;0)*ISNUMBER(D62:K62))&lt;COUNTIF($D$2:$K$2,"&gt;0"),"Incomplete","Counted"))))))</f>
        <v/>
      </c>
      <c r="N62" s="34">
        <f>IF(AND($M62="Counted",D$2&gt;0),D62,"")</f>
        <v/>
      </c>
      <c r="O62" s="34">
        <f>IF(AND($M62="Counted",E$2&gt;0),E62,"")</f>
        <v/>
      </c>
      <c r="P62" s="34">
        <f>IF(AND($M62="Counted",F$2&gt;0),F62,"")</f>
        <v/>
      </c>
      <c r="Q62" s="34">
        <f>IF(AND($M62="Counted",G$2&gt;0),G62,"")</f>
        <v/>
      </c>
      <c r="R62" s="34">
        <f>IF(AND($M62="Counted",H$2&gt;0),H62,"")</f>
        <v/>
      </c>
      <c r="S62" s="34">
        <f>IF(AND($M62="Counted",I$2&gt;0),I62,"")</f>
        <v/>
      </c>
      <c r="T62" s="34">
        <f>IF(AND($M62="Counted",J$2&gt;0),J62,"")</f>
        <v/>
      </c>
      <c r="U62" s="34">
        <f>IF(AND($M62="Counted",K$2&gt;0),K62,"")</f>
        <v/>
      </c>
    </row>
    <row r="63">
      <c r="A63" s="31">
        <f>IF(TRIM(Applicants!A63&amp;"")="","",TRIM(Applicants!A63&amp;""))</f>
        <v/>
      </c>
      <c r="B63" s="31">
        <f>IF(A63="","",Applicants!B63&amp;"")</f>
        <v/>
      </c>
      <c r="C63" s="33" t="n"/>
      <c r="D63" s="33" t="n"/>
      <c r="E63" s="33" t="n"/>
      <c r="F63" s="33" t="n"/>
      <c r="G63" s="33" t="n"/>
      <c r="H63" s="33" t="n"/>
      <c r="I63" s="33" t="n"/>
      <c r="J63" s="33" t="n"/>
      <c r="K63" s="33" t="n"/>
      <c r="L63" s="10">
        <f>IF(M63="Counted",ROUND(SUMPRODUCT($D$2:$K$2,D63:K63)*100/(4*SUM($D$2:$K$2)),1),"")</f>
        <v/>
      </c>
      <c r="M63" s="10">
        <f>IF(COUNTA(C63:K63)=0,"",IF(A63="","No applicant in this row",IF(TRIM(C63)="Yes","Stepped out, not counted",IF(COUNTIF($D$2:$K$2,"&gt;0")=0,"Add weights on Rubric",IF(SUMPRODUCT(($D$2:$K$2&gt;0)*ISNUMBER(D63:K63))-COUNTIFS($D$2:$K$2,"&gt;0",D63:K63,"&gt;=0",D63:K63,"&lt;=4")+SUMPRODUCT(($D$2:$K$2&gt;0)*ISTEXT(D63:K63))&gt;0,"Check scores (0 to 4)",IF(SUMPRODUCT(($D$2:$K$2&gt;0)*ISNUMBER(D63:K63))&lt;COUNTIF($D$2:$K$2,"&gt;0"),"Incomplete","Counted"))))))</f>
        <v/>
      </c>
      <c r="N63" s="34">
        <f>IF(AND($M63="Counted",D$2&gt;0),D63,"")</f>
        <v/>
      </c>
      <c r="O63" s="34">
        <f>IF(AND($M63="Counted",E$2&gt;0),E63,"")</f>
        <v/>
      </c>
      <c r="P63" s="34">
        <f>IF(AND($M63="Counted",F$2&gt;0),F63,"")</f>
        <v/>
      </c>
      <c r="Q63" s="34">
        <f>IF(AND($M63="Counted",G$2&gt;0),G63,"")</f>
        <v/>
      </c>
      <c r="R63" s="34">
        <f>IF(AND($M63="Counted",H$2&gt;0),H63,"")</f>
        <v/>
      </c>
      <c r="S63" s="34">
        <f>IF(AND($M63="Counted",I$2&gt;0),I63,"")</f>
        <v/>
      </c>
      <c r="T63" s="34">
        <f>IF(AND($M63="Counted",J$2&gt;0),J63,"")</f>
        <v/>
      </c>
      <c r="U63" s="34">
        <f>IF(AND($M63="Counted",K$2&gt;0),K63,"")</f>
        <v/>
      </c>
    </row>
    <row r="64">
      <c r="A64" s="31">
        <f>IF(TRIM(Applicants!A64&amp;"")="","",TRIM(Applicants!A64&amp;""))</f>
        <v/>
      </c>
      <c r="B64" s="31">
        <f>IF(A64="","",Applicants!B64&amp;"")</f>
        <v/>
      </c>
      <c r="C64" s="33" t="n"/>
      <c r="D64" s="33" t="n"/>
      <c r="E64" s="33" t="n"/>
      <c r="F64" s="33" t="n"/>
      <c r="G64" s="33" t="n"/>
      <c r="H64" s="33" t="n"/>
      <c r="I64" s="33" t="n"/>
      <c r="J64" s="33" t="n"/>
      <c r="K64" s="33" t="n"/>
      <c r="L64" s="10">
        <f>IF(M64="Counted",ROUND(SUMPRODUCT($D$2:$K$2,D64:K64)*100/(4*SUM($D$2:$K$2)),1),"")</f>
        <v/>
      </c>
      <c r="M64" s="10">
        <f>IF(COUNTA(C64:K64)=0,"",IF(A64="","No applicant in this row",IF(TRIM(C64)="Yes","Stepped out, not counted",IF(COUNTIF($D$2:$K$2,"&gt;0")=0,"Add weights on Rubric",IF(SUMPRODUCT(($D$2:$K$2&gt;0)*ISNUMBER(D64:K64))-COUNTIFS($D$2:$K$2,"&gt;0",D64:K64,"&gt;=0",D64:K64,"&lt;=4")+SUMPRODUCT(($D$2:$K$2&gt;0)*ISTEXT(D64:K64))&gt;0,"Check scores (0 to 4)",IF(SUMPRODUCT(($D$2:$K$2&gt;0)*ISNUMBER(D64:K64))&lt;COUNTIF($D$2:$K$2,"&gt;0"),"Incomplete","Counted"))))))</f>
        <v/>
      </c>
      <c r="N64" s="34">
        <f>IF(AND($M64="Counted",D$2&gt;0),D64,"")</f>
        <v/>
      </c>
      <c r="O64" s="34">
        <f>IF(AND($M64="Counted",E$2&gt;0),E64,"")</f>
        <v/>
      </c>
      <c r="P64" s="34">
        <f>IF(AND($M64="Counted",F$2&gt;0),F64,"")</f>
        <v/>
      </c>
      <c r="Q64" s="34">
        <f>IF(AND($M64="Counted",G$2&gt;0),G64,"")</f>
        <v/>
      </c>
      <c r="R64" s="34">
        <f>IF(AND($M64="Counted",H$2&gt;0),H64,"")</f>
        <v/>
      </c>
      <c r="S64" s="34">
        <f>IF(AND($M64="Counted",I$2&gt;0),I64,"")</f>
        <v/>
      </c>
      <c r="T64" s="34">
        <f>IF(AND($M64="Counted",J$2&gt;0),J64,"")</f>
        <v/>
      </c>
      <c r="U64" s="34">
        <f>IF(AND($M64="Counted",K$2&gt;0),K64,"")</f>
        <v/>
      </c>
    </row>
    <row r="65">
      <c r="A65" s="31">
        <f>IF(TRIM(Applicants!A65&amp;"")="","",TRIM(Applicants!A65&amp;""))</f>
        <v/>
      </c>
      <c r="B65" s="31">
        <f>IF(A65="","",Applicants!B65&amp;"")</f>
        <v/>
      </c>
      <c r="C65" s="33" t="n"/>
      <c r="D65" s="33" t="n"/>
      <c r="E65" s="33" t="n"/>
      <c r="F65" s="33" t="n"/>
      <c r="G65" s="33" t="n"/>
      <c r="H65" s="33" t="n"/>
      <c r="I65" s="33" t="n"/>
      <c r="J65" s="33" t="n"/>
      <c r="K65" s="33" t="n"/>
      <c r="L65" s="10">
        <f>IF(M65="Counted",ROUND(SUMPRODUCT($D$2:$K$2,D65:K65)*100/(4*SUM($D$2:$K$2)),1),"")</f>
        <v/>
      </c>
      <c r="M65" s="10">
        <f>IF(COUNTA(C65:K65)=0,"",IF(A65="","No applicant in this row",IF(TRIM(C65)="Yes","Stepped out, not counted",IF(COUNTIF($D$2:$K$2,"&gt;0")=0,"Add weights on Rubric",IF(SUMPRODUCT(($D$2:$K$2&gt;0)*ISNUMBER(D65:K65))-COUNTIFS($D$2:$K$2,"&gt;0",D65:K65,"&gt;=0",D65:K65,"&lt;=4")+SUMPRODUCT(($D$2:$K$2&gt;0)*ISTEXT(D65:K65))&gt;0,"Check scores (0 to 4)",IF(SUMPRODUCT(($D$2:$K$2&gt;0)*ISNUMBER(D65:K65))&lt;COUNTIF($D$2:$K$2,"&gt;0"),"Incomplete","Counted"))))))</f>
        <v/>
      </c>
      <c r="N65" s="34">
        <f>IF(AND($M65="Counted",D$2&gt;0),D65,"")</f>
        <v/>
      </c>
      <c r="O65" s="34">
        <f>IF(AND($M65="Counted",E$2&gt;0),E65,"")</f>
        <v/>
      </c>
      <c r="P65" s="34">
        <f>IF(AND($M65="Counted",F$2&gt;0),F65,"")</f>
        <v/>
      </c>
      <c r="Q65" s="34">
        <f>IF(AND($M65="Counted",G$2&gt;0),G65,"")</f>
        <v/>
      </c>
      <c r="R65" s="34">
        <f>IF(AND($M65="Counted",H$2&gt;0),H65,"")</f>
        <v/>
      </c>
      <c r="S65" s="34">
        <f>IF(AND($M65="Counted",I$2&gt;0),I65,"")</f>
        <v/>
      </c>
      <c r="T65" s="34">
        <f>IF(AND($M65="Counted",J$2&gt;0),J65,"")</f>
        <v/>
      </c>
      <c r="U65" s="34">
        <f>IF(AND($M65="Counted",K$2&gt;0),K65,"")</f>
        <v/>
      </c>
    </row>
    <row r="66">
      <c r="A66" s="31">
        <f>IF(TRIM(Applicants!A66&amp;"")="","",TRIM(Applicants!A66&amp;""))</f>
        <v/>
      </c>
      <c r="B66" s="31">
        <f>IF(A66="","",Applicants!B66&amp;"")</f>
        <v/>
      </c>
      <c r="C66" s="33" t="n"/>
      <c r="D66" s="33" t="n"/>
      <c r="E66" s="33" t="n"/>
      <c r="F66" s="33" t="n"/>
      <c r="G66" s="33" t="n"/>
      <c r="H66" s="33" t="n"/>
      <c r="I66" s="33" t="n"/>
      <c r="J66" s="33" t="n"/>
      <c r="K66" s="33" t="n"/>
      <c r="L66" s="10">
        <f>IF(M66="Counted",ROUND(SUMPRODUCT($D$2:$K$2,D66:K66)*100/(4*SUM($D$2:$K$2)),1),"")</f>
        <v/>
      </c>
      <c r="M66" s="10">
        <f>IF(COUNTA(C66:K66)=0,"",IF(A66="","No applicant in this row",IF(TRIM(C66)="Yes","Stepped out, not counted",IF(COUNTIF($D$2:$K$2,"&gt;0")=0,"Add weights on Rubric",IF(SUMPRODUCT(($D$2:$K$2&gt;0)*ISNUMBER(D66:K66))-COUNTIFS($D$2:$K$2,"&gt;0",D66:K66,"&gt;=0",D66:K66,"&lt;=4")+SUMPRODUCT(($D$2:$K$2&gt;0)*ISTEXT(D66:K66))&gt;0,"Check scores (0 to 4)",IF(SUMPRODUCT(($D$2:$K$2&gt;0)*ISNUMBER(D66:K66))&lt;COUNTIF($D$2:$K$2,"&gt;0"),"Incomplete","Counted"))))))</f>
        <v/>
      </c>
      <c r="N66" s="34">
        <f>IF(AND($M66="Counted",D$2&gt;0),D66,"")</f>
        <v/>
      </c>
      <c r="O66" s="34">
        <f>IF(AND($M66="Counted",E$2&gt;0),E66,"")</f>
        <v/>
      </c>
      <c r="P66" s="34">
        <f>IF(AND($M66="Counted",F$2&gt;0),F66,"")</f>
        <v/>
      </c>
      <c r="Q66" s="34">
        <f>IF(AND($M66="Counted",G$2&gt;0),G66,"")</f>
        <v/>
      </c>
      <c r="R66" s="34">
        <f>IF(AND($M66="Counted",H$2&gt;0),H66,"")</f>
        <v/>
      </c>
      <c r="S66" s="34">
        <f>IF(AND($M66="Counted",I$2&gt;0),I66,"")</f>
        <v/>
      </c>
      <c r="T66" s="34">
        <f>IF(AND($M66="Counted",J$2&gt;0),J66,"")</f>
        <v/>
      </c>
      <c r="U66" s="34">
        <f>IF(AND($M66="Counted",K$2&gt;0),K66,"")</f>
        <v/>
      </c>
    </row>
    <row r="67">
      <c r="A67" s="31">
        <f>IF(TRIM(Applicants!A67&amp;"")="","",TRIM(Applicants!A67&amp;""))</f>
        <v/>
      </c>
      <c r="B67" s="31">
        <f>IF(A67="","",Applicants!B67&amp;"")</f>
        <v/>
      </c>
      <c r="C67" s="33" t="n"/>
      <c r="D67" s="33" t="n"/>
      <c r="E67" s="33" t="n"/>
      <c r="F67" s="33" t="n"/>
      <c r="G67" s="33" t="n"/>
      <c r="H67" s="33" t="n"/>
      <c r="I67" s="33" t="n"/>
      <c r="J67" s="33" t="n"/>
      <c r="K67" s="33" t="n"/>
      <c r="L67" s="10">
        <f>IF(M67="Counted",ROUND(SUMPRODUCT($D$2:$K$2,D67:K67)*100/(4*SUM($D$2:$K$2)),1),"")</f>
        <v/>
      </c>
      <c r="M67" s="10">
        <f>IF(COUNTA(C67:K67)=0,"",IF(A67="","No applicant in this row",IF(TRIM(C67)="Yes","Stepped out, not counted",IF(COUNTIF($D$2:$K$2,"&gt;0")=0,"Add weights on Rubric",IF(SUMPRODUCT(($D$2:$K$2&gt;0)*ISNUMBER(D67:K67))-COUNTIFS($D$2:$K$2,"&gt;0",D67:K67,"&gt;=0",D67:K67,"&lt;=4")+SUMPRODUCT(($D$2:$K$2&gt;0)*ISTEXT(D67:K67))&gt;0,"Check scores (0 to 4)",IF(SUMPRODUCT(($D$2:$K$2&gt;0)*ISNUMBER(D67:K67))&lt;COUNTIF($D$2:$K$2,"&gt;0"),"Incomplete","Counted"))))))</f>
        <v/>
      </c>
      <c r="N67" s="34">
        <f>IF(AND($M67="Counted",D$2&gt;0),D67,"")</f>
        <v/>
      </c>
      <c r="O67" s="34">
        <f>IF(AND($M67="Counted",E$2&gt;0),E67,"")</f>
        <v/>
      </c>
      <c r="P67" s="34">
        <f>IF(AND($M67="Counted",F$2&gt;0),F67,"")</f>
        <v/>
      </c>
      <c r="Q67" s="34">
        <f>IF(AND($M67="Counted",G$2&gt;0),G67,"")</f>
        <v/>
      </c>
      <c r="R67" s="34">
        <f>IF(AND($M67="Counted",H$2&gt;0),H67,"")</f>
        <v/>
      </c>
      <c r="S67" s="34">
        <f>IF(AND($M67="Counted",I$2&gt;0),I67,"")</f>
        <v/>
      </c>
      <c r="T67" s="34">
        <f>IF(AND($M67="Counted",J$2&gt;0),J67,"")</f>
        <v/>
      </c>
      <c r="U67" s="34">
        <f>IF(AND($M67="Counted",K$2&gt;0),K67,"")</f>
        <v/>
      </c>
    </row>
    <row r="68">
      <c r="A68" s="31">
        <f>IF(TRIM(Applicants!A68&amp;"")="","",TRIM(Applicants!A68&amp;""))</f>
        <v/>
      </c>
      <c r="B68" s="31">
        <f>IF(A68="","",Applicants!B68&amp;"")</f>
        <v/>
      </c>
      <c r="C68" s="33" t="n"/>
      <c r="D68" s="33" t="n"/>
      <c r="E68" s="33" t="n"/>
      <c r="F68" s="33" t="n"/>
      <c r="G68" s="33" t="n"/>
      <c r="H68" s="33" t="n"/>
      <c r="I68" s="33" t="n"/>
      <c r="J68" s="33" t="n"/>
      <c r="K68" s="33" t="n"/>
      <c r="L68" s="10">
        <f>IF(M68="Counted",ROUND(SUMPRODUCT($D$2:$K$2,D68:K68)*100/(4*SUM($D$2:$K$2)),1),"")</f>
        <v/>
      </c>
      <c r="M68" s="10">
        <f>IF(COUNTA(C68:K68)=0,"",IF(A68="","No applicant in this row",IF(TRIM(C68)="Yes","Stepped out, not counted",IF(COUNTIF($D$2:$K$2,"&gt;0")=0,"Add weights on Rubric",IF(SUMPRODUCT(($D$2:$K$2&gt;0)*ISNUMBER(D68:K68))-COUNTIFS($D$2:$K$2,"&gt;0",D68:K68,"&gt;=0",D68:K68,"&lt;=4")+SUMPRODUCT(($D$2:$K$2&gt;0)*ISTEXT(D68:K68))&gt;0,"Check scores (0 to 4)",IF(SUMPRODUCT(($D$2:$K$2&gt;0)*ISNUMBER(D68:K68))&lt;COUNTIF($D$2:$K$2,"&gt;0"),"Incomplete","Counted"))))))</f>
        <v/>
      </c>
      <c r="N68" s="34">
        <f>IF(AND($M68="Counted",D$2&gt;0),D68,"")</f>
        <v/>
      </c>
      <c r="O68" s="34">
        <f>IF(AND($M68="Counted",E$2&gt;0),E68,"")</f>
        <v/>
      </c>
      <c r="P68" s="34">
        <f>IF(AND($M68="Counted",F$2&gt;0),F68,"")</f>
        <v/>
      </c>
      <c r="Q68" s="34">
        <f>IF(AND($M68="Counted",G$2&gt;0),G68,"")</f>
        <v/>
      </c>
      <c r="R68" s="34">
        <f>IF(AND($M68="Counted",H$2&gt;0),H68,"")</f>
        <v/>
      </c>
      <c r="S68" s="34">
        <f>IF(AND($M68="Counted",I$2&gt;0),I68,"")</f>
        <v/>
      </c>
      <c r="T68" s="34">
        <f>IF(AND($M68="Counted",J$2&gt;0),J68,"")</f>
        <v/>
      </c>
      <c r="U68" s="34">
        <f>IF(AND($M68="Counted",K$2&gt;0),K68,"")</f>
        <v/>
      </c>
    </row>
    <row r="69">
      <c r="A69" s="31">
        <f>IF(TRIM(Applicants!A69&amp;"")="","",TRIM(Applicants!A69&amp;""))</f>
        <v/>
      </c>
      <c r="B69" s="31">
        <f>IF(A69="","",Applicants!B69&amp;"")</f>
        <v/>
      </c>
      <c r="C69" s="33" t="n"/>
      <c r="D69" s="33" t="n"/>
      <c r="E69" s="33" t="n"/>
      <c r="F69" s="33" t="n"/>
      <c r="G69" s="33" t="n"/>
      <c r="H69" s="33" t="n"/>
      <c r="I69" s="33" t="n"/>
      <c r="J69" s="33" t="n"/>
      <c r="K69" s="33" t="n"/>
      <c r="L69" s="10">
        <f>IF(M69="Counted",ROUND(SUMPRODUCT($D$2:$K$2,D69:K69)*100/(4*SUM($D$2:$K$2)),1),"")</f>
        <v/>
      </c>
      <c r="M69" s="10">
        <f>IF(COUNTA(C69:K69)=0,"",IF(A69="","No applicant in this row",IF(TRIM(C69)="Yes","Stepped out, not counted",IF(COUNTIF($D$2:$K$2,"&gt;0")=0,"Add weights on Rubric",IF(SUMPRODUCT(($D$2:$K$2&gt;0)*ISNUMBER(D69:K69))-COUNTIFS($D$2:$K$2,"&gt;0",D69:K69,"&gt;=0",D69:K69,"&lt;=4")+SUMPRODUCT(($D$2:$K$2&gt;0)*ISTEXT(D69:K69))&gt;0,"Check scores (0 to 4)",IF(SUMPRODUCT(($D$2:$K$2&gt;0)*ISNUMBER(D69:K69))&lt;COUNTIF($D$2:$K$2,"&gt;0"),"Incomplete","Counted"))))))</f>
        <v/>
      </c>
      <c r="N69" s="34">
        <f>IF(AND($M69="Counted",D$2&gt;0),D69,"")</f>
        <v/>
      </c>
      <c r="O69" s="34">
        <f>IF(AND($M69="Counted",E$2&gt;0),E69,"")</f>
        <v/>
      </c>
      <c r="P69" s="34">
        <f>IF(AND($M69="Counted",F$2&gt;0),F69,"")</f>
        <v/>
      </c>
      <c r="Q69" s="34">
        <f>IF(AND($M69="Counted",G$2&gt;0),G69,"")</f>
        <v/>
      </c>
      <c r="R69" s="34">
        <f>IF(AND($M69="Counted",H$2&gt;0),H69,"")</f>
        <v/>
      </c>
      <c r="S69" s="34">
        <f>IF(AND($M69="Counted",I$2&gt;0),I69,"")</f>
        <v/>
      </c>
      <c r="T69" s="34">
        <f>IF(AND($M69="Counted",J$2&gt;0),J69,"")</f>
        <v/>
      </c>
      <c r="U69" s="34">
        <f>IF(AND($M69="Counted",K$2&gt;0),K69,"")</f>
        <v/>
      </c>
    </row>
    <row r="70">
      <c r="A70" s="31">
        <f>IF(TRIM(Applicants!A70&amp;"")="","",TRIM(Applicants!A70&amp;""))</f>
        <v/>
      </c>
      <c r="B70" s="31">
        <f>IF(A70="","",Applicants!B70&amp;"")</f>
        <v/>
      </c>
      <c r="C70" s="33" t="n"/>
      <c r="D70" s="33" t="n"/>
      <c r="E70" s="33" t="n"/>
      <c r="F70" s="33" t="n"/>
      <c r="G70" s="33" t="n"/>
      <c r="H70" s="33" t="n"/>
      <c r="I70" s="33" t="n"/>
      <c r="J70" s="33" t="n"/>
      <c r="K70" s="33" t="n"/>
      <c r="L70" s="10">
        <f>IF(M70="Counted",ROUND(SUMPRODUCT($D$2:$K$2,D70:K70)*100/(4*SUM($D$2:$K$2)),1),"")</f>
        <v/>
      </c>
      <c r="M70" s="10">
        <f>IF(COUNTA(C70:K70)=0,"",IF(A70="","No applicant in this row",IF(TRIM(C70)="Yes","Stepped out, not counted",IF(COUNTIF($D$2:$K$2,"&gt;0")=0,"Add weights on Rubric",IF(SUMPRODUCT(($D$2:$K$2&gt;0)*ISNUMBER(D70:K70))-COUNTIFS($D$2:$K$2,"&gt;0",D70:K70,"&gt;=0",D70:K70,"&lt;=4")+SUMPRODUCT(($D$2:$K$2&gt;0)*ISTEXT(D70:K70))&gt;0,"Check scores (0 to 4)",IF(SUMPRODUCT(($D$2:$K$2&gt;0)*ISNUMBER(D70:K70))&lt;COUNTIF($D$2:$K$2,"&gt;0"),"Incomplete","Counted"))))))</f>
        <v/>
      </c>
      <c r="N70" s="34">
        <f>IF(AND($M70="Counted",D$2&gt;0),D70,"")</f>
        <v/>
      </c>
      <c r="O70" s="34">
        <f>IF(AND($M70="Counted",E$2&gt;0),E70,"")</f>
        <v/>
      </c>
      <c r="P70" s="34">
        <f>IF(AND($M70="Counted",F$2&gt;0),F70,"")</f>
        <v/>
      </c>
      <c r="Q70" s="34">
        <f>IF(AND($M70="Counted",G$2&gt;0),G70,"")</f>
        <v/>
      </c>
      <c r="R70" s="34">
        <f>IF(AND($M70="Counted",H$2&gt;0),H70,"")</f>
        <v/>
      </c>
      <c r="S70" s="34">
        <f>IF(AND($M70="Counted",I$2&gt;0),I70,"")</f>
        <v/>
      </c>
      <c r="T70" s="34">
        <f>IF(AND($M70="Counted",J$2&gt;0),J70,"")</f>
        <v/>
      </c>
      <c r="U70" s="34">
        <f>IF(AND($M70="Counted",K$2&gt;0),K70,"")</f>
        <v/>
      </c>
    </row>
    <row r="71">
      <c r="A71" s="31">
        <f>IF(TRIM(Applicants!A71&amp;"")="","",TRIM(Applicants!A71&amp;""))</f>
        <v/>
      </c>
      <c r="B71" s="31">
        <f>IF(A71="","",Applicants!B71&amp;"")</f>
        <v/>
      </c>
      <c r="C71" s="33" t="n"/>
      <c r="D71" s="33" t="n"/>
      <c r="E71" s="33" t="n"/>
      <c r="F71" s="33" t="n"/>
      <c r="G71" s="33" t="n"/>
      <c r="H71" s="33" t="n"/>
      <c r="I71" s="33" t="n"/>
      <c r="J71" s="33" t="n"/>
      <c r="K71" s="33" t="n"/>
      <c r="L71" s="10">
        <f>IF(M71="Counted",ROUND(SUMPRODUCT($D$2:$K$2,D71:K71)*100/(4*SUM($D$2:$K$2)),1),"")</f>
        <v/>
      </c>
      <c r="M71" s="10">
        <f>IF(COUNTA(C71:K71)=0,"",IF(A71="","No applicant in this row",IF(TRIM(C71)="Yes","Stepped out, not counted",IF(COUNTIF($D$2:$K$2,"&gt;0")=0,"Add weights on Rubric",IF(SUMPRODUCT(($D$2:$K$2&gt;0)*ISNUMBER(D71:K71))-COUNTIFS($D$2:$K$2,"&gt;0",D71:K71,"&gt;=0",D71:K71,"&lt;=4")+SUMPRODUCT(($D$2:$K$2&gt;0)*ISTEXT(D71:K71))&gt;0,"Check scores (0 to 4)",IF(SUMPRODUCT(($D$2:$K$2&gt;0)*ISNUMBER(D71:K71))&lt;COUNTIF($D$2:$K$2,"&gt;0"),"Incomplete","Counted"))))))</f>
        <v/>
      </c>
      <c r="N71" s="34">
        <f>IF(AND($M71="Counted",D$2&gt;0),D71,"")</f>
        <v/>
      </c>
      <c r="O71" s="34">
        <f>IF(AND($M71="Counted",E$2&gt;0),E71,"")</f>
        <v/>
      </c>
      <c r="P71" s="34">
        <f>IF(AND($M71="Counted",F$2&gt;0),F71,"")</f>
        <v/>
      </c>
      <c r="Q71" s="34">
        <f>IF(AND($M71="Counted",G$2&gt;0),G71,"")</f>
        <v/>
      </c>
      <c r="R71" s="34">
        <f>IF(AND($M71="Counted",H$2&gt;0),H71,"")</f>
        <v/>
      </c>
      <c r="S71" s="34">
        <f>IF(AND($M71="Counted",I$2&gt;0),I71,"")</f>
        <v/>
      </c>
      <c r="T71" s="34">
        <f>IF(AND($M71="Counted",J$2&gt;0),J71,"")</f>
        <v/>
      </c>
      <c r="U71" s="34">
        <f>IF(AND($M71="Counted",K$2&gt;0),K71,"")</f>
        <v/>
      </c>
    </row>
    <row r="72">
      <c r="A72" s="31">
        <f>IF(TRIM(Applicants!A72&amp;"")="","",TRIM(Applicants!A72&amp;""))</f>
        <v/>
      </c>
      <c r="B72" s="31">
        <f>IF(A72="","",Applicants!B72&amp;"")</f>
        <v/>
      </c>
      <c r="C72" s="33" t="n"/>
      <c r="D72" s="33" t="n"/>
      <c r="E72" s="33" t="n"/>
      <c r="F72" s="33" t="n"/>
      <c r="G72" s="33" t="n"/>
      <c r="H72" s="33" t="n"/>
      <c r="I72" s="33" t="n"/>
      <c r="J72" s="33" t="n"/>
      <c r="K72" s="33" t="n"/>
      <c r="L72" s="10">
        <f>IF(M72="Counted",ROUND(SUMPRODUCT($D$2:$K$2,D72:K72)*100/(4*SUM($D$2:$K$2)),1),"")</f>
        <v/>
      </c>
      <c r="M72" s="10">
        <f>IF(COUNTA(C72:K72)=0,"",IF(A72="","No applicant in this row",IF(TRIM(C72)="Yes","Stepped out, not counted",IF(COUNTIF($D$2:$K$2,"&gt;0")=0,"Add weights on Rubric",IF(SUMPRODUCT(($D$2:$K$2&gt;0)*ISNUMBER(D72:K72))-COUNTIFS($D$2:$K$2,"&gt;0",D72:K72,"&gt;=0",D72:K72,"&lt;=4")+SUMPRODUCT(($D$2:$K$2&gt;0)*ISTEXT(D72:K72))&gt;0,"Check scores (0 to 4)",IF(SUMPRODUCT(($D$2:$K$2&gt;0)*ISNUMBER(D72:K72))&lt;COUNTIF($D$2:$K$2,"&gt;0"),"Incomplete","Counted"))))))</f>
        <v/>
      </c>
      <c r="N72" s="34">
        <f>IF(AND($M72="Counted",D$2&gt;0),D72,"")</f>
        <v/>
      </c>
      <c r="O72" s="34">
        <f>IF(AND($M72="Counted",E$2&gt;0),E72,"")</f>
        <v/>
      </c>
      <c r="P72" s="34">
        <f>IF(AND($M72="Counted",F$2&gt;0),F72,"")</f>
        <v/>
      </c>
      <c r="Q72" s="34">
        <f>IF(AND($M72="Counted",G$2&gt;0),G72,"")</f>
        <v/>
      </c>
      <c r="R72" s="34">
        <f>IF(AND($M72="Counted",H$2&gt;0),H72,"")</f>
        <v/>
      </c>
      <c r="S72" s="34">
        <f>IF(AND($M72="Counted",I$2&gt;0),I72,"")</f>
        <v/>
      </c>
      <c r="T72" s="34">
        <f>IF(AND($M72="Counted",J$2&gt;0),J72,"")</f>
        <v/>
      </c>
      <c r="U72" s="34">
        <f>IF(AND($M72="Counted",K$2&gt;0),K72,"")</f>
        <v/>
      </c>
    </row>
    <row r="73">
      <c r="A73" s="31">
        <f>IF(TRIM(Applicants!A73&amp;"")="","",TRIM(Applicants!A73&amp;""))</f>
        <v/>
      </c>
      <c r="B73" s="31">
        <f>IF(A73="","",Applicants!B73&amp;"")</f>
        <v/>
      </c>
      <c r="C73" s="33" t="n"/>
      <c r="D73" s="33" t="n"/>
      <c r="E73" s="33" t="n"/>
      <c r="F73" s="33" t="n"/>
      <c r="G73" s="33" t="n"/>
      <c r="H73" s="33" t="n"/>
      <c r="I73" s="33" t="n"/>
      <c r="J73" s="33" t="n"/>
      <c r="K73" s="33" t="n"/>
      <c r="L73" s="10">
        <f>IF(M73="Counted",ROUND(SUMPRODUCT($D$2:$K$2,D73:K73)*100/(4*SUM($D$2:$K$2)),1),"")</f>
        <v/>
      </c>
      <c r="M73" s="10">
        <f>IF(COUNTA(C73:K73)=0,"",IF(A73="","No applicant in this row",IF(TRIM(C73)="Yes","Stepped out, not counted",IF(COUNTIF($D$2:$K$2,"&gt;0")=0,"Add weights on Rubric",IF(SUMPRODUCT(($D$2:$K$2&gt;0)*ISNUMBER(D73:K73))-COUNTIFS($D$2:$K$2,"&gt;0",D73:K73,"&gt;=0",D73:K73,"&lt;=4")+SUMPRODUCT(($D$2:$K$2&gt;0)*ISTEXT(D73:K73))&gt;0,"Check scores (0 to 4)",IF(SUMPRODUCT(($D$2:$K$2&gt;0)*ISNUMBER(D73:K73))&lt;COUNTIF($D$2:$K$2,"&gt;0"),"Incomplete","Counted"))))))</f>
        <v/>
      </c>
      <c r="N73" s="34">
        <f>IF(AND($M73="Counted",D$2&gt;0),D73,"")</f>
        <v/>
      </c>
      <c r="O73" s="34">
        <f>IF(AND($M73="Counted",E$2&gt;0),E73,"")</f>
        <v/>
      </c>
      <c r="P73" s="34">
        <f>IF(AND($M73="Counted",F$2&gt;0),F73,"")</f>
        <v/>
      </c>
      <c r="Q73" s="34">
        <f>IF(AND($M73="Counted",G$2&gt;0),G73,"")</f>
        <v/>
      </c>
      <c r="R73" s="34">
        <f>IF(AND($M73="Counted",H$2&gt;0),H73,"")</f>
        <v/>
      </c>
      <c r="S73" s="34">
        <f>IF(AND($M73="Counted",I$2&gt;0),I73,"")</f>
        <v/>
      </c>
      <c r="T73" s="34">
        <f>IF(AND($M73="Counted",J$2&gt;0),J73,"")</f>
        <v/>
      </c>
      <c r="U73" s="34">
        <f>IF(AND($M73="Counted",K$2&gt;0),K73,"")</f>
        <v/>
      </c>
    </row>
    <row r="74">
      <c r="A74" s="31">
        <f>IF(TRIM(Applicants!A74&amp;"")="","",TRIM(Applicants!A74&amp;""))</f>
        <v/>
      </c>
      <c r="B74" s="31">
        <f>IF(A74="","",Applicants!B74&amp;"")</f>
        <v/>
      </c>
      <c r="C74" s="33" t="n"/>
      <c r="D74" s="33" t="n"/>
      <c r="E74" s="33" t="n"/>
      <c r="F74" s="33" t="n"/>
      <c r="G74" s="33" t="n"/>
      <c r="H74" s="33" t="n"/>
      <c r="I74" s="33" t="n"/>
      <c r="J74" s="33" t="n"/>
      <c r="K74" s="33" t="n"/>
      <c r="L74" s="10">
        <f>IF(M74="Counted",ROUND(SUMPRODUCT($D$2:$K$2,D74:K74)*100/(4*SUM($D$2:$K$2)),1),"")</f>
        <v/>
      </c>
      <c r="M74" s="10">
        <f>IF(COUNTA(C74:K74)=0,"",IF(A74="","No applicant in this row",IF(TRIM(C74)="Yes","Stepped out, not counted",IF(COUNTIF($D$2:$K$2,"&gt;0")=0,"Add weights on Rubric",IF(SUMPRODUCT(($D$2:$K$2&gt;0)*ISNUMBER(D74:K74))-COUNTIFS($D$2:$K$2,"&gt;0",D74:K74,"&gt;=0",D74:K74,"&lt;=4")+SUMPRODUCT(($D$2:$K$2&gt;0)*ISTEXT(D74:K74))&gt;0,"Check scores (0 to 4)",IF(SUMPRODUCT(($D$2:$K$2&gt;0)*ISNUMBER(D74:K74))&lt;COUNTIF($D$2:$K$2,"&gt;0"),"Incomplete","Counted"))))))</f>
        <v/>
      </c>
      <c r="N74" s="34">
        <f>IF(AND($M74="Counted",D$2&gt;0),D74,"")</f>
        <v/>
      </c>
      <c r="O74" s="34">
        <f>IF(AND($M74="Counted",E$2&gt;0),E74,"")</f>
        <v/>
      </c>
      <c r="P74" s="34">
        <f>IF(AND($M74="Counted",F$2&gt;0),F74,"")</f>
        <v/>
      </c>
      <c r="Q74" s="34">
        <f>IF(AND($M74="Counted",G$2&gt;0),G74,"")</f>
        <v/>
      </c>
      <c r="R74" s="34">
        <f>IF(AND($M74="Counted",H$2&gt;0),H74,"")</f>
        <v/>
      </c>
      <c r="S74" s="34">
        <f>IF(AND($M74="Counted",I$2&gt;0),I74,"")</f>
        <v/>
      </c>
      <c r="T74" s="34">
        <f>IF(AND($M74="Counted",J$2&gt;0),J74,"")</f>
        <v/>
      </c>
      <c r="U74" s="34">
        <f>IF(AND($M74="Counted",K$2&gt;0),K74,"")</f>
        <v/>
      </c>
    </row>
    <row r="75">
      <c r="A75" s="31">
        <f>IF(TRIM(Applicants!A75&amp;"")="","",TRIM(Applicants!A75&amp;""))</f>
        <v/>
      </c>
      <c r="B75" s="31">
        <f>IF(A75="","",Applicants!B75&amp;"")</f>
        <v/>
      </c>
      <c r="C75" s="33" t="n"/>
      <c r="D75" s="33" t="n"/>
      <c r="E75" s="33" t="n"/>
      <c r="F75" s="33" t="n"/>
      <c r="G75" s="33" t="n"/>
      <c r="H75" s="33" t="n"/>
      <c r="I75" s="33" t="n"/>
      <c r="J75" s="33" t="n"/>
      <c r="K75" s="33" t="n"/>
      <c r="L75" s="10">
        <f>IF(M75="Counted",ROUND(SUMPRODUCT($D$2:$K$2,D75:K75)*100/(4*SUM($D$2:$K$2)),1),"")</f>
        <v/>
      </c>
      <c r="M75" s="10">
        <f>IF(COUNTA(C75:K75)=0,"",IF(A75="","No applicant in this row",IF(TRIM(C75)="Yes","Stepped out, not counted",IF(COUNTIF($D$2:$K$2,"&gt;0")=0,"Add weights on Rubric",IF(SUMPRODUCT(($D$2:$K$2&gt;0)*ISNUMBER(D75:K75))-COUNTIFS($D$2:$K$2,"&gt;0",D75:K75,"&gt;=0",D75:K75,"&lt;=4")+SUMPRODUCT(($D$2:$K$2&gt;0)*ISTEXT(D75:K75))&gt;0,"Check scores (0 to 4)",IF(SUMPRODUCT(($D$2:$K$2&gt;0)*ISNUMBER(D75:K75))&lt;COUNTIF($D$2:$K$2,"&gt;0"),"Incomplete","Counted"))))))</f>
        <v/>
      </c>
      <c r="N75" s="34">
        <f>IF(AND($M75="Counted",D$2&gt;0),D75,"")</f>
        <v/>
      </c>
      <c r="O75" s="34">
        <f>IF(AND($M75="Counted",E$2&gt;0),E75,"")</f>
        <v/>
      </c>
      <c r="P75" s="34">
        <f>IF(AND($M75="Counted",F$2&gt;0),F75,"")</f>
        <v/>
      </c>
      <c r="Q75" s="34">
        <f>IF(AND($M75="Counted",G$2&gt;0),G75,"")</f>
        <v/>
      </c>
      <c r="R75" s="34">
        <f>IF(AND($M75="Counted",H$2&gt;0),H75,"")</f>
        <v/>
      </c>
      <c r="S75" s="34">
        <f>IF(AND($M75="Counted",I$2&gt;0),I75,"")</f>
        <v/>
      </c>
      <c r="T75" s="34">
        <f>IF(AND($M75="Counted",J$2&gt;0),J75,"")</f>
        <v/>
      </c>
      <c r="U75" s="34">
        <f>IF(AND($M75="Counted",K$2&gt;0),K75,"")</f>
        <v/>
      </c>
    </row>
    <row r="76">
      <c r="A76" s="31">
        <f>IF(TRIM(Applicants!A76&amp;"")="","",TRIM(Applicants!A76&amp;""))</f>
        <v/>
      </c>
      <c r="B76" s="31">
        <f>IF(A76="","",Applicants!B76&amp;"")</f>
        <v/>
      </c>
      <c r="C76" s="33" t="n"/>
      <c r="D76" s="33" t="n"/>
      <c r="E76" s="33" t="n"/>
      <c r="F76" s="33" t="n"/>
      <c r="G76" s="33" t="n"/>
      <c r="H76" s="33" t="n"/>
      <c r="I76" s="33" t="n"/>
      <c r="J76" s="33" t="n"/>
      <c r="K76" s="33" t="n"/>
      <c r="L76" s="10">
        <f>IF(M76="Counted",ROUND(SUMPRODUCT($D$2:$K$2,D76:K76)*100/(4*SUM($D$2:$K$2)),1),"")</f>
        <v/>
      </c>
      <c r="M76" s="10">
        <f>IF(COUNTA(C76:K76)=0,"",IF(A76="","No applicant in this row",IF(TRIM(C76)="Yes","Stepped out, not counted",IF(COUNTIF($D$2:$K$2,"&gt;0")=0,"Add weights on Rubric",IF(SUMPRODUCT(($D$2:$K$2&gt;0)*ISNUMBER(D76:K76))-COUNTIFS($D$2:$K$2,"&gt;0",D76:K76,"&gt;=0",D76:K76,"&lt;=4")+SUMPRODUCT(($D$2:$K$2&gt;0)*ISTEXT(D76:K76))&gt;0,"Check scores (0 to 4)",IF(SUMPRODUCT(($D$2:$K$2&gt;0)*ISNUMBER(D76:K76))&lt;COUNTIF($D$2:$K$2,"&gt;0"),"Incomplete","Counted"))))))</f>
        <v/>
      </c>
      <c r="N76" s="34">
        <f>IF(AND($M76="Counted",D$2&gt;0),D76,"")</f>
        <v/>
      </c>
      <c r="O76" s="34">
        <f>IF(AND($M76="Counted",E$2&gt;0),E76,"")</f>
        <v/>
      </c>
      <c r="P76" s="34">
        <f>IF(AND($M76="Counted",F$2&gt;0),F76,"")</f>
        <v/>
      </c>
      <c r="Q76" s="34">
        <f>IF(AND($M76="Counted",G$2&gt;0),G76,"")</f>
        <v/>
      </c>
      <c r="R76" s="34">
        <f>IF(AND($M76="Counted",H$2&gt;0),H76,"")</f>
        <v/>
      </c>
      <c r="S76" s="34">
        <f>IF(AND($M76="Counted",I$2&gt;0),I76,"")</f>
        <v/>
      </c>
      <c r="T76" s="34">
        <f>IF(AND($M76="Counted",J$2&gt;0),J76,"")</f>
        <v/>
      </c>
      <c r="U76" s="34">
        <f>IF(AND($M76="Counted",K$2&gt;0),K76,"")</f>
        <v/>
      </c>
    </row>
    <row r="77">
      <c r="A77" s="31">
        <f>IF(TRIM(Applicants!A77&amp;"")="","",TRIM(Applicants!A77&amp;""))</f>
        <v/>
      </c>
      <c r="B77" s="31">
        <f>IF(A77="","",Applicants!B77&amp;"")</f>
        <v/>
      </c>
      <c r="C77" s="33" t="n"/>
      <c r="D77" s="33" t="n"/>
      <c r="E77" s="33" t="n"/>
      <c r="F77" s="33" t="n"/>
      <c r="G77" s="33" t="n"/>
      <c r="H77" s="33" t="n"/>
      <c r="I77" s="33" t="n"/>
      <c r="J77" s="33" t="n"/>
      <c r="K77" s="33" t="n"/>
      <c r="L77" s="10">
        <f>IF(M77="Counted",ROUND(SUMPRODUCT($D$2:$K$2,D77:K77)*100/(4*SUM($D$2:$K$2)),1),"")</f>
        <v/>
      </c>
      <c r="M77" s="10">
        <f>IF(COUNTA(C77:K77)=0,"",IF(A77="","No applicant in this row",IF(TRIM(C77)="Yes","Stepped out, not counted",IF(COUNTIF($D$2:$K$2,"&gt;0")=0,"Add weights on Rubric",IF(SUMPRODUCT(($D$2:$K$2&gt;0)*ISNUMBER(D77:K77))-COUNTIFS($D$2:$K$2,"&gt;0",D77:K77,"&gt;=0",D77:K77,"&lt;=4")+SUMPRODUCT(($D$2:$K$2&gt;0)*ISTEXT(D77:K77))&gt;0,"Check scores (0 to 4)",IF(SUMPRODUCT(($D$2:$K$2&gt;0)*ISNUMBER(D77:K77))&lt;COUNTIF($D$2:$K$2,"&gt;0"),"Incomplete","Counted"))))))</f>
        <v/>
      </c>
      <c r="N77" s="34">
        <f>IF(AND($M77="Counted",D$2&gt;0),D77,"")</f>
        <v/>
      </c>
      <c r="O77" s="34">
        <f>IF(AND($M77="Counted",E$2&gt;0),E77,"")</f>
        <v/>
      </c>
      <c r="P77" s="34">
        <f>IF(AND($M77="Counted",F$2&gt;0),F77,"")</f>
        <v/>
      </c>
      <c r="Q77" s="34">
        <f>IF(AND($M77="Counted",G$2&gt;0),G77,"")</f>
        <v/>
      </c>
      <c r="R77" s="34">
        <f>IF(AND($M77="Counted",H$2&gt;0),H77,"")</f>
        <v/>
      </c>
      <c r="S77" s="34">
        <f>IF(AND($M77="Counted",I$2&gt;0),I77,"")</f>
        <v/>
      </c>
      <c r="T77" s="34">
        <f>IF(AND($M77="Counted",J$2&gt;0),J77,"")</f>
        <v/>
      </c>
      <c r="U77" s="34">
        <f>IF(AND($M77="Counted",K$2&gt;0),K77,"")</f>
        <v/>
      </c>
    </row>
    <row r="78">
      <c r="A78" s="31">
        <f>IF(TRIM(Applicants!A78&amp;"")="","",TRIM(Applicants!A78&amp;""))</f>
        <v/>
      </c>
      <c r="B78" s="31">
        <f>IF(A78="","",Applicants!B78&amp;"")</f>
        <v/>
      </c>
      <c r="C78" s="33" t="n"/>
      <c r="D78" s="33" t="n"/>
      <c r="E78" s="33" t="n"/>
      <c r="F78" s="33" t="n"/>
      <c r="G78" s="33" t="n"/>
      <c r="H78" s="33" t="n"/>
      <c r="I78" s="33" t="n"/>
      <c r="J78" s="33" t="n"/>
      <c r="K78" s="33" t="n"/>
      <c r="L78" s="10">
        <f>IF(M78="Counted",ROUND(SUMPRODUCT($D$2:$K$2,D78:K78)*100/(4*SUM($D$2:$K$2)),1),"")</f>
        <v/>
      </c>
      <c r="M78" s="10">
        <f>IF(COUNTA(C78:K78)=0,"",IF(A78="","No applicant in this row",IF(TRIM(C78)="Yes","Stepped out, not counted",IF(COUNTIF($D$2:$K$2,"&gt;0")=0,"Add weights on Rubric",IF(SUMPRODUCT(($D$2:$K$2&gt;0)*ISNUMBER(D78:K78))-COUNTIFS($D$2:$K$2,"&gt;0",D78:K78,"&gt;=0",D78:K78,"&lt;=4")+SUMPRODUCT(($D$2:$K$2&gt;0)*ISTEXT(D78:K78))&gt;0,"Check scores (0 to 4)",IF(SUMPRODUCT(($D$2:$K$2&gt;0)*ISNUMBER(D78:K78))&lt;COUNTIF($D$2:$K$2,"&gt;0"),"Incomplete","Counted"))))))</f>
        <v/>
      </c>
      <c r="N78" s="34">
        <f>IF(AND($M78="Counted",D$2&gt;0),D78,"")</f>
        <v/>
      </c>
      <c r="O78" s="34">
        <f>IF(AND($M78="Counted",E$2&gt;0),E78,"")</f>
        <v/>
      </c>
      <c r="P78" s="34">
        <f>IF(AND($M78="Counted",F$2&gt;0),F78,"")</f>
        <v/>
      </c>
      <c r="Q78" s="34">
        <f>IF(AND($M78="Counted",G$2&gt;0),G78,"")</f>
        <v/>
      </c>
      <c r="R78" s="34">
        <f>IF(AND($M78="Counted",H$2&gt;0),H78,"")</f>
        <v/>
      </c>
      <c r="S78" s="34">
        <f>IF(AND($M78="Counted",I$2&gt;0),I78,"")</f>
        <v/>
      </c>
      <c r="T78" s="34">
        <f>IF(AND($M78="Counted",J$2&gt;0),J78,"")</f>
        <v/>
      </c>
      <c r="U78" s="34">
        <f>IF(AND($M78="Counted",K$2&gt;0),K78,"")</f>
        <v/>
      </c>
    </row>
    <row r="79">
      <c r="A79" s="31">
        <f>IF(TRIM(Applicants!A79&amp;"")="","",TRIM(Applicants!A79&amp;""))</f>
        <v/>
      </c>
      <c r="B79" s="31">
        <f>IF(A79="","",Applicants!B79&amp;"")</f>
        <v/>
      </c>
      <c r="C79" s="33" t="n"/>
      <c r="D79" s="33" t="n"/>
      <c r="E79" s="33" t="n"/>
      <c r="F79" s="33" t="n"/>
      <c r="G79" s="33" t="n"/>
      <c r="H79" s="33" t="n"/>
      <c r="I79" s="33" t="n"/>
      <c r="J79" s="33" t="n"/>
      <c r="K79" s="33" t="n"/>
      <c r="L79" s="10">
        <f>IF(M79="Counted",ROUND(SUMPRODUCT($D$2:$K$2,D79:K79)*100/(4*SUM($D$2:$K$2)),1),"")</f>
        <v/>
      </c>
      <c r="M79" s="10">
        <f>IF(COUNTA(C79:K79)=0,"",IF(A79="","No applicant in this row",IF(TRIM(C79)="Yes","Stepped out, not counted",IF(COUNTIF($D$2:$K$2,"&gt;0")=0,"Add weights on Rubric",IF(SUMPRODUCT(($D$2:$K$2&gt;0)*ISNUMBER(D79:K79))-COUNTIFS($D$2:$K$2,"&gt;0",D79:K79,"&gt;=0",D79:K79,"&lt;=4")+SUMPRODUCT(($D$2:$K$2&gt;0)*ISTEXT(D79:K79))&gt;0,"Check scores (0 to 4)",IF(SUMPRODUCT(($D$2:$K$2&gt;0)*ISNUMBER(D79:K79))&lt;COUNTIF($D$2:$K$2,"&gt;0"),"Incomplete","Counted"))))))</f>
        <v/>
      </c>
      <c r="N79" s="34">
        <f>IF(AND($M79="Counted",D$2&gt;0),D79,"")</f>
        <v/>
      </c>
      <c r="O79" s="34">
        <f>IF(AND($M79="Counted",E$2&gt;0),E79,"")</f>
        <v/>
      </c>
      <c r="P79" s="34">
        <f>IF(AND($M79="Counted",F$2&gt;0),F79,"")</f>
        <v/>
      </c>
      <c r="Q79" s="34">
        <f>IF(AND($M79="Counted",G$2&gt;0),G79,"")</f>
        <v/>
      </c>
      <c r="R79" s="34">
        <f>IF(AND($M79="Counted",H$2&gt;0),H79,"")</f>
        <v/>
      </c>
      <c r="S79" s="34">
        <f>IF(AND($M79="Counted",I$2&gt;0),I79,"")</f>
        <v/>
      </c>
      <c r="T79" s="34">
        <f>IF(AND($M79="Counted",J$2&gt;0),J79,"")</f>
        <v/>
      </c>
      <c r="U79" s="34">
        <f>IF(AND($M79="Counted",K$2&gt;0),K79,"")</f>
        <v/>
      </c>
    </row>
    <row r="80">
      <c r="A80" s="31">
        <f>IF(TRIM(Applicants!A80&amp;"")="","",TRIM(Applicants!A80&amp;""))</f>
        <v/>
      </c>
      <c r="B80" s="31">
        <f>IF(A80="","",Applicants!B80&amp;"")</f>
        <v/>
      </c>
      <c r="C80" s="33" t="n"/>
      <c r="D80" s="33" t="n"/>
      <c r="E80" s="33" t="n"/>
      <c r="F80" s="33" t="n"/>
      <c r="G80" s="33" t="n"/>
      <c r="H80" s="33" t="n"/>
      <c r="I80" s="33" t="n"/>
      <c r="J80" s="33" t="n"/>
      <c r="K80" s="33" t="n"/>
      <c r="L80" s="10">
        <f>IF(M80="Counted",ROUND(SUMPRODUCT($D$2:$K$2,D80:K80)*100/(4*SUM($D$2:$K$2)),1),"")</f>
        <v/>
      </c>
      <c r="M80" s="10">
        <f>IF(COUNTA(C80:K80)=0,"",IF(A80="","No applicant in this row",IF(TRIM(C80)="Yes","Stepped out, not counted",IF(COUNTIF($D$2:$K$2,"&gt;0")=0,"Add weights on Rubric",IF(SUMPRODUCT(($D$2:$K$2&gt;0)*ISNUMBER(D80:K80))-COUNTIFS($D$2:$K$2,"&gt;0",D80:K80,"&gt;=0",D80:K80,"&lt;=4")+SUMPRODUCT(($D$2:$K$2&gt;0)*ISTEXT(D80:K80))&gt;0,"Check scores (0 to 4)",IF(SUMPRODUCT(($D$2:$K$2&gt;0)*ISNUMBER(D80:K80))&lt;COUNTIF($D$2:$K$2,"&gt;0"),"Incomplete","Counted"))))))</f>
        <v/>
      </c>
      <c r="N80" s="34">
        <f>IF(AND($M80="Counted",D$2&gt;0),D80,"")</f>
        <v/>
      </c>
      <c r="O80" s="34">
        <f>IF(AND($M80="Counted",E$2&gt;0),E80,"")</f>
        <v/>
      </c>
      <c r="P80" s="34">
        <f>IF(AND($M80="Counted",F$2&gt;0),F80,"")</f>
        <v/>
      </c>
      <c r="Q80" s="34">
        <f>IF(AND($M80="Counted",G$2&gt;0),G80,"")</f>
        <v/>
      </c>
      <c r="R80" s="34">
        <f>IF(AND($M80="Counted",H$2&gt;0),H80,"")</f>
        <v/>
      </c>
      <c r="S80" s="34">
        <f>IF(AND($M80="Counted",I$2&gt;0),I80,"")</f>
        <v/>
      </c>
      <c r="T80" s="34">
        <f>IF(AND($M80="Counted",J$2&gt;0),J80,"")</f>
        <v/>
      </c>
      <c r="U80" s="34">
        <f>IF(AND($M80="Counted",K$2&gt;0),K80,"")</f>
        <v/>
      </c>
    </row>
    <row r="81">
      <c r="A81" s="31">
        <f>IF(TRIM(Applicants!A81&amp;"")="","",TRIM(Applicants!A81&amp;""))</f>
        <v/>
      </c>
      <c r="B81" s="31">
        <f>IF(A81="","",Applicants!B81&amp;"")</f>
        <v/>
      </c>
      <c r="C81" s="33" t="n"/>
      <c r="D81" s="33" t="n"/>
      <c r="E81" s="33" t="n"/>
      <c r="F81" s="33" t="n"/>
      <c r="G81" s="33" t="n"/>
      <c r="H81" s="33" t="n"/>
      <c r="I81" s="33" t="n"/>
      <c r="J81" s="33" t="n"/>
      <c r="K81" s="33" t="n"/>
      <c r="L81" s="10">
        <f>IF(M81="Counted",ROUND(SUMPRODUCT($D$2:$K$2,D81:K81)*100/(4*SUM($D$2:$K$2)),1),"")</f>
        <v/>
      </c>
      <c r="M81" s="10">
        <f>IF(COUNTA(C81:K81)=0,"",IF(A81="","No applicant in this row",IF(TRIM(C81)="Yes","Stepped out, not counted",IF(COUNTIF($D$2:$K$2,"&gt;0")=0,"Add weights on Rubric",IF(SUMPRODUCT(($D$2:$K$2&gt;0)*ISNUMBER(D81:K81))-COUNTIFS($D$2:$K$2,"&gt;0",D81:K81,"&gt;=0",D81:K81,"&lt;=4")+SUMPRODUCT(($D$2:$K$2&gt;0)*ISTEXT(D81:K81))&gt;0,"Check scores (0 to 4)",IF(SUMPRODUCT(($D$2:$K$2&gt;0)*ISNUMBER(D81:K81))&lt;COUNTIF($D$2:$K$2,"&gt;0"),"Incomplete","Counted"))))))</f>
        <v/>
      </c>
      <c r="N81" s="34">
        <f>IF(AND($M81="Counted",D$2&gt;0),D81,"")</f>
        <v/>
      </c>
      <c r="O81" s="34">
        <f>IF(AND($M81="Counted",E$2&gt;0),E81,"")</f>
        <v/>
      </c>
      <c r="P81" s="34">
        <f>IF(AND($M81="Counted",F$2&gt;0),F81,"")</f>
        <v/>
      </c>
      <c r="Q81" s="34">
        <f>IF(AND($M81="Counted",G$2&gt;0),G81,"")</f>
        <v/>
      </c>
      <c r="R81" s="34">
        <f>IF(AND($M81="Counted",H$2&gt;0),H81,"")</f>
        <v/>
      </c>
      <c r="S81" s="34">
        <f>IF(AND($M81="Counted",I$2&gt;0),I81,"")</f>
        <v/>
      </c>
      <c r="T81" s="34">
        <f>IF(AND($M81="Counted",J$2&gt;0),J81,"")</f>
        <v/>
      </c>
      <c r="U81" s="34">
        <f>IF(AND($M81="Counted",K$2&gt;0),K81,"")</f>
        <v/>
      </c>
    </row>
    <row r="82">
      <c r="A82" s="31">
        <f>IF(TRIM(Applicants!A82&amp;"")="","",TRIM(Applicants!A82&amp;""))</f>
        <v/>
      </c>
      <c r="B82" s="31">
        <f>IF(A82="","",Applicants!B82&amp;"")</f>
        <v/>
      </c>
      <c r="C82" s="33" t="n"/>
      <c r="D82" s="33" t="n"/>
      <c r="E82" s="33" t="n"/>
      <c r="F82" s="33" t="n"/>
      <c r="G82" s="33" t="n"/>
      <c r="H82" s="33" t="n"/>
      <c r="I82" s="33" t="n"/>
      <c r="J82" s="33" t="n"/>
      <c r="K82" s="33" t="n"/>
      <c r="L82" s="10">
        <f>IF(M82="Counted",ROUND(SUMPRODUCT($D$2:$K$2,D82:K82)*100/(4*SUM($D$2:$K$2)),1),"")</f>
        <v/>
      </c>
      <c r="M82" s="10">
        <f>IF(COUNTA(C82:K82)=0,"",IF(A82="","No applicant in this row",IF(TRIM(C82)="Yes","Stepped out, not counted",IF(COUNTIF($D$2:$K$2,"&gt;0")=0,"Add weights on Rubric",IF(SUMPRODUCT(($D$2:$K$2&gt;0)*ISNUMBER(D82:K82))-COUNTIFS($D$2:$K$2,"&gt;0",D82:K82,"&gt;=0",D82:K82,"&lt;=4")+SUMPRODUCT(($D$2:$K$2&gt;0)*ISTEXT(D82:K82))&gt;0,"Check scores (0 to 4)",IF(SUMPRODUCT(($D$2:$K$2&gt;0)*ISNUMBER(D82:K82))&lt;COUNTIF($D$2:$K$2,"&gt;0"),"Incomplete","Counted"))))))</f>
        <v/>
      </c>
      <c r="N82" s="34">
        <f>IF(AND($M82="Counted",D$2&gt;0),D82,"")</f>
        <v/>
      </c>
      <c r="O82" s="34">
        <f>IF(AND($M82="Counted",E$2&gt;0),E82,"")</f>
        <v/>
      </c>
      <c r="P82" s="34">
        <f>IF(AND($M82="Counted",F$2&gt;0),F82,"")</f>
        <v/>
      </c>
      <c r="Q82" s="34">
        <f>IF(AND($M82="Counted",G$2&gt;0),G82,"")</f>
        <v/>
      </c>
      <c r="R82" s="34">
        <f>IF(AND($M82="Counted",H$2&gt;0),H82,"")</f>
        <v/>
      </c>
      <c r="S82" s="34">
        <f>IF(AND($M82="Counted",I$2&gt;0),I82,"")</f>
        <v/>
      </c>
      <c r="T82" s="34">
        <f>IF(AND($M82="Counted",J$2&gt;0),J82,"")</f>
        <v/>
      </c>
      <c r="U82" s="34">
        <f>IF(AND($M82="Counted",K$2&gt;0),K82,"")</f>
        <v/>
      </c>
    </row>
    <row r="83">
      <c r="A83" s="31">
        <f>IF(TRIM(Applicants!A83&amp;"")="","",TRIM(Applicants!A83&amp;""))</f>
        <v/>
      </c>
      <c r="B83" s="31">
        <f>IF(A83="","",Applicants!B83&amp;"")</f>
        <v/>
      </c>
      <c r="C83" s="33" t="n"/>
      <c r="D83" s="33" t="n"/>
      <c r="E83" s="33" t="n"/>
      <c r="F83" s="33" t="n"/>
      <c r="G83" s="33" t="n"/>
      <c r="H83" s="33" t="n"/>
      <c r="I83" s="33" t="n"/>
      <c r="J83" s="33" t="n"/>
      <c r="K83" s="33" t="n"/>
      <c r="L83" s="10">
        <f>IF(M83="Counted",ROUND(SUMPRODUCT($D$2:$K$2,D83:K83)*100/(4*SUM($D$2:$K$2)),1),"")</f>
        <v/>
      </c>
      <c r="M83" s="10">
        <f>IF(COUNTA(C83:K83)=0,"",IF(A83="","No applicant in this row",IF(TRIM(C83)="Yes","Stepped out, not counted",IF(COUNTIF($D$2:$K$2,"&gt;0")=0,"Add weights on Rubric",IF(SUMPRODUCT(($D$2:$K$2&gt;0)*ISNUMBER(D83:K83))-COUNTIFS($D$2:$K$2,"&gt;0",D83:K83,"&gt;=0",D83:K83,"&lt;=4")+SUMPRODUCT(($D$2:$K$2&gt;0)*ISTEXT(D83:K83))&gt;0,"Check scores (0 to 4)",IF(SUMPRODUCT(($D$2:$K$2&gt;0)*ISNUMBER(D83:K83))&lt;COUNTIF($D$2:$K$2,"&gt;0"),"Incomplete","Counted"))))))</f>
        <v/>
      </c>
      <c r="N83" s="34">
        <f>IF(AND($M83="Counted",D$2&gt;0),D83,"")</f>
        <v/>
      </c>
      <c r="O83" s="34">
        <f>IF(AND($M83="Counted",E$2&gt;0),E83,"")</f>
        <v/>
      </c>
      <c r="P83" s="34">
        <f>IF(AND($M83="Counted",F$2&gt;0),F83,"")</f>
        <v/>
      </c>
      <c r="Q83" s="34">
        <f>IF(AND($M83="Counted",G$2&gt;0),G83,"")</f>
        <v/>
      </c>
      <c r="R83" s="34">
        <f>IF(AND($M83="Counted",H$2&gt;0),H83,"")</f>
        <v/>
      </c>
      <c r="S83" s="34">
        <f>IF(AND($M83="Counted",I$2&gt;0),I83,"")</f>
        <v/>
      </c>
      <c r="T83" s="34">
        <f>IF(AND($M83="Counted",J$2&gt;0),J83,"")</f>
        <v/>
      </c>
      <c r="U83" s="34">
        <f>IF(AND($M83="Counted",K$2&gt;0),K83,"")</f>
        <v/>
      </c>
    </row>
    <row r="84">
      <c r="A84" s="31">
        <f>IF(TRIM(Applicants!A84&amp;"")="","",TRIM(Applicants!A84&amp;""))</f>
        <v/>
      </c>
      <c r="B84" s="31">
        <f>IF(A84="","",Applicants!B84&amp;"")</f>
        <v/>
      </c>
      <c r="C84" s="33" t="n"/>
      <c r="D84" s="33" t="n"/>
      <c r="E84" s="33" t="n"/>
      <c r="F84" s="33" t="n"/>
      <c r="G84" s="33" t="n"/>
      <c r="H84" s="33" t="n"/>
      <c r="I84" s="33" t="n"/>
      <c r="J84" s="33" t="n"/>
      <c r="K84" s="33" t="n"/>
      <c r="L84" s="10">
        <f>IF(M84="Counted",ROUND(SUMPRODUCT($D$2:$K$2,D84:K84)*100/(4*SUM($D$2:$K$2)),1),"")</f>
        <v/>
      </c>
      <c r="M84" s="10">
        <f>IF(COUNTA(C84:K84)=0,"",IF(A84="","No applicant in this row",IF(TRIM(C84)="Yes","Stepped out, not counted",IF(COUNTIF($D$2:$K$2,"&gt;0")=0,"Add weights on Rubric",IF(SUMPRODUCT(($D$2:$K$2&gt;0)*ISNUMBER(D84:K84))-COUNTIFS($D$2:$K$2,"&gt;0",D84:K84,"&gt;=0",D84:K84,"&lt;=4")+SUMPRODUCT(($D$2:$K$2&gt;0)*ISTEXT(D84:K84))&gt;0,"Check scores (0 to 4)",IF(SUMPRODUCT(($D$2:$K$2&gt;0)*ISNUMBER(D84:K84))&lt;COUNTIF($D$2:$K$2,"&gt;0"),"Incomplete","Counted"))))))</f>
        <v/>
      </c>
      <c r="N84" s="34">
        <f>IF(AND($M84="Counted",D$2&gt;0),D84,"")</f>
        <v/>
      </c>
      <c r="O84" s="34">
        <f>IF(AND($M84="Counted",E$2&gt;0),E84,"")</f>
        <v/>
      </c>
      <c r="P84" s="34">
        <f>IF(AND($M84="Counted",F$2&gt;0),F84,"")</f>
        <v/>
      </c>
      <c r="Q84" s="34">
        <f>IF(AND($M84="Counted",G$2&gt;0),G84,"")</f>
        <v/>
      </c>
      <c r="R84" s="34">
        <f>IF(AND($M84="Counted",H$2&gt;0),H84,"")</f>
        <v/>
      </c>
      <c r="S84" s="34">
        <f>IF(AND($M84="Counted",I$2&gt;0),I84,"")</f>
        <v/>
      </c>
      <c r="T84" s="34">
        <f>IF(AND($M84="Counted",J$2&gt;0),J84,"")</f>
        <v/>
      </c>
      <c r="U84" s="34">
        <f>IF(AND($M84="Counted",K$2&gt;0),K84,"")</f>
        <v/>
      </c>
    </row>
    <row r="85">
      <c r="A85" s="31">
        <f>IF(TRIM(Applicants!A85&amp;"")="","",TRIM(Applicants!A85&amp;""))</f>
        <v/>
      </c>
      <c r="B85" s="31">
        <f>IF(A85="","",Applicants!B85&amp;"")</f>
        <v/>
      </c>
      <c r="C85" s="33" t="n"/>
      <c r="D85" s="33" t="n"/>
      <c r="E85" s="33" t="n"/>
      <c r="F85" s="33" t="n"/>
      <c r="G85" s="33" t="n"/>
      <c r="H85" s="33" t="n"/>
      <c r="I85" s="33" t="n"/>
      <c r="J85" s="33" t="n"/>
      <c r="K85" s="33" t="n"/>
      <c r="L85" s="10">
        <f>IF(M85="Counted",ROUND(SUMPRODUCT($D$2:$K$2,D85:K85)*100/(4*SUM($D$2:$K$2)),1),"")</f>
        <v/>
      </c>
      <c r="M85" s="10">
        <f>IF(COUNTA(C85:K85)=0,"",IF(A85="","No applicant in this row",IF(TRIM(C85)="Yes","Stepped out, not counted",IF(COUNTIF($D$2:$K$2,"&gt;0")=0,"Add weights on Rubric",IF(SUMPRODUCT(($D$2:$K$2&gt;0)*ISNUMBER(D85:K85))-COUNTIFS($D$2:$K$2,"&gt;0",D85:K85,"&gt;=0",D85:K85,"&lt;=4")+SUMPRODUCT(($D$2:$K$2&gt;0)*ISTEXT(D85:K85))&gt;0,"Check scores (0 to 4)",IF(SUMPRODUCT(($D$2:$K$2&gt;0)*ISNUMBER(D85:K85))&lt;COUNTIF($D$2:$K$2,"&gt;0"),"Incomplete","Counted"))))))</f>
        <v/>
      </c>
      <c r="N85" s="34">
        <f>IF(AND($M85="Counted",D$2&gt;0),D85,"")</f>
        <v/>
      </c>
      <c r="O85" s="34">
        <f>IF(AND($M85="Counted",E$2&gt;0),E85,"")</f>
        <v/>
      </c>
      <c r="P85" s="34">
        <f>IF(AND($M85="Counted",F$2&gt;0),F85,"")</f>
        <v/>
      </c>
      <c r="Q85" s="34">
        <f>IF(AND($M85="Counted",G$2&gt;0),G85,"")</f>
        <v/>
      </c>
      <c r="R85" s="34">
        <f>IF(AND($M85="Counted",H$2&gt;0),H85,"")</f>
        <v/>
      </c>
      <c r="S85" s="34">
        <f>IF(AND($M85="Counted",I$2&gt;0),I85,"")</f>
        <v/>
      </c>
      <c r="T85" s="34">
        <f>IF(AND($M85="Counted",J$2&gt;0),J85,"")</f>
        <v/>
      </c>
      <c r="U85" s="34">
        <f>IF(AND($M85="Counted",K$2&gt;0),K85,"")</f>
        <v/>
      </c>
    </row>
    <row r="86">
      <c r="A86" s="31">
        <f>IF(TRIM(Applicants!A86&amp;"")="","",TRIM(Applicants!A86&amp;""))</f>
        <v/>
      </c>
      <c r="B86" s="31">
        <f>IF(A86="","",Applicants!B86&amp;"")</f>
        <v/>
      </c>
      <c r="C86" s="33" t="n"/>
      <c r="D86" s="33" t="n"/>
      <c r="E86" s="33" t="n"/>
      <c r="F86" s="33" t="n"/>
      <c r="G86" s="33" t="n"/>
      <c r="H86" s="33" t="n"/>
      <c r="I86" s="33" t="n"/>
      <c r="J86" s="33" t="n"/>
      <c r="K86" s="33" t="n"/>
      <c r="L86" s="10">
        <f>IF(M86="Counted",ROUND(SUMPRODUCT($D$2:$K$2,D86:K86)*100/(4*SUM($D$2:$K$2)),1),"")</f>
        <v/>
      </c>
      <c r="M86" s="10">
        <f>IF(COUNTA(C86:K86)=0,"",IF(A86="","No applicant in this row",IF(TRIM(C86)="Yes","Stepped out, not counted",IF(COUNTIF($D$2:$K$2,"&gt;0")=0,"Add weights on Rubric",IF(SUMPRODUCT(($D$2:$K$2&gt;0)*ISNUMBER(D86:K86))-COUNTIFS($D$2:$K$2,"&gt;0",D86:K86,"&gt;=0",D86:K86,"&lt;=4")+SUMPRODUCT(($D$2:$K$2&gt;0)*ISTEXT(D86:K86))&gt;0,"Check scores (0 to 4)",IF(SUMPRODUCT(($D$2:$K$2&gt;0)*ISNUMBER(D86:K86))&lt;COUNTIF($D$2:$K$2,"&gt;0"),"Incomplete","Counted"))))))</f>
        <v/>
      </c>
      <c r="N86" s="34">
        <f>IF(AND($M86="Counted",D$2&gt;0),D86,"")</f>
        <v/>
      </c>
      <c r="O86" s="34">
        <f>IF(AND($M86="Counted",E$2&gt;0),E86,"")</f>
        <v/>
      </c>
      <c r="P86" s="34">
        <f>IF(AND($M86="Counted",F$2&gt;0),F86,"")</f>
        <v/>
      </c>
      <c r="Q86" s="34">
        <f>IF(AND($M86="Counted",G$2&gt;0),G86,"")</f>
        <v/>
      </c>
      <c r="R86" s="34">
        <f>IF(AND($M86="Counted",H$2&gt;0),H86,"")</f>
        <v/>
      </c>
      <c r="S86" s="34">
        <f>IF(AND($M86="Counted",I$2&gt;0),I86,"")</f>
        <v/>
      </c>
      <c r="T86" s="34">
        <f>IF(AND($M86="Counted",J$2&gt;0),J86,"")</f>
        <v/>
      </c>
      <c r="U86" s="34">
        <f>IF(AND($M86="Counted",K$2&gt;0),K86,"")</f>
        <v/>
      </c>
    </row>
    <row r="87">
      <c r="A87" s="31">
        <f>IF(TRIM(Applicants!A87&amp;"")="","",TRIM(Applicants!A87&amp;""))</f>
        <v/>
      </c>
      <c r="B87" s="31">
        <f>IF(A87="","",Applicants!B87&amp;"")</f>
        <v/>
      </c>
      <c r="C87" s="33" t="n"/>
      <c r="D87" s="33" t="n"/>
      <c r="E87" s="33" t="n"/>
      <c r="F87" s="33" t="n"/>
      <c r="G87" s="33" t="n"/>
      <c r="H87" s="33" t="n"/>
      <c r="I87" s="33" t="n"/>
      <c r="J87" s="33" t="n"/>
      <c r="K87" s="33" t="n"/>
      <c r="L87" s="10">
        <f>IF(M87="Counted",ROUND(SUMPRODUCT($D$2:$K$2,D87:K87)*100/(4*SUM($D$2:$K$2)),1),"")</f>
        <v/>
      </c>
      <c r="M87" s="10">
        <f>IF(COUNTA(C87:K87)=0,"",IF(A87="","No applicant in this row",IF(TRIM(C87)="Yes","Stepped out, not counted",IF(COUNTIF($D$2:$K$2,"&gt;0")=0,"Add weights on Rubric",IF(SUMPRODUCT(($D$2:$K$2&gt;0)*ISNUMBER(D87:K87))-COUNTIFS($D$2:$K$2,"&gt;0",D87:K87,"&gt;=0",D87:K87,"&lt;=4")+SUMPRODUCT(($D$2:$K$2&gt;0)*ISTEXT(D87:K87))&gt;0,"Check scores (0 to 4)",IF(SUMPRODUCT(($D$2:$K$2&gt;0)*ISNUMBER(D87:K87))&lt;COUNTIF($D$2:$K$2,"&gt;0"),"Incomplete","Counted"))))))</f>
        <v/>
      </c>
      <c r="N87" s="34">
        <f>IF(AND($M87="Counted",D$2&gt;0),D87,"")</f>
        <v/>
      </c>
      <c r="O87" s="34">
        <f>IF(AND($M87="Counted",E$2&gt;0),E87,"")</f>
        <v/>
      </c>
      <c r="P87" s="34">
        <f>IF(AND($M87="Counted",F$2&gt;0),F87,"")</f>
        <v/>
      </c>
      <c r="Q87" s="34">
        <f>IF(AND($M87="Counted",G$2&gt;0),G87,"")</f>
        <v/>
      </c>
      <c r="R87" s="34">
        <f>IF(AND($M87="Counted",H$2&gt;0),H87,"")</f>
        <v/>
      </c>
      <c r="S87" s="34">
        <f>IF(AND($M87="Counted",I$2&gt;0),I87,"")</f>
        <v/>
      </c>
      <c r="T87" s="34">
        <f>IF(AND($M87="Counted",J$2&gt;0),J87,"")</f>
        <v/>
      </c>
      <c r="U87" s="34">
        <f>IF(AND($M87="Counted",K$2&gt;0),K87,"")</f>
        <v/>
      </c>
    </row>
    <row r="88">
      <c r="A88" s="31">
        <f>IF(TRIM(Applicants!A88&amp;"")="","",TRIM(Applicants!A88&amp;""))</f>
        <v/>
      </c>
      <c r="B88" s="31">
        <f>IF(A88="","",Applicants!B88&amp;"")</f>
        <v/>
      </c>
      <c r="C88" s="33" t="n"/>
      <c r="D88" s="33" t="n"/>
      <c r="E88" s="33" t="n"/>
      <c r="F88" s="33" t="n"/>
      <c r="G88" s="33" t="n"/>
      <c r="H88" s="33" t="n"/>
      <c r="I88" s="33" t="n"/>
      <c r="J88" s="33" t="n"/>
      <c r="K88" s="33" t="n"/>
      <c r="L88" s="10">
        <f>IF(M88="Counted",ROUND(SUMPRODUCT($D$2:$K$2,D88:K88)*100/(4*SUM($D$2:$K$2)),1),"")</f>
        <v/>
      </c>
      <c r="M88" s="10">
        <f>IF(COUNTA(C88:K88)=0,"",IF(A88="","No applicant in this row",IF(TRIM(C88)="Yes","Stepped out, not counted",IF(COUNTIF($D$2:$K$2,"&gt;0")=0,"Add weights on Rubric",IF(SUMPRODUCT(($D$2:$K$2&gt;0)*ISNUMBER(D88:K88))-COUNTIFS($D$2:$K$2,"&gt;0",D88:K88,"&gt;=0",D88:K88,"&lt;=4")+SUMPRODUCT(($D$2:$K$2&gt;0)*ISTEXT(D88:K88))&gt;0,"Check scores (0 to 4)",IF(SUMPRODUCT(($D$2:$K$2&gt;0)*ISNUMBER(D88:K88))&lt;COUNTIF($D$2:$K$2,"&gt;0"),"Incomplete","Counted"))))))</f>
        <v/>
      </c>
      <c r="N88" s="34">
        <f>IF(AND($M88="Counted",D$2&gt;0),D88,"")</f>
        <v/>
      </c>
      <c r="O88" s="34">
        <f>IF(AND($M88="Counted",E$2&gt;0),E88,"")</f>
        <v/>
      </c>
      <c r="P88" s="34">
        <f>IF(AND($M88="Counted",F$2&gt;0),F88,"")</f>
        <v/>
      </c>
      <c r="Q88" s="34">
        <f>IF(AND($M88="Counted",G$2&gt;0),G88,"")</f>
        <v/>
      </c>
      <c r="R88" s="34">
        <f>IF(AND($M88="Counted",H$2&gt;0),H88,"")</f>
        <v/>
      </c>
      <c r="S88" s="34">
        <f>IF(AND($M88="Counted",I$2&gt;0),I88,"")</f>
        <v/>
      </c>
      <c r="T88" s="34">
        <f>IF(AND($M88="Counted",J$2&gt;0),J88,"")</f>
        <v/>
      </c>
      <c r="U88" s="34">
        <f>IF(AND($M88="Counted",K$2&gt;0),K88,"")</f>
        <v/>
      </c>
    </row>
    <row r="89">
      <c r="A89" s="31">
        <f>IF(TRIM(Applicants!A89&amp;"")="","",TRIM(Applicants!A89&amp;""))</f>
        <v/>
      </c>
      <c r="B89" s="31">
        <f>IF(A89="","",Applicants!B89&amp;"")</f>
        <v/>
      </c>
      <c r="C89" s="33" t="n"/>
      <c r="D89" s="33" t="n"/>
      <c r="E89" s="33" t="n"/>
      <c r="F89" s="33" t="n"/>
      <c r="G89" s="33" t="n"/>
      <c r="H89" s="33" t="n"/>
      <c r="I89" s="33" t="n"/>
      <c r="J89" s="33" t="n"/>
      <c r="K89" s="33" t="n"/>
      <c r="L89" s="10">
        <f>IF(M89="Counted",ROUND(SUMPRODUCT($D$2:$K$2,D89:K89)*100/(4*SUM($D$2:$K$2)),1),"")</f>
        <v/>
      </c>
      <c r="M89" s="10">
        <f>IF(COUNTA(C89:K89)=0,"",IF(A89="","No applicant in this row",IF(TRIM(C89)="Yes","Stepped out, not counted",IF(COUNTIF($D$2:$K$2,"&gt;0")=0,"Add weights on Rubric",IF(SUMPRODUCT(($D$2:$K$2&gt;0)*ISNUMBER(D89:K89))-COUNTIFS($D$2:$K$2,"&gt;0",D89:K89,"&gt;=0",D89:K89,"&lt;=4")+SUMPRODUCT(($D$2:$K$2&gt;0)*ISTEXT(D89:K89))&gt;0,"Check scores (0 to 4)",IF(SUMPRODUCT(($D$2:$K$2&gt;0)*ISNUMBER(D89:K89))&lt;COUNTIF($D$2:$K$2,"&gt;0"),"Incomplete","Counted"))))))</f>
        <v/>
      </c>
      <c r="N89" s="34">
        <f>IF(AND($M89="Counted",D$2&gt;0),D89,"")</f>
        <v/>
      </c>
      <c r="O89" s="34">
        <f>IF(AND($M89="Counted",E$2&gt;0),E89,"")</f>
        <v/>
      </c>
      <c r="P89" s="34">
        <f>IF(AND($M89="Counted",F$2&gt;0),F89,"")</f>
        <v/>
      </c>
      <c r="Q89" s="34">
        <f>IF(AND($M89="Counted",G$2&gt;0),G89,"")</f>
        <v/>
      </c>
      <c r="R89" s="34">
        <f>IF(AND($M89="Counted",H$2&gt;0),H89,"")</f>
        <v/>
      </c>
      <c r="S89" s="34">
        <f>IF(AND($M89="Counted",I$2&gt;0),I89,"")</f>
        <v/>
      </c>
      <c r="T89" s="34">
        <f>IF(AND($M89="Counted",J$2&gt;0),J89,"")</f>
        <v/>
      </c>
      <c r="U89" s="34">
        <f>IF(AND($M89="Counted",K$2&gt;0),K89,"")</f>
        <v/>
      </c>
    </row>
    <row r="90">
      <c r="A90" s="31">
        <f>IF(TRIM(Applicants!A90&amp;"")="","",TRIM(Applicants!A90&amp;""))</f>
        <v/>
      </c>
      <c r="B90" s="31">
        <f>IF(A90="","",Applicants!B90&amp;"")</f>
        <v/>
      </c>
      <c r="C90" s="33" t="n"/>
      <c r="D90" s="33" t="n"/>
      <c r="E90" s="33" t="n"/>
      <c r="F90" s="33" t="n"/>
      <c r="G90" s="33" t="n"/>
      <c r="H90" s="33" t="n"/>
      <c r="I90" s="33" t="n"/>
      <c r="J90" s="33" t="n"/>
      <c r="K90" s="33" t="n"/>
      <c r="L90" s="10">
        <f>IF(M90="Counted",ROUND(SUMPRODUCT($D$2:$K$2,D90:K90)*100/(4*SUM($D$2:$K$2)),1),"")</f>
        <v/>
      </c>
      <c r="M90" s="10">
        <f>IF(COUNTA(C90:K90)=0,"",IF(A90="","No applicant in this row",IF(TRIM(C90)="Yes","Stepped out, not counted",IF(COUNTIF($D$2:$K$2,"&gt;0")=0,"Add weights on Rubric",IF(SUMPRODUCT(($D$2:$K$2&gt;0)*ISNUMBER(D90:K90))-COUNTIFS($D$2:$K$2,"&gt;0",D90:K90,"&gt;=0",D90:K90,"&lt;=4")+SUMPRODUCT(($D$2:$K$2&gt;0)*ISTEXT(D90:K90))&gt;0,"Check scores (0 to 4)",IF(SUMPRODUCT(($D$2:$K$2&gt;0)*ISNUMBER(D90:K90))&lt;COUNTIF($D$2:$K$2,"&gt;0"),"Incomplete","Counted"))))))</f>
        <v/>
      </c>
      <c r="N90" s="34">
        <f>IF(AND($M90="Counted",D$2&gt;0),D90,"")</f>
        <v/>
      </c>
      <c r="O90" s="34">
        <f>IF(AND($M90="Counted",E$2&gt;0),E90,"")</f>
        <v/>
      </c>
      <c r="P90" s="34">
        <f>IF(AND($M90="Counted",F$2&gt;0),F90,"")</f>
        <v/>
      </c>
      <c r="Q90" s="34">
        <f>IF(AND($M90="Counted",G$2&gt;0),G90,"")</f>
        <v/>
      </c>
      <c r="R90" s="34">
        <f>IF(AND($M90="Counted",H$2&gt;0),H90,"")</f>
        <v/>
      </c>
      <c r="S90" s="34">
        <f>IF(AND($M90="Counted",I$2&gt;0),I90,"")</f>
        <v/>
      </c>
      <c r="T90" s="34">
        <f>IF(AND($M90="Counted",J$2&gt;0),J90,"")</f>
        <v/>
      </c>
      <c r="U90" s="34">
        <f>IF(AND($M90="Counted",K$2&gt;0),K90,"")</f>
        <v/>
      </c>
    </row>
    <row r="91">
      <c r="A91" s="31">
        <f>IF(TRIM(Applicants!A91&amp;"")="","",TRIM(Applicants!A91&amp;""))</f>
        <v/>
      </c>
      <c r="B91" s="31">
        <f>IF(A91="","",Applicants!B91&amp;"")</f>
        <v/>
      </c>
      <c r="C91" s="33" t="n"/>
      <c r="D91" s="33" t="n"/>
      <c r="E91" s="33" t="n"/>
      <c r="F91" s="33" t="n"/>
      <c r="G91" s="33" t="n"/>
      <c r="H91" s="33" t="n"/>
      <c r="I91" s="33" t="n"/>
      <c r="J91" s="33" t="n"/>
      <c r="K91" s="33" t="n"/>
      <c r="L91" s="10">
        <f>IF(M91="Counted",ROUND(SUMPRODUCT($D$2:$K$2,D91:K91)*100/(4*SUM($D$2:$K$2)),1),"")</f>
        <v/>
      </c>
      <c r="M91" s="10">
        <f>IF(COUNTA(C91:K91)=0,"",IF(A91="","No applicant in this row",IF(TRIM(C91)="Yes","Stepped out, not counted",IF(COUNTIF($D$2:$K$2,"&gt;0")=0,"Add weights on Rubric",IF(SUMPRODUCT(($D$2:$K$2&gt;0)*ISNUMBER(D91:K91))-COUNTIFS($D$2:$K$2,"&gt;0",D91:K91,"&gt;=0",D91:K91,"&lt;=4")+SUMPRODUCT(($D$2:$K$2&gt;0)*ISTEXT(D91:K91))&gt;0,"Check scores (0 to 4)",IF(SUMPRODUCT(($D$2:$K$2&gt;0)*ISNUMBER(D91:K91))&lt;COUNTIF($D$2:$K$2,"&gt;0"),"Incomplete","Counted"))))))</f>
        <v/>
      </c>
      <c r="N91" s="34">
        <f>IF(AND($M91="Counted",D$2&gt;0),D91,"")</f>
        <v/>
      </c>
      <c r="O91" s="34">
        <f>IF(AND($M91="Counted",E$2&gt;0),E91,"")</f>
        <v/>
      </c>
      <c r="P91" s="34">
        <f>IF(AND($M91="Counted",F$2&gt;0),F91,"")</f>
        <v/>
      </c>
      <c r="Q91" s="34">
        <f>IF(AND($M91="Counted",G$2&gt;0),G91,"")</f>
        <v/>
      </c>
      <c r="R91" s="34">
        <f>IF(AND($M91="Counted",H$2&gt;0),H91,"")</f>
        <v/>
      </c>
      <c r="S91" s="34">
        <f>IF(AND($M91="Counted",I$2&gt;0),I91,"")</f>
        <v/>
      </c>
      <c r="T91" s="34">
        <f>IF(AND($M91="Counted",J$2&gt;0),J91,"")</f>
        <v/>
      </c>
      <c r="U91" s="34">
        <f>IF(AND($M91="Counted",K$2&gt;0),K91,"")</f>
        <v/>
      </c>
    </row>
    <row r="92">
      <c r="A92" s="31">
        <f>IF(TRIM(Applicants!A92&amp;"")="","",TRIM(Applicants!A92&amp;""))</f>
        <v/>
      </c>
      <c r="B92" s="31">
        <f>IF(A92="","",Applicants!B92&amp;"")</f>
        <v/>
      </c>
      <c r="C92" s="33" t="n"/>
      <c r="D92" s="33" t="n"/>
      <c r="E92" s="33" t="n"/>
      <c r="F92" s="33" t="n"/>
      <c r="G92" s="33" t="n"/>
      <c r="H92" s="33" t="n"/>
      <c r="I92" s="33" t="n"/>
      <c r="J92" s="33" t="n"/>
      <c r="K92" s="33" t="n"/>
      <c r="L92" s="10">
        <f>IF(M92="Counted",ROUND(SUMPRODUCT($D$2:$K$2,D92:K92)*100/(4*SUM($D$2:$K$2)),1),"")</f>
        <v/>
      </c>
      <c r="M92" s="10">
        <f>IF(COUNTA(C92:K92)=0,"",IF(A92="","No applicant in this row",IF(TRIM(C92)="Yes","Stepped out, not counted",IF(COUNTIF($D$2:$K$2,"&gt;0")=0,"Add weights on Rubric",IF(SUMPRODUCT(($D$2:$K$2&gt;0)*ISNUMBER(D92:K92))-COUNTIFS($D$2:$K$2,"&gt;0",D92:K92,"&gt;=0",D92:K92,"&lt;=4")+SUMPRODUCT(($D$2:$K$2&gt;0)*ISTEXT(D92:K92))&gt;0,"Check scores (0 to 4)",IF(SUMPRODUCT(($D$2:$K$2&gt;0)*ISNUMBER(D92:K92))&lt;COUNTIF($D$2:$K$2,"&gt;0"),"Incomplete","Counted"))))))</f>
        <v/>
      </c>
      <c r="N92" s="34">
        <f>IF(AND($M92="Counted",D$2&gt;0),D92,"")</f>
        <v/>
      </c>
      <c r="O92" s="34">
        <f>IF(AND($M92="Counted",E$2&gt;0),E92,"")</f>
        <v/>
      </c>
      <c r="P92" s="34">
        <f>IF(AND($M92="Counted",F$2&gt;0),F92,"")</f>
        <v/>
      </c>
      <c r="Q92" s="34">
        <f>IF(AND($M92="Counted",G$2&gt;0),G92,"")</f>
        <v/>
      </c>
      <c r="R92" s="34">
        <f>IF(AND($M92="Counted",H$2&gt;0),H92,"")</f>
        <v/>
      </c>
      <c r="S92" s="34">
        <f>IF(AND($M92="Counted",I$2&gt;0),I92,"")</f>
        <v/>
      </c>
      <c r="T92" s="34">
        <f>IF(AND($M92="Counted",J$2&gt;0),J92,"")</f>
        <v/>
      </c>
      <c r="U92" s="34">
        <f>IF(AND($M92="Counted",K$2&gt;0),K92,"")</f>
        <v/>
      </c>
    </row>
    <row r="93">
      <c r="A93" s="31">
        <f>IF(TRIM(Applicants!A93&amp;"")="","",TRIM(Applicants!A93&amp;""))</f>
        <v/>
      </c>
      <c r="B93" s="31">
        <f>IF(A93="","",Applicants!B93&amp;"")</f>
        <v/>
      </c>
      <c r="C93" s="33" t="n"/>
      <c r="D93" s="33" t="n"/>
      <c r="E93" s="33" t="n"/>
      <c r="F93" s="33" t="n"/>
      <c r="G93" s="33" t="n"/>
      <c r="H93" s="33" t="n"/>
      <c r="I93" s="33" t="n"/>
      <c r="J93" s="33" t="n"/>
      <c r="K93" s="33" t="n"/>
      <c r="L93" s="10">
        <f>IF(M93="Counted",ROUND(SUMPRODUCT($D$2:$K$2,D93:K93)*100/(4*SUM($D$2:$K$2)),1),"")</f>
        <v/>
      </c>
      <c r="M93" s="10">
        <f>IF(COUNTA(C93:K93)=0,"",IF(A93="","No applicant in this row",IF(TRIM(C93)="Yes","Stepped out, not counted",IF(COUNTIF($D$2:$K$2,"&gt;0")=0,"Add weights on Rubric",IF(SUMPRODUCT(($D$2:$K$2&gt;0)*ISNUMBER(D93:K93))-COUNTIFS($D$2:$K$2,"&gt;0",D93:K93,"&gt;=0",D93:K93,"&lt;=4")+SUMPRODUCT(($D$2:$K$2&gt;0)*ISTEXT(D93:K93))&gt;0,"Check scores (0 to 4)",IF(SUMPRODUCT(($D$2:$K$2&gt;0)*ISNUMBER(D93:K93))&lt;COUNTIF($D$2:$K$2,"&gt;0"),"Incomplete","Counted"))))))</f>
        <v/>
      </c>
      <c r="N93" s="34">
        <f>IF(AND($M93="Counted",D$2&gt;0),D93,"")</f>
        <v/>
      </c>
      <c r="O93" s="34">
        <f>IF(AND($M93="Counted",E$2&gt;0),E93,"")</f>
        <v/>
      </c>
      <c r="P93" s="34">
        <f>IF(AND($M93="Counted",F$2&gt;0),F93,"")</f>
        <v/>
      </c>
      <c r="Q93" s="34">
        <f>IF(AND($M93="Counted",G$2&gt;0),G93,"")</f>
        <v/>
      </c>
      <c r="R93" s="34">
        <f>IF(AND($M93="Counted",H$2&gt;0),H93,"")</f>
        <v/>
      </c>
      <c r="S93" s="34">
        <f>IF(AND($M93="Counted",I$2&gt;0),I93,"")</f>
        <v/>
      </c>
      <c r="T93" s="34">
        <f>IF(AND($M93="Counted",J$2&gt;0),J93,"")</f>
        <v/>
      </c>
      <c r="U93" s="34">
        <f>IF(AND($M93="Counted",K$2&gt;0),K93,"")</f>
        <v/>
      </c>
    </row>
    <row r="94">
      <c r="A94" s="31">
        <f>IF(TRIM(Applicants!A94&amp;"")="","",TRIM(Applicants!A94&amp;""))</f>
        <v/>
      </c>
      <c r="B94" s="31">
        <f>IF(A94="","",Applicants!B94&amp;"")</f>
        <v/>
      </c>
      <c r="C94" s="33" t="n"/>
      <c r="D94" s="33" t="n"/>
      <c r="E94" s="33" t="n"/>
      <c r="F94" s="33" t="n"/>
      <c r="G94" s="33" t="n"/>
      <c r="H94" s="33" t="n"/>
      <c r="I94" s="33" t="n"/>
      <c r="J94" s="33" t="n"/>
      <c r="K94" s="33" t="n"/>
      <c r="L94" s="10">
        <f>IF(M94="Counted",ROUND(SUMPRODUCT($D$2:$K$2,D94:K94)*100/(4*SUM($D$2:$K$2)),1),"")</f>
        <v/>
      </c>
      <c r="M94" s="10">
        <f>IF(COUNTA(C94:K94)=0,"",IF(A94="","No applicant in this row",IF(TRIM(C94)="Yes","Stepped out, not counted",IF(COUNTIF($D$2:$K$2,"&gt;0")=0,"Add weights on Rubric",IF(SUMPRODUCT(($D$2:$K$2&gt;0)*ISNUMBER(D94:K94))-COUNTIFS($D$2:$K$2,"&gt;0",D94:K94,"&gt;=0",D94:K94,"&lt;=4")+SUMPRODUCT(($D$2:$K$2&gt;0)*ISTEXT(D94:K94))&gt;0,"Check scores (0 to 4)",IF(SUMPRODUCT(($D$2:$K$2&gt;0)*ISNUMBER(D94:K94))&lt;COUNTIF($D$2:$K$2,"&gt;0"),"Incomplete","Counted"))))))</f>
        <v/>
      </c>
      <c r="N94" s="34">
        <f>IF(AND($M94="Counted",D$2&gt;0),D94,"")</f>
        <v/>
      </c>
      <c r="O94" s="34">
        <f>IF(AND($M94="Counted",E$2&gt;0),E94,"")</f>
        <v/>
      </c>
      <c r="P94" s="34">
        <f>IF(AND($M94="Counted",F$2&gt;0),F94,"")</f>
        <v/>
      </c>
      <c r="Q94" s="34">
        <f>IF(AND($M94="Counted",G$2&gt;0),G94,"")</f>
        <v/>
      </c>
      <c r="R94" s="34">
        <f>IF(AND($M94="Counted",H$2&gt;0),H94,"")</f>
        <v/>
      </c>
      <c r="S94" s="34">
        <f>IF(AND($M94="Counted",I$2&gt;0),I94,"")</f>
        <v/>
      </c>
      <c r="T94" s="34">
        <f>IF(AND($M94="Counted",J$2&gt;0),J94,"")</f>
        <v/>
      </c>
      <c r="U94" s="34">
        <f>IF(AND($M94="Counted",K$2&gt;0),K94,"")</f>
        <v/>
      </c>
    </row>
    <row r="95">
      <c r="A95" s="31">
        <f>IF(TRIM(Applicants!A95&amp;"")="","",TRIM(Applicants!A95&amp;""))</f>
        <v/>
      </c>
      <c r="B95" s="31">
        <f>IF(A95="","",Applicants!B95&amp;"")</f>
        <v/>
      </c>
      <c r="C95" s="33" t="n"/>
      <c r="D95" s="33" t="n"/>
      <c r="E95" s="33" t="n"/>
      <c r="F95" s="33" t="n"/>
      <c r="G95" s="33" t="n"/>
      <c r="H95" s="33" t="n"/>
      <c r="I95" s="33" t="n"/>
      <c r="J95" s="33" t="n"/>
      <c r="K95" s="33" t="n"/>
      <c r="L95" s="10">
        <f>IF(M95="Counted",ROUND(SUMPRODUCT($D$2:$K$2,D95:K95)*100/(4*SUM($D$2:$K$2)),1),"")</f>
        <v/>
      </c>
      <c r="M95" s="10">
        <f>IF(COUNTA(C95:K95)=0,"",IF(A95="","No applicant in this row",IF(TRIM(C95)="Yes","Stepped out, not counted",IF(COUNTIF($D$2:$K$2,"&gt;0")=0,"Add weights on Rubric",IF(SUMPRODUCT(($D$2:$K$2&gt;0)*ISNUMBER(D95:K95))-COUNTIFS($D$2:$K$2,"&gt;0",D95:K95,"&gt;=0",D95:K95,"&lt;=4")+SUMPRODUCT(($D$2:$K$2&gt;0)*ISTEXT(D95:K95))&gt;0,"Check scores (0 to 4)",IF(SUMPRODUCT(($D$2:$K$2&gt;0)*ISNUMBER(D95:K95))&lt;COUNTIF($D$2:$K$2,"&gt;0"),"Incomplete","Counted"))))))</f>
        <v/>
      </c>
      <c r="N95" s="34">
        <f>IF(AND($M95="Counted",D$2&gt;0),D95,"")</f>
        <v/>
      </c>
      <c r="O95" s="34">
        <f>IF(AND($M95="Counted",E$2&gt;0),E95,"")</f>
        <v/>
      </c>
      <c r="P95" s="34">
        <f>IF(AND($M95="Counted",F$2&gt;0),F95,"")</f>
        <v/>
      </c>
      <c r="Q95" s="34">
        <f>IF(AND($M95="Counted",G$2&gt;0),G95,"")</f>
        <v/>
      </c>
      <c r="R95" s="34">
        <f>IF(AND($M95="Counted",H$2&gt;0),H95,"")</f>
        <v/>
      </c>
      <c r="S95" s="34">
        <f>IF(AND($M95="Counted",I$2&gt;0),I95,"")</f>
        <v/>
      </c>
      <c r="T95" s="34">
        <f>IF(AND($M95="Counted",J$2&gt;0),J95,"")</f>
        <v/>
      </c>
      <c r="U95" s="34">
        <f>IF(AND($M95="Counted",K$2&gt;0),K95,"")</f>
        <v/>
      </c>
    </row>
    <row r="96">
      <c r="A96" s="31">
        <f>IF(TRIM(Applicants!A96&amp;"")="","",TRIM(Applicants!A96&amp;""))</f>
        <v/>
      </c>
      <c r="B96" s="31">
        <f>IF(A96="","",Applicants!B96&amp;"")</f>
        <v/>
      </c>
      <c r="C96" s="33" t="n"/>
      <c r="D96" s="33" t="n"/>
      <c r="E96" s="33" t="n"/>
      <c r="F96" s="33" t="n"/>
      <c r="G96" s="33" t="n"/>
      <c r="H96" s="33" t="n"/>
      <c r="I96" s="33" t="n"/>
      <c r="J96" s="33" t="n"/>
      <c r="K96" s="33" t="n"/>
      <c r="L96" s="10">
        <f>IF(M96="Counted",ROUND(SUMPRODUCT($D$2:$K$2,D96:K96)*100/(4*SUM($D$2:$K$2)),1),"")</f>
        <v/>
      </c>
      <c r="M96" s="10">
        <f>IF(COUNTA(C96:K96)=0,"",IF(A96="","No applicant in this row",IF(TRIM(C96)="Yes","Stepped out, not counted",IF(COUNTIF($D$2:$K$2,"&gt;0")=0,"Add weights on Rubric",IF(SUMPRODUCT(($D$2:$K$2&gt;0)*ISNUMBER(D96:K96))-COUNTIFS($D$2:$K$2,"&gt;0",D96:K96,"&gt;=0",D96:K96,"&lt;=4")+SUMPRODUCT(($D$2:$K$2&gt;0)*ISTEXT(D96:K96))&gt;0,"Check scores (0 to 4)",IF(SUMPRODUCT(($D$2:$K$2&gt;0)*ISNUMBER(D96:K96))&lt;COUNTIF($D$2:$K$2,"&gt;0"),"Incomplete","Counted"))))))</f>
        <v/>
      </c>
      <c r="N96" s="34">
        <f>IF(AND($M96="Counted",D$2&gt;0),D96,"")</f>
        <v/>
      </c>
      <c r="O96" s="34">
        <f>IF(AND($M96="Counted",E$2&gt;0),E96,"")</f>
        <v/>
      </c>
      <c r="P96" s="34">
        <f>IF(AND($M96="Counted",F$2&gt;0),F96,"")</f>
        <v/>
      </c>
      <c r="Q96" s="34">
        <f>IF(AND($M96="Counted",G$2&gt;0),G96,"")</f>
        <v/>
      </c>
      <c r="R96" s="34">
        <f>IF(AND($M96="Counted",H$2&gt;0),H96,"")</f>
        <v/>
      </c>
      <c r="S96" s="34">
        <f>IF(AND($M96="Counted",I$2&gt;0),I96,"")</f>
        <v/>
      </c>
      <c r="T96" s="34">
        <f>IF(AND($M96="Counted",J$2&gt;0),J96,"")</f>
        <v/>
      </c>
      <c r="U96" s="34">
        <f>IF(AND($M96="Counted",K$2&gt;0),K96,"")</f>
        <v/>
      </c>
    </row>
    <row r="97">
      <c r="A97" s="31">
        <f>IF(TRIM(Applicants!A97&amp;"")="","",TRIM(Applicants!A97&amp;""))</f>
        <v/>
      </c>
      <c r="B97" s="31">
        <f>IF(A97="","",Applicants!B97&amp;"")</f>
        <v/>
      </c>
      <c r="C97" s="33" t="n"/>
      <c r="D97" s="33" t="n"/>
      <c r="E97" s="33" t="n"/>
      <c r="F97" s="33" t="n"/>
      <c r="G97" s="33" t="n"/>
      <c r="H97" s="33" t="n"/>
      <c r="I97" s="33" t="n"/>
      <c r="J97" s="33" t="n"/>
      <c r="K97" s="33" t="n"/>
      <c r="L97" s="10">
        <f>IF(M97="Counted",ROUND(SUMPRODUCT($D$2:$K$2,D97:K97)*100/(4*SUM($D$2:$K$2)),1),"")</f>
        <v/>
      </c>
      <c r="M97" s="10">
        <f>IF(COUNTA(C97:K97)=0,"",IF(A97="","No applicant in this row",IF(TRIM(C97)="Yes","Stepped out, not counted",IF(COUNTIF($D$2:$K$2,"&gt;0")=0,"Add weights on Rubric",IF(SUMPRODUCT(($D$2:$K$2&gt;0)*ISNUMBER(D97:K97))-COUNTIFS($D$2:$K$2,"&gt;0",D97:K97,"&gt;=0",D97:K97,"&lt;=4")+SUMPRODUCT(($D$2:$K$2&gt;0)*ISTEXT(D97:K97))&gt;0,"Check scores (0 to 4)",IF(SUMPRODUCT(($D$2:$K$2&gt;0)*ISNUMBER(D97:K97))&lt;COUNTIF($D$2:$K$2,"&gt;0"),"Incomplete","Counted"))))))</f>
        <v/>
      </c>
      <c r="N97" s="34">
        <f>IF(AND($M97="Counted",D$2&gt;0),D97,"")</f>
        <v/>
      </c>
      <c r="O97" s="34">
        <f>IF(AND($M97="Counted",E$2&gt;0),E97,"")</f>
        <v/>
      </c>
      <c r="P97" s="34">
        <f>IF(AND($M97="Counted",F$2&gt;0),F97,"")</f>
        <v/>
      </c>
      <c r="Q97" s="34">
        <f>IF(AND($M97="Counted",G$2&gt;0),G97,"")</f>
        <v/>
      </c>
      <c r="R97" s="34">
        <f>IF(AND($M97="Counted",H$2&gt;0),H97,"")</f>
        <v/>
      </c>
      <c r="S97" s="34">
        <f>IF(AND($M97="Counted",I$2&gt;0),I97,"")</f>
        <v/>
      </c>
      <c r="T97" s="34">
        <f>IF(AND($M97="Counted",J$2&gt;0),J97,"")</f>
        <v/>
      </c>
      <c r="U97" s="34">
        <f>IF(AND($M97="Counted",K$2&gt;0),K97,"")</f>
        <v/>
      </c>
    </row>
    <row r="98">
      <c r="A98" s="31">
        <f>IF(TRIM(Applicants!A98&amp;"")="","",TRIM(Applicants!A98&amp;""))</f>
        <v/>
      </c>
      <c r="B98" s="31">
        <f>IF(A98="","",Applicants!B98&amp;"")</f>
        <v/>
      </c>
      <c r="C98" s="33" t="n"/>
      <c r="D98" s="33" t="n"/>
      <c r="E98" s="33" t="n"/>
      <c r="F98" s="33" t="n"/>
      <c r="G98" s="33" t="n"/>
      <c r="H98" s="33" t="n"/>
      <c r="I98" s="33" t="n"/>
      <c r="J98" s="33" t="n"/>
      <c r="K98" s="33" t="n"/>
      <c r="L98" s="10">
        <f>IF(M98="Counted",ROUND(SUMPRODUCT($D$2:$K$2,D98:K98)*100/(4*SUM($D$2:$K$2)),1),"")</f>
        <v/>
      </c>
      <c r="M98" s="10">
        <f>IF(COUNTA(C98:K98)=0,"",IF(A98="","No applicant in this row",IF(TRIM(C98)="Yes","Stepped out, not counted",IF(COUNTIF($D$2:$K$2,"&gt;0")=0,"Add weights on Rubric",IF(SUMPRODUCT(($D$2:$K$2&gt;0)*ISNUMBER(D98:K98))-COUNTIFS($D$2:$K$2,"&gt;0",D98:K98,"&gt;=0",D98:K98,"&lt;=4")+SUMPRODUCT(($D$2:$K$2&gt;0)*ISTEXT(D98:K98))&gt;0,"Check scores (0 to 4)",IF(SUMPRODUCT(($D$2:$K$2&gt;0)*ISNUMBER(D98:K98))&lt;COUNTIF($D$2:$K$2,"&gt;0"),"Incomplete","Counted"))))))</f>
        <v/>
      </c>
      <c r="N98" s="34">
        <f>IF(AND($M98="Counted",D$2&gt;0),D98,"")</f>
        <v/>
      </c>
      <c r="O98" s="34">
        <f>IF(AND($M98="Counted",E$2&gt;0),E98,"")</f>
        <v/>
      </c>
      <c r="P98" s="34">
        <f>IF(AND($M98="Counted",F$2&gt;0),F98,"")</f>
        <v/>
      </c>
      <c r="Q98" s="34">
        <f>IF(AND($M98="Counted",G$2&gt;0),G98,"")</f>
        <v/>
      </c>
      <c r="R98" s="34">
        <f>IF(AND($M98="Counted",H$2&gt;0),H98,"")</f>
        <v/>
      </c>
      <c r="S98" s="34">
        <f>IF(AND($M98="Counted",I$2&gt;0),I98,"")</f>
        <v/>
      </c>
      <c r="T98" s="34">
        <f>IF(AND($M98="Counted",J$2&gt;0),J98,"")</f>
        <v/>
      </c>
      <c r="U98" s="34">
        <f>IF(AND($M98="Counted",K$2&gt;0),K98,"")</f>
        <v/>
      </c>
    </row>
    <row r="99">
      <c r="A99" s="31">
        <f>IF(TRIM(Applicants!A99&amp;"")="","",TRIM(Applicants!A99&amp;""))</f>
        <v/>
      </c>
      <c r="B99" s="31">
        <f>IF(A99="","",Applicants!B99&amp;"")</f>
        <v/>
      </c>
      <c r="C99" s="33" t="n"/>
      <c r="D99" s="33" t="n"/>
      <c r="E99" s="33" t="n"/>
      <c r="F99" s="33" t="n"/>
      <c r="G99" s="33" t="n"/>
      <c r="H99" s="33" t="n"/>
      <c r="I99" s="33" t="n"/>
      <c r="J99" s="33" t="n"/>
      <c r="K99" s="33" t="n"/>
      <c r="L99" s="10">
        <f>IF(M99="Counted",ROUND(SUMPRODUCT($D$2:$K$2,D99:K99)*100/(4*SUM($D$2:$K$2)),1),"")</f>
        <v/>
      </c>
      <c r="M99" s="10">
        <f>IF(COUNTA(C99:K99)=0,"",IF(A99="","No applicant in this row",IF(TRIM(C99)="Yes","Stepped out, not counted",IF(COUNTIF($D$2:$K$2,"&gt;0")=0,"Add weights on Rubric",IF(SUMPRODUCT(($D$2:$K$2&gt;0)*ISNUMBER(D99:K99))-COUNTIFS($D$2:$K$2,"&gt;0",D99:K99,"&gt;=0",D99:K99,"&lt;=4")+SUMPRODUCT(($D$2:$K$2&gt;0)*ISTEXT(D99:K99))&gt;0,"Check scores (0 to 4)",IF(SUMPRODUCT(($D$2:$K$2&gt;0)*ISNUMBER(D99:K99))&lt;COUNTIF($D$2:$K$2,"&gt;0"),"Incomplete","Counted"))))))</f>
        <v/>
      </c>
      <c r="N99" s="34">
        <f>IF(AND($M99="Counted",D$2&gt;0),D99,"")</f>
        <v/>
      </c>
      <c r="O99" s="34">
        <f>IF(AND($M99="Counted",E$2&gt;0),E99,"")</f>
        <v/>
      </c>
      <c r="P99" s="34">
        <f>IF(AND($M99="Counted",F$2&gt;0),F99,"")</f>
        <v/>
      </c>
      <c r="Q99" s="34">
        <f>IF(AND($M99="Counted",G$2&gt;0),G99,"")</f>
        <v/>
      </c>
      <c r="R99" s="34">
        <f>IF(AND($M99="Counted",H$2&gt;0),H99,"")</f>
        <v/>
      </c>
      <c r="S99" s="34">
        <f>IF(AND($M99="Counted",I$2&gt;0),I99,"")</f>
        <v/>
      </c>
      <c r="T99" s="34">
        <f>IF(AND($M99="Counted",J$2&gt;0),J99,"")</f>
        <v/>
      </c>
      <c r="U99" s="34">
        <f>IF(AND($M99="Counted",K$2&gt;0),K99,"")</f>
        <v/>
      </c>
    </row>
    <row r="100">
      <c r="A100" s="31">
        <f>IF(TRIM(Applicants!A100&amp;"")="","",TRIM(Applicants!A100&amp;""))</f>
        <v/>
      </c>
      <c r="B100" s="31">
        <f>IF(A100="","",Applicants!B100&amp;"")</f>
        <v/>
      </c>
      <c r="C100" s="33" t="n"/>
      <c r="D100" s="33" t="n"/>
      <c r="E100" s="33" t="n"/>
      <c r="F100" s="33" t="n"/>
      <c r="G100" s="33" t="n"/>
      <c r="H100" s="33" t="n"/>
      <c r="I100" s="33" t="n"/>
      <c r="J100" s="33" t="n"/>
      <c r="K100" s="33" t="n"/>
      <c r="L100" s="10">
        <f>IF(M100="Counted",ROUND(SUMPRODUCT($D$2:$K$2,D100:K100)*100/(4*SUM($D$2:$K$2)),1),"")</f>
        <v/>
      </c>
      <c r="M100" s="10">
        <f>IF(COUNTA(C100:K100)=0,"",IF(A100="","No applicant in this row",IF(TRIM(C100)="Yes","Stepped out, not counted",IF(COUNTIF($D$2:$K$2,"&gt;0")=0,"Add weights on Rubric",IF(SUMPRODUCT(($D$2:$K$2&gt;0)*ISNUMBER(D100:K100))-COUNTIFS($D$2:$K$2,"&gt;0",D100:K100,"&gt;=0",D100:K100,"&lt;=4")+SUMPRODUCT(($D$2:$K$2&gt;0)*ISTEXT(D100:K100))&gt;0,"Check scores (0 to 4)",IF(SUMPRODUCT(($D$2:$K$2&gt;0)*ISNUMBER(D100:K100))&lt;COUNTIF($D$2:$K$2,"&gt;0"),"Incomplete","Counted"))))))</f>
        <v/>
      </c>
      <c r="N100" s="34">
        <f>IF(AND($M100="Counted",D$2&gt;0),D100,"")</f>
        <v/>
      </c>
      <c r="O100" s="34">
        <f>IF(AND($M100="Counted",E$2&gt;0),E100,"")</f>
        <v/>
      </c>
      <c r="P100" s="34">
        <f>IF(AND($M100="Counted",F$2&gt;0),F100,"")</f>
        <v/>
      </c>
      <c r="Q100" s="34">
        <f>IF(AND($M100="Counted",G$2&gt;0),G100,"")</f>
        <v/>
      </c>
      <c r="R100" s="34">
        <f>IF(AND($M100="Counted",H$2&gt;0),H100,"")</f>
        <v/>
      </c>
      <c r="S100" s="34">
        <f>IF(AND($M100="Counted",I$2&gt;0),I100,"")</f>
        <v/>
      </c>
      <c r="T100" s="34">
        <f>IF(AND($M100="Counted",J$2&gt;0),J100,"")</f>
        <v/>
      </c>
      <c r="U100" s="34">
        <f>IF(AND($M100="Counted",K$2&gt;0),K100,"")</f>
        <v/>
      </c>
    </row>
    <row r="101">
      <c r="A101" s="31">
        <f>IF(TRIM(Applicants!A101&amp;"")="","",TRIM(Applicants!A101&amp;""))</f>
        <v/>
      </c>
      <c r="B101" s="31">
        <f>IF(A101="","",Applicants!B101&amp;"")</f>
        <v/>
      </c>
      <c r="C101" s="33" t="n"/>
      <c r="D101" s="33" t="n"/>
      <c r="E101" s="33" t="n"/>
      <c r="F101" s="33" t="n"/>
      <c r="G101" s="33" t="n"/>
      <c r="H101" s="33" t="n"/>
      <c r="I101" s="33" t="n"/>
      <c r="J101" s="33" t="n"/>
      <c r="K101" s="33" t="n"/>
      <c r="L101" s="10">
        <f>IF(M101="Counted",ROUND(SUMPRODUCT($D$2:$K$2,D101:K101)*100/(4*SUM($D$2:$K$2)),1),"")</f>
        <v/>
      </c>
      <c r="M101" s="10">
        <f>IF(COUNTA(C101:K101)=0,"",IF(A101="","No applicant in this row",IF(TRIM(C101)="Yes","Stepped out, not counted",IF(COUNTIF($D$2:$K$2,"&gt;0")=0,"Add weights on Rubric",IF(SUMPRODUCT(($D$2:$K$2&gt;0)*ISNUMBER(D101:K101))-COUNTIFS($D$2:$K$2,"&gt;0",D101:K101,"&gt;=0",D101:K101,"&lt;=4")+SUMPRODUCT(($D$2:$K$2&gt;0)*ISTEXT(D101:K101))&gt;0,"Check scores (0 to 4)",IF(SUMPRODUCT(($D$2:$K$2&gt;0)*ISNUMBER(D101:K101))&lt;COUNTIF($D$2:$K$2,"&gt;0"),"Incomplete","Counted"))))))</f>
        <v/>
      </c>
      <c r="N101" s="34">
        <f>IF(AND($M101="Counted",D$2&gt;0),D101,"")</f>
        <v/>
      </c>
      <c r="O101" s="34">
        <f>IF(AND($M101="Counted",E$2&gt;0),E101,"")</f>
        <v/>
      </c>
      <c r="P101" s="34">
        <f>IF(AND($M101="Counted",F$2&gt;0),F101,"")</f>
        <v/>
      </c>
      <c r="Q101" s="34">
        <f>IF(AND($M101="Counted",G$2&gt;0),G101,"")</f>
        <v/>
      </c>
      <c r="R101" s="34">
        <f>IF(AND($M101="Counted",H$2&gt;0),H101,"")</f>
        <v/>
      </c>
      <c r="S101" s="34">
        <f>IF(AND($M101="Counted",I$2&gt;0),I101,"")</f>
        <v/>
      </c>
      <c r="T101" s="34">
        <f>IF(AND($M101="Counted",J$2&gt;0),J101,"")</f>
        <v/>
      </c>
      <c r="U101" s="34">
        <f>IF(AND($M101="Counted",K$2&gt;0),K101,"")</f>
        <v/>
      </c>
    </row>
    <row r="102">
      <c r="A102" s="31">
        <f>IF(TRIM(Applicants!A102&amp;"")="","",TRIM(Applicants!A102&amp;""))</f>
        <v/>
      </c>
      <c r="B102" s="31">
        <f>IF(A102="","",Applicants!B102&amp;"")</f>
        <v/>
      </c>
      <c r="C102" s="33" t="n"/>
      <c r="D102" s="33" t="n"/>
      <c r="E102" s="33" t="n"/>
      <c r="F102" s="33" t="n"/>
      <c r="G102" s="33" t="n"/>
      <c r="H102" s="33" t="n"/>
      <c r="I102" s="33" t="n"/>
      <c r="J102" s="33" t="n"/>
      <c r="K102" s="33" t="n"/>
      <c r="L102" s="10">
        <f>IF(M102="Counted",ROUND(SUMPRODUCT($D$2:$K$2,D102:K102)*100/(4*SUM($D$2:$K$2)),1),"")</f>
        <v/>
      </c>
      <c r="M102" s="10">
        <f>IF(COUNTA(C102:K102)=0,"",IF(A102="","No applicant in this row",IF(TRIM(C102)="Yes","Stepped out, not counted",IF(COUNTIF($D$2:$K$2,"&gt;0")=0,"Add weights on Rubric",IF(SUMPRODUCT(($D$2:$K$2&gt;0)*ISNUMBER(D102:K102))-COUNTIFS($D$2:$K$2,"&gt;0",D102:K102,"&gt;=0",D102:K102,"&lt;=4")+SUMPRODUCT(($D$2:$K$2&gt;0)*ISTEXT(D102:K102))&gt;0,"Check scores (0 to 4)",IF(SUMPRODUCT(($D$2:$K$2&gt;0)*ISNUMBER(D102:K102))&lt;COUNTIF($D$2:$K$2,"&gt;0"),"Incomplete","Counted"))))))</f>
        <v/>
      </c>
      <c r="N102" s="34">
        <f>IF(AND($M102="Counted",D$2&gt;0),D102,"")</f>
        <v/>
      </c>
      <c r="O102" s="34">
        <f>IF(AND($M102="Counted",E$2&gt;0),E102,"")</f>
        <v/>
      </c>
      <c r="P102" s="34">
        <f>IF(AND($M102="Counted",F$2&gt;0),F102,"")</f>
        <v/>
      </c>
      <c r="Q102" s="34">
        <f>IF(AND($M102="Counted",G$2&gt;0),G102,"")</f>
        <v/>
      </c>
      <c r="R102" s="34">
        <f>IF(AND($M102="Counted",H$2&gt;0),H102,"")</f>
        <v/>
      </c>
      <c r="S102" s="34">
        <f>IF(AND($M102="Counted",I$2&gt;0),I102,"")</f>
        <v/>
      </c>
      <c r="T102" s="34">
        <f>IF(AND($M102="Counted",J$2&gt;0),J102,"")</f>
        <v/>
      </c>
      <c r="U102" s="34">
        <f>IF(AND($M102="Counted",K$2&gt;0),K102,"")</f>
        <v/>
      </c>
    </row>
  </sheetData>
  <dataValidations count="2">
    <dataValidation sqref="C3:C102" showDropDown="0" showInputMessage="1" showErrorMessage="1" allowBlank="1" errorTitle="Know this applicant?" error="Pick a value from the list. Yes means you know the applicant or their family personally. Your row will not count." promptTitle="Know this applicant?" prompt="Yes means you know the applicant or their family personally. Your row will not count." type="list" errorStyle="warning">
      <formula1>"No,Yes"</formula1>
    </dataValidation>
    <dataValidation sqref="D3:K102" showDropDown="0" showInputMessage="1" showErrorMessage="1" allowBlank="1" errorTitle="Score" error="Type a whole number from 0 to 4." promptTitle="Score" prompt="0 to 4. See the anchors on the Rubric tab." type="decimal" errorStyle="warning" operator="between">
      <formula1>0</formula1>
      <formula2>4</formula2>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J102"/>
  <sheetViews>
    <sheetView zoomScale="100" workbookViewId="0">
      <pane xSplit="1" ySplit="2" topLeftCell="B3" activePane="bottomRight" state="frozen"/>
      <selection pane="topRight"/>
      <selection pane="bottomLeft"/>
      <selection pane="bottomRight" activeCell="A1" sqref="A1"/>
    </sheetView>
  </sheetViews>
  <sheetFormatPr baseColWidth="8" defaultRowHeight="15"/>
  <cols>
    <col width="1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4" customWidth="1" min="10" max="10"/>
  </cols>
  <sheetData>
    <row r="1" ht="44" customHeight="1">
      <c r="A1" s="3" t="inlineStr">
        <is>
          <t>Applicant ID</t>
        </is>
      </c>
      <c r="B1" s="3">
        <f>IF(Rubric!A2="","(not used)",Rubric!A2)</f>
        <v/>
      </c>
      <c r="C1" s="3">
        <f>IF(Rubric!A3="","(not used)",Rubric!A3)</f>
        <v/>
      </c>
      <c r="D1" s="3">
        <f>IF(Rubric!A4="","(not used)",Rubric!A4)</f>
        <v/>
      </c>
      <c r="E1" s="3">
        <f>IF(Rubric!A5="","(not used)",Rubric!A5)</f>
        <v/>
      </c>
      <c r="F1" s="3">
        <f>IF(Rubric!A6="","(not used)",Rubric!A6)</f>
        <v/>
      </c>
      <c r="G1" s="3">
        <f>IF(Rubric!A7="","(not used)",Rubric!A7)</f>
        <v/>
      </c>
      <c r="H1" s="3">
        <f>IF(Rubric!A8="","(not used)",Rubric!A8)</f>
        <v/>
      </c>
      <c r="I1" s="3">
        <f>IF(Rubric!A9="","(not used)",Rubric!A9)</f>
        <v/>
      </c>
      <c r="J1" s="3" t="inlineStr">
        <is>
          <t>Biggest gap on one part</t>
        </is>
      </c>
    </row>
    <row r="2">
      <c r="A2" s="15" t="inlineStr">
        <is>
          <t>Highest minus lowest counted score, per part, when two or more readers count.</t>
        </is>
      </c>
    </row>
    <row r="3">
      <c r="A3" s="35">
        <f>IF(TRIM(Applicants!A3&amp;"")="","",TRIM(Applicants!A3&amp;""))</f>
        <v/>
      </c>
      <c r="B3" s="35">
        <f>IF(COUNT('Reader 1'!N3,'Reader 2'!N3,'Reader 3'!N3,'Reader 4'!N3)&lt;2,"",MAX('Reader 1'!N3,'Reader 2'!N3,'Reader 3'!N3,'Reader 4'!N3)-MIN('Reader 1'!N3,'Reader 2'!N3,'Reader 3'!N3,'Reader 4'!N3))</f>
        <v/>
      </c>
      <c r="C3" s="35">
        <f>IF(COUNT('Reader 1'!O3,'Reader 2'!O3,'Reader 3'!O3,'Reader 4'!O3)&lt;2,"",MAX('Reader 1'!O3,'Reader 2'!O3,'Reader 3'!O3,'Reader 4'!O3)-MIN('Reader 1'!O3,'Reader 2'!O3,'Reader 3'!O3,'Reader 4'!O3))</f>
        <v/>
      </c>
      <c r="D3" s="35">
        <f>IF(COUNT('Reader 1'!P3,'Reader 2'!P3,'Reader 3'!P3,'Reader 4'!P3)&lt;2,"",MAX('Reader 1'!P3,'Reader 2'!P3,'Reader 3'!P3,'Reader 4'!P3)-MIN('Reader 1'!P3,'Reader 2'!P3,'Reader 3'!P3,'Reader 4'!P3))</f>
        <v/>
      </c>
      <c r="E3" s="35">
        <f>IF(COUNT('Reader 1'!Q3,'Reader 2'!Q3,'Reader 3'!Q3,'Reader 4'!Q3)&lt;2,"",MAX('Reader 1'!Q3,'Reader 2'!Q3,'Reader 3'!Q3,'Reader 4'!Q3)-MIN('Reader 1'!Q3,'Reader 2'!Q3,'Reader 3'!Q3,'Reader 4'!Q3))</f>
        <v/>
      </c>
      <c r="F3" s="35">
        <f>IF(COUNT('Reader 1'!R3,'Reader 2'!R3,'Reader 3'!R3,'Reader 4'!R3)&lt;2,"",MAX('Reader 1'!R3,'Reader 2'!R3,'Reader 3'!R3,'Reader 4'!R3)-MIN('Reader 1'!R3,'Reader 2'!R3,'Reader 3'!R3,'Reader 4'!R3))</f>
        <v/>
      </c>
      <c r="G3" s="35">
        <f>IF(COUNT('Reader 1'!S3,'Reader 2'!S3,'Reader 3'!S3,'Reader 4'!S3)&lt;2,"",MAX('Reader 1'!S3,'Reader 2'!S3,'Reader 3'!S3,'Reader 4'!S3)-MIN('Reader 1'!S3,'Reader 2'!S3,'Reader 3'!S3,'Reader 4'!S3))</f>
        <v/>
      </c>
      <c r="H3" s="35">
        <f>IF(COUNT('Reader 1'!T3,'Reader 2'!T3,'Reader 3'!T3,'Reader 4'!T3)&lt;2,"",MAX('Reader 1'!T3,'Reader 2'!T3,'Reader 3'!T3,'Reader 4'!T3)-MIN('Reader 1'!T3,'Reader 2'!T3,'Reader 3'!T3,'Reader 4'!T3))</f>
        <v/>
      </c>
      <c r="I3" s="35">
        <f>IF(COUNT('Reader 1'!U3,'Reader 2'!U3,'Reader 3'!U3,'Reader 4'!U3)&lt;2,"",MAX('Reader 1'!U3,'Reader 2'!U3,'Reader 3'!U3,'Reader 4'!U3)-MIN('Reader 1'!U3,'Reader 2'!U3,'Reader 3'!U3,'Reader 4'!U3))</f>
        <v/>
      </c>
      <c r="J3" s="35">
        <f>IF(COUNT(B3:I3)=0,"",MAX(B3:I3))</f>
        <v/>
      </c>
    </row>
    <row r="4">
      <c r="A4" s="35">
        <f>IF(TRIM(Applicants!A4&amp;"")="","",TRIM(Applicants!A4&amp;""))</f>
        <v/>
      </c>
      <c r="B4" s="35">
        <f>IF(COUNT('Reader 1'!N4,'Reader 2'!N4,'Reader 3'!N4,'Reader 4'!N4)&lt;2,"",MAX('Reader 1'!N4,'Reader 2'!N4,'Reader 3'!N4,'Reader 4'!N4)-MIN('Reader 1'!N4,'Reader 2'!N4,'Reader 3'!N4,'Reader 4'!N4))</f>
        <v/>
      </c>
      <c r="C4" s="35">
        <f>IF(COUNT('Reader 1'!O4,'Reader 2'!O4,'Reader 3'!O4,'Reader 4'!O4)&lt;2,"",MAX('Reader 1'!O4,'Reader 2'!O4,'Reader 3'!O4,'Reader 4'!O4)-MIN('Reader 1'!O4,'Reader 2'!O4,'Reader 3'!O4,'Reader 4'!O4))</f>
        <v/>
      </c>
      <c r="D4" s="35">
        <f>IF(COUNT('Reader 1'!P4,'Reader 2'!P4,'Reader 3'!P4,'Reader 4'!P4)&lt;2,"",MAX('Reader 1'!P4,'Reader 2'!P4,'Reader 3'!P4,'Reader 4'!P4)-MIN('Reader 1'!P4,'Reader 2'!P4,'Reader 3'!P4,'Reader 4'!P4))</f>
        <v/>
      </c>
      <c r="E4" s="35">
        <f>IF(COUNT('Reader 1'!Q4,'Reader 2'!Q4,'Reader 3'!Q4,'Reader 4'!Q4)&lt;2,"",MAX('Reader 1'!Q4,'Reader 2'!Q4,'Reader 3'!Q4,'Reader 4'!Q4)-MIN('Reader 1'!Q4,'Reader 2'!Q4,'Reader 3'!Q4,'Reader 4'!Q4))</f>
        <v/>
      </c>
      <c r="F4" s="35">
        <f>IF(COUNT('Reader 1'!R4,'Reader 2'!R4,'Reader 3'!R4,'Reader 4'!R4)&lt;2,"",MAX('Reader 1'!R4,'Reader 2'!R4,'Reader 3'!R4,'Reader 4'!R4)-MIN('Reader 1'!R4,'Reader 2'!R4,'Reader 3'!R4,'Reader 4'!R4))</f>
        <v/>
      </c>
      <c r="G4" s="35">
        <f>IF(COUNT('Reader 1'!S4,'Reader 2'!S4,'Reader 3'!S4,'Reader 4'!S4)&lt;2,"",MAX('Reader 1'!S4,'Reader 2'!S4,'Reader 3'!S4,'Reader 4'!S4)-MIN('Reader 1'!S4,'Reader 2'!S4,'Reader 3'!S4,'Reader 4'!S4))</f>
        <v/>
      </c>
      <c r="H4" s="35">
        <f>IF(COUNT('Reader 1'!T4,'Reader 2'!T4,'Reader 3'!T4,'Reader 4'!T4)&lt;2,"",MAX('Reader 1'!T4,'Reader 2'!T4,'Reader 3'!T4,'Reader 4'!T4)-MIN('Reader 1'!T4,'Reader 2'!T4,'Reader 3'!T4,'Reader 4'!T4))</f>
        <v/>
      </c>
      <c r="I4" s="35">
        <f>IF(COUNT('Reader 1'!U4,'Reader 2'!U4,'Reader 3'!U4,'Reader 4'!U4)&lt;2,"",MAX('Reader 1'!U4,'Reader 2'!U4,'Reader 3'!U4,'Reader 4'!U4)-MIN('Reader 1'!U4,'Reader 2'!U4,'Reader 3'!U4,'Reader 4'!U4))</f>
        <v/>
      </c>
      <c r="J4" s="35">
        <f>IF(COUNT(B4:I4)=0,"",MAX(B4:I4))</f>
        <v/>
      </c>
    </row>
    <row r="5">
      <c r="A5" s="35">
        <f>IF(TRIM(Applicants!A5&amp;"")="","",TRIM(Applicants!A5&amp;""))</f>
        <v/>
      </c>
      <c r="B5" s="35">
        <f>IF(COUNT('Reader 1'!N5,'Reader 2'!N5,'Reader 3'!N5,'Reader 4'!N5)&lt;2,"",MAX('Reader 1'!N5,'Reader 2'!N5,'Reader 3'!N5,'Reader 4'!N5)-MIN('Reader 1'!N5,'Reader 2'!N5,'Reader 3'!N5,'Reader 4'!N5))</f>
        <v/>
      </c>
      <c r="C5" s="35">
        <f>IF(COUNT('Reader 1'!O5,'Reader 2'!O5,'Reader 3'!O5,'Reader 4'!O5)&lt;2,"",MAX('Reader 1'!O5,'Reader 2'!O5,'Reader 3'!O5,'Reader 4'!O5)-MIN('Reader 1'!O5,'Reader 2'!O5,'Reader 3'!O5,'Reader 4'!O5))</f>
        <v/>
      </c>
      <c r="D5" s="35">
        <f>IF(COUNT('Reader 1'!P5,'Reader 2'!P5,'Reader 3'!P5,'Reader 4'!P5)&lt;2,"",MAX('Reader 1'!P5,'Reader 2'!P5,'Reader 3'!P5,'Reader 4'!P5)-MIN('Reader 1'!P5,'Reader 2'!P5,'Reader 3'!P5,'Reader 4'!P5))</f>
        <v/>
      </c>
      <c r="E5" s="35">
        <f>IF(COUNT('Reader 1'!Q5,'Reader 2'!Q5,'Reader 3'!Q5,'Reader 4'!Q5)&lt;2,"",MAX('Reader 1'!Q5,'Reader 2'!Q5,'Reader 3'!Q5,'Reader 4'!Q5)-MIN('Reader 1'!Q5,'Reader 2'!Q5,'Reader 3'!Q5,'Reader 4'!Q5))</f>
        <v/>
      </c>
      <c r="F5" s="35">
        <f>IF(COUNT('Reader 1'!R5,'Reader 2'!R5,'Reader 3'!R5,'Reader 4'!R5)&lt;2,"",MAX('Reader 1'!R5,'Reader 2'!R5,'Reader 3'!R5,'Reader 4'!R5)-MIN('Reader 1'!R5,'Reader 2'!R5,'Reader 3'!R5,'Reader 4'!R5))</f>
        <v/>
      </c>
      <c r="G5" s="35">
        <f>IF(COUNT('Reader 1'!S5,'Reader 2'!S5,'Reader 3'!S5,'Reader 4'!S5)&lt;2,"",MAX('Reader 1'!S5,'Reader 2'!S5,'Reader 3'!S5,'Reader 4'!S5)-MIN('Reader 1'!S5,'Reader 2'!S5,'Reader 3'!S5,'Reader 4'!S5))</f>
        <v/>
      </c>
      <c r="H5" s="35">
        <f>IF(COUNT('Reader 1'!T5,'Reader 2'!T5,'Reader 3'!T5,'Reader 4'!T5)&lt;2,"",MAX('Reader 1'!T5,'Reader 2'!T5,'Reader 3'!T5,'Reader 4'!T5)-MIN('Reader 1'!T5,'Reader 2'!T5,'Reader 3'!T5,'Reader 4'!T5))</f>
        <v/>
      </c>
      <c r="I5" s="35">
        <f>IF(COUNT('Reader 1'!U5,'Reader 2'!U5,'Reader 3'!U5,'Reader 4'!U5)&lt;2,"",MAX('Reader 1'!U5,'Reader 2'!U5,'Reader 3'!U5,'Reader 4'!U5)-MIN('Reader 1'!U5,'Reader 2'!U5,'Reader 3'!U5,'Reader 4'!U5))</f>
        <v/>
      </c>
      <c r="J5" s="35">
        <f>IF(COUNT(B5:I5)=0,"",MAX(B5:I5))</f>
        <v/>
      </c>
    </row>
    <row r="6">
      <c r="A6" s="35">
        <f>IF(TRIM(Applicants!A6&amp;"")="","",TRIM(Applicants!A6&amp;""))</f>
        <v/>
      </c>
      <c r="B6" s="35">
        <f>IF(COUNT('Reader 1'!N6,'Reader 2'!N6,'Reader 3'!N6,'Reader 4'!N6)&lt;2,"",MAX('Reader 1'!N6,'Reader 2'!N6,'Reader 3'!N6,'Reader 4'!N6)-MIN('Reader 1'!N6,'Reader 2'!N6,'Reader 3'!N6,'Reader 4'!N6))</f>
        <v/>
      </c>
      <c r="C6" s="35">
        <f>IF(COUNT('Reader 1'!O6,'Reader 2'!O6,'Reader 3'!O6,'Reader 4'!O6)&lt;2,"",MAX('Reader 1'!O6,'Reader 2'!O6,'Reader 3'!O6,'Reader 4'!O6)-MIN('Reader 1'!O6,'Reader 2'!O6,'Reader 3'!O6,'Reader 4'!O6))</f>
        <v/>
      </c>
      <c r="D6" s="35">
        <f>IF(COUNT('Reader 1'!P6,'Reader 2'!P6,'Reader 3'!P6,'Reader 4'!P6)&lt;2,"",MAX('Reader 1'!P6,'Reader 2'!P6,'Reader 3'!P6,'Reader 4'!P6)-MIN('Reader 1'!P6,'Reader 2'!P6,'Reader 3'!P6,'Reader 4'!P6))</f>
        <v/>
      </c>
      <c r="E6" s="35">
        <f>IF(COUNT('Reader 1'!Q6,'Reader 2'!Q6,'Reader 3'!Q6,'Reader 4'!Q6)&lt;2,"",MAX('Reader 1'!Q6,'Reader 2'!Q6,'Reader 3'!Q6,'Reader 4'!Q6)-MIN('Reader 1'!Q6,'Reader 2'!Q6,'Reader 3'!Q6,'Reader 4'!Q6))</f>
        <v/>
      </c>
      <c r="F6" s="35">
        <f>IF(COUNT('Reader 1'!R6,'Reader 2'!R6,'Reader 3'!R6,'Reader 4'!R6)&lt;2,"",MAX('Reader 1'!R6,'Reader 2'!R6,'Reader 3'!R6,'Reader 4'!R6)-MIN('Reader 1'!R6,'Reader 2'!R6,'Reader 3'!R6,'Reader 4'!R6))</f>
        <v/>
      </c>
      <c r="G6" s="35">
        <f>IF(COUNT('Reader 1'!S6,'Reader 2'!S6,'Reader 3'!S6,'Reader 4'!S6)&lt;2,"",MAX('Reader 1'!S6,'Reader 2'!S6,'Reader 3'!S6,'Reader 4'!S6)-MIN('Reader 1'!S6,'Reader 2'!S6,'Reader 3'!S6,'Reader 4'!S6))</f>
        <v/>
      </c>
      <c r="H6" s="35">
        <f>IF(COUNT('Reader 1'!T6,'Reader 2'!T6,'Reader 3'!T6,'Reader 4'!T6)&lt;2,"",MAX('Reader 1'!T6,'Reader 2'!T6,'Reader 3'!T6,'Reader 4'!T6)-MIN('Reader 1'!T6,'Reader 2'!T6,'Reader 3'!T6,'Reader 4'!T6))</f>
        <v/>
      </c>
      <c r="I6" s="35">
        <f>IF(COUNT('Reader 1'!U6,'Reader 2'!U6,'Reader 3'!U6,'Reader 4'!U6)&lt;2,"",MAX('Reader 1'!U6,'Reader 2'!U6,'Reader 3'!U6,'Reader 4'!U6)-MIN('Reader 1'!U6,'Reader 2'!U6,'Reader 3'!U6,'Reader 4'!U6))</f>
        <v/>
      </c>
      <c r="J6" s="35">
        <f>IF(COUNT(B6:I6)=0,"",MAX(B6:I6))</f>
        <v/>
      </c>
    </row>
    <row r="7">
      <c r="A7" s="35">
        <f>IF(TRIM(Applicants!A7&amp;"")="","",TRIM(Applicants!A7&amp;""))</f>
        <v/>
      </c>
      <c r="B7" s="35">
        <f>IF(COUNT('Reader 1'!N7,'Reader 2'!N7,'Reader 3'!N7,'Reader 4'!N7)&lt;2,"",MAX('Reader 1'!N7,'Reader 2'!N7,'Reader 3'!N7,'Reader 4'!N7)-MIN('Reader 1'!N7,'Reader 2'!N7,'Reader 3'!N7,'Reader 4'!N7))</f>
        <v/>
      </c>
      <c r="C7" s="35">
        <f>IF(COUNT('Reader 1'!O7,'Reader 2'!O7,'Reader 3'!O7,'Reader 4'!O7)&lt;2,"",MAX('Reader 1'!O7,'Reader 2'!O7,'Reader 3'!O7,'Reader 4'!O7)-MIN('Reader 1'!O7,'Reader 2'!O7,'Reader 3'!O7,'Reader 4'!O7))</f>
        <v/>
      </c>
      <c r="D7" s="35">
        <f>IF(COUNT('Reader 1'!P7,'Reader 2'!P7,'Reader 3'!P7,'Reader 4'!P7)&lt;2,"",MAX('Reader 1'!P7,'Reader 2'!P7,'Reader 3'!P7,'Reader 4'!P7)-MIN('Reader 1'!P7,'Reader 2'!P7,'Reader 3'!P7,'Reader 4'!P7))</f>
        <v/>
      </c>
      <c r="E7" s="35">
        <f>IF(COUNT('Reader 1'!Q7,'Reader 2'!Q7,'Reader 3'!Q7,'Reader 4'!Q7)&lt;2,"",MAX('Reader 1'!Q7,'Reader 2'!Q7,'Reader 3'!Q7,'Reader 4'!Q7)-MIN('Reader 1'!Q7,'Reader 2'!Q7,'Reader 3'!Q7,'Reader 4'!Q7))</f>
        <v/>
      </c>
      <c r="F7" s="35">
        <f>IF(COUNT('Reader 1'!R7,'Reader 2'!R7,'Reader 3'!R7,'Reader 4'!R7)&lt;2,"",MAX('Reader 1'!R7,'Reader 2'!R7,'Reader 3'!R7,'Reader 4'!R7)-MIN('Reader 1'!R7,'Reader 2'!R7,'Reader 3'!R7,'Reader 4'!R7))</f>
        <v/>
      </c>
      <c r="G7" s="35">
        <f>IF(COUNT('Reader 1'!S7,'Reader 2'!S7,'Reader 3'!S7,'Reader 4'!S7)&lt;2,"",MAX('Reader 1'!S7,'Reader 2'!S7,'Reader 3'!S7,'Reader 4'!S7)-MIN('Reader 1'!S7,'Reader 2'!S7,'Reader 3'!S7,'Reader 4'!S7))</f>
        <v/>
      </c>
      <c r="H7" s="35">
        <f>IF(COUNT('Reader 1'!T7,'Reader 2'!T7,'Reader 3'!T7,'Reader 4'!T7)&lt;2,"",MAX('Reader 1'!T7,'Reader 2'!T7,'Reader 3'!T7,'Reader 4'!T7)-MIN('Reader 1'!T7,'Reader 2'!T7,'Reader 3'!T7,'Reader 4'!T7))</f>
        <v/>
      </c>
      <c r="I7" s="35">
        <f>IF(COUNT('Reader 1'!U7,'Reader 2'!U7,'Reader 3'!U7,'Reader 4'!U7)&lt;2,"",MAX('Reader 1'!U7,'Reader 2'!U7,'Reader 3'!U7,'Reader 4'!U7)-MIN('Reader 1'!U7,'Reader 2'!U7,'Reader 3'!U7,'Reader 4'!U7))</f>
        <v/>
      </c>
      <c r="J7" s="35">
        <f>IF(COUNT(B7:I7)=0,"",MAX(B7:I7))</f>
        <v/>
      </c>
    </row>
    <row r="8">
      <c r="A8" s="35">
        <f>IF(TRIM(Applicants!A8&amp;"")="","",TRIM(Applicants!A8&amp;""))</f>
        <v/>
      </c>
      <c r="B8" s="35">
        <f>IF(COUNT('Reader 1'!N8,'Reader 2'!N8,'Reader 3'!N8,'Reader 4'!N8)&lt;2,"",MAX('Reader 1'!N8,'Reader 2'!N8,'Reader 3'!N8,'Reader 4'!N8)-MIN('Reader 1'!N8,'Reader 2'!N8,'Reader 3'!N8,'Reader 4'!N8))</f>
        <v/>
      </c>
      <c r="C8" s="35">
        <f>IF(COUNT('Reader 1'!O8,'Reader 2'!O8,'Reader 3'!O8,'Reader 4'!O8)&lt;2,"",MAX('Reader 1'!O8,'Reader 2'!O8,'Reader 3'!O8,'Reader 4'!O8)-MIN('Reader 1'!O8,'Reader 2'!O8,'Reader 3'!O8,'Reader 4'!O8))</f>
        <v/>
      </c>
      <c r="D8" s="35">
        <f>IF(COUNT('Reader 1'!P8,'Reader 2'!P8,'Reader 3'!P8,'Reader 4'!P8)&lt;2,"",MAX('Reader 1'!P8,'Reader 2'!P8,'Reader 3'!P8,'Reader 4'!P8)-MIN('Reader 1'!P8,'Reader 2'!P8,'Reader 3'!P8,'Reader 4'!P8))</f>
        <v/>
      </c>
      <c r="E8" s="35">
        <f>IF(COUNT('Reader 1'!Q8,'Reader 2'!Q8,'Reader 3'!Q8,'Reader 4'!Q8)&lt;2,"",MAX('Reader 1'!Q8,'Reader 2'!Q8,'Reader 3'!Q8,'Reader 4'!Q8)-MIN('Reader 1'!Q8,'Reader 2'!Q8,'Reader 3'!Q8,'Reader 4'!Q8))</f>
        <v/>
      </c>
      <c r="F8" s="35">
        <f>IF(COUNT('Reader 1'!R8,'Reader 2'!R8,'Reader 3'!R8,'Reader 4'!R8)&lt;2,"",MAX('Reader 1'!R8,'Reader 2'!R8,'Reader 3'!R8,'Reader 4'!R8)-MIN('Reader 1'!R8,'Reader 2'!R8,'Reader 3'!R8,'Reader 4'!R8))</f>
        <v/>
      </c>
      <c r="G8" s="35">
        <f>IF(COUNT('Reader 1'!S8,'Reader 2'!S8,'Reader 3'!S8,'Reader 4'!S8)&lt;2,"",MAX('Reader 1'!S8,'Reader 2'!S8,'Reader 3'!S8,'Reader 4'!S8)-MIN('Reader 1'!S8,'Reader 2'!S8,'Reader 3'!S8,'Reader 4'!S8))</f>
        <v/>
      </c>
      <c r="H8" s="35">
        <f>IF(COUNT('Reader 1'!T8,'Reader 2'!T8,'Reader 3'!T8,'Reader 4'!T8)&lt;2,"",MAX('Reader 1'!T8,'Reader 2'!T8,'Reader 3'!T8,'Reader 4'!T8)-MIN('Reader 1'!T8,'Reader 2'!T8,'Reader 3'!T8,'Reader 4'!T8))</f>
        <v/>
      </c>
      <c r="I8" s="35">
        <f>IF(COUNT('Reader 1'!U8,'Reader 2'!U8,'Reader 3'!U8,'Reader 4'!U8)&lt;2,"",MAX('Reader 1'!U8,'Reader 2'!U8,'Reader 3'!U8,'Reader 4'!U8)-MIN('Reader 1'!U8,'Reader 2'!U8,'Reader 3'!U8,'Reader 4'!U8))</f>
        <v/>
      </c>
      <c r="J8" s="35">
        <f>IF(COUNT(B8:I8)=0,"",MAX(B8:I8))</f>
        <v/>
      </c>
    </row>
    <row r="9">
      <c r="A9" s="35">
        <f>IF(TRIM(Applicants!A9&amp;"")="","",TRIM(Applicants!A9&amp;""))</f>
        <v/>
      </c>
      <c r="B9" s="35">
        <f>IF(COUNT('Reader 1'!N9,'Reader 2'!N9,'Reader 3'!N9,'Reader 4'!N9)&lt;2,"",MAX('Reader 1'!N9,'Reader 2'!N9,'Reader 3'!N9,'Reader 4'!N9)-MIN('Reader 1'!N9,'Reader 2'!N9,'Reader 3'!N9,'Reader 4'!N9))</f>
        <v/>
      </c>
      <c r="C9" s="35">
        <f>IF(COUNT('Reader 1'!O9,'Reader 2'!O9,'Reader 3'!O9,'Reader 4'!O9)&lt;2,"",MAX('Reader 1'!O9,'Reader 2'!O9,'Reader 3'!O9,'Reader 4'!O9)-MIN('Reader 1'!O9,'Reader 2'!O9,'Reader 3'!O9,'Reader 4'!O9))</f>
        <v/>
      </c>
      <c r="D9" s="35">
        <f>IF(COUNT('Reader 1'!P9,'Reader 2'!P9,'Reader 3'!P9,'Reader 4'!P9)&lt;2,"",MAX('Reader 1'!P9,'Reader 2'!P9,'Reader 3'!P9,'Reader 4'!P9)-MIN('Reader 1'!P9,'Reader 2'!P9,'Reader 3'!P9,'Reader 4'!P9))</f>
        <v/>
      </c>
      <c r="E9" s="35">
        <f>IF(COUNT('Reader 1'!Q9,'Reader 2'!Q9,'Reader 3'!Q9,'Reader 4'!Q9)&lt;2,"",MAX('Reader 1'!Q9,'Reader 2'!Q9,'Reader 3'!Q9,'Reader 4'!Q9)-MIN('Reader 1'!Q9,'Reader 2'!Q9,'Reader 3'!Q9,'Reader 4'!Q9))</f>
        <v/>
      </c>
      <c r="F9" s="35">
        <f>IF(COUNT('Reader 1'!R9,'Reader 2'!R9,'Reader 3'!R9,'Reader 4'!R9)&lt;2,"",MAX('Reader 1'!R9,'Reader 2'!R9,'Reader 3'!R9,'Reader 4'!R9)-MIN('Reader 1'!R9,'Reader 2'!R9,'Reader 3'!R9,'Reader 4'!R9))</f>
        <v/>
      </c>
      <c r="G9" s="35">
        <f>IF(COUNT('Reader 1'!S9,'Reader 2'!S9,'Reader 3'!S9,'Reader 4'!S9)&lt;2,"",MAX('Reader 1'!S9,'Reader 2'!S9,'Reader 3'!S9,'Reader 4'!S9)-MIN('Reader 1'!S9,'Reader 2'!S9,'Reader 3'!S9,'Reader 4'!S9))</f>
        <v/>
      </c>
      <c r="H9" s="35">
        <f>IF(COUNT('Reader 1'!T9,'Reader 2'!T9,'Reader 3'!T9,'Reader 4'!T9)&lt;2,"",MAX('Reader 1'!T9,'Reader 2'!T9,'Reader 3'!T9,'Reader 4'!T9)-MIN('Reader 1'!T9,'Reader 2'!T9,'Reader 3'!T9,'Reader 4'!T9))</f>
        <v/>
      </c>
      <c r="I9" s="35">
        <f>IF(COUNT('Reader 1'!U9,'Reader 2'!U9,'Reader 3'!U9,'Reader 4'!U9)&lt;2,"",MAX('Reader 1'!U9,'Reader 2'!U9,'Reader 3'!U9,'Reader 4'!U9)-MIN('Reader 1'!U9,'Reader 2'!U9,'Reader 3'!U9,'Reader 4'!U9))</f>
        <v/>
      </c>
      <c r="J9" s="35">
        <f>IF(COUNT(B9:I9)=0,"",MAX(B9:I9))</f>
        <v/>
      </c>
    </row>
    <row r="10">
      <c r="A10" s="35">
        <f>IF(TRIM(Applicants!A10&amp;"")="","",TRIM(Applicants!A10&amp;""))</f>
        <v/>
      </c>
      <c r="B10" s="35">
        <f>IF(COUNT('Reader 1'!N10,'Reader 2'!N10,'Reader 3'!N10,'Reader 4'!N10)&lt;2,"",MAX('Reader 1'!N10,'Reader 2'!N10,'Reader 3'!N10,'Reader 4'!N10)-MIN('Reader 1'!N10,'Reader 2'!N10,'Reader 3'!N10,'Reader 4'!N10))</f>
        <v/>
      </c>
      <c r="C10" s="35">
        <f>IF(COUNT('Reader 1'!O10,'Reader 2'!O10,'Reader 3'!O10,'Reader 4'!O10)&lt;2,"",MAX('Reader 1'!O10,'Reader 2'!O10,'Reader 3'!O10,'Reader 4'!O10)-MIN('Reader 1'!O10,'Reader 2'!O10,'Reader 3'!O10,'Reader 4'!O10))</f>
        <v/>
      </c>
      <c r="D10" s="35">
        <f>IF(COUNT('Reader 1'!P10,'Reader 2'!P10,'Reader 3'!P10,'Reader 4'!P10)&lt;2,"",MAX('Reader 1'!P10,'Reader 2'!P10,'Reader 3'!P10,'Reader 4'!P10)-MIN('Reader 1'!P10,'Reader 2'!P10,'Reader 3'!P10,'Reader 4'!P10))</f>
        <v/>
      </c>
      <c r="E10" s="35">
        <f>IF(COUNT('Reader 1'!Q10,'Reader 2'!Q10,'Reader 3'!Q10,'Reader 4'!Q10)&lt;2,"",MAX('Reader 1'!Q10,'Reader 2'!Q10,'Reader 3'!Q10,'Reader 4'!Q10)-MIN('Reader 1'!Q10,'Reader 2'!Q10,'Reader 3'!Q10,'Reader 4'!Q10))</f>
        <v/>
      </c>
      <c r="F10" s="35">
        <f>IF(COUNT('Reader 1'!R10,'Reader 2'!R10,'Reader 3'!R10,'Reader 4'!R10)&lt;2,"",MAX('Reader 1'!R10,'Reader 2'!R10,'Reader 3'!R10,'Reader 4'!R10)-MIN('Reader 1'!R10,'Reader 2'!R10,'Reader 3'!R10,'Reader 4'!R10))</f>
        <v/>
      </c>
      <c r="G10" s="35">
        <f>IF(COUNT('Reader 1'!S10,'Reader 2'!S10,'Reader 3'!S10,'Reader 4'!S10)&lt;2,"",MAX('Reader 1'!S10,'Reader 2'!S10,'Reader 3'!S10,'Reader 4'!S10)-MIN('Reader 1'!S10,'Reader 2'!S10,'Reader 3'!S10,'Reader 4'!S10))</f>
        <v/>
      </c>
      <c r="H10" s="35">
        <f>IF(COUNT('Reader 1'!T10,'Reader 2'!T10,'Reader 3'!T10,'Reader 4'!T10)&lt;2,"",MAX('Reader 1'!T10,'Reader 2'!T10,'Reader 3'!T10,'Reader 4'!T10)-MIN('Reader 1'!T10,'Reader 2'!T10,'Reader 3'!T10,'Reader 4'!T10))</f>
        <v/>
      </c>
      <c r="I10" s="35">
        <f>IF(COUNT('Reader 1'!U10,'Reader 2'!U10,'Reader 3'!U10,'Reader 4'!U10)&lt;2,"",MAX('Reader 1'!U10,'Reader 2'!U10,'Reader 3'!U10,'Reader 4'!U10)-MIN('Reader 1'!U10,'Reader 2'!U10,'Reader 3'!U10,'Reader 4'!U10))</f>
        <v/>
      </c>
      <c r="J10" s="35">
        <f>IF(COUNT(B10:I10)=0,"",MAX(B10:I10))</f>
        <v/>
      </c>
    </row>
    <row r="11">
      <c r="A11" s="35">
        <f>IF(TRIM(Applicants!A11&amp;"")="","",TRIM(Applicants!A11&amp;""))</f>
        <v/>
      </c>
      <c r="B11" s="35">
        <f>IF(COUNT('Reader 1'!N11,'Reader 2'!N11,'Reader 3'!N11,'Reader 4'!N11)&lt;2,"",MAX('Reader 1'!N11,'Reader 2'!N11,'Reader 3'!N11,'Reader 4'!N11)-MIN('Reader 1'!N11,'Reader 2'!N11,'Reader 3'!N11,'Reader 4'!N11))</f>
        <v/>
      </c>
      <c r="C11" s="35">
        <f>IF(COUNT('Reader 1'!O11,'Reader 2'!O11,'Reader 3'!O11,'Reader 4'!O11)&lt;2,"",MAX('Reader 1'!O11,'Reader 2'!O11,'Reader 3'!O11,'Reader 4'!O11)-MIN('Reader 1'!O11,'Reader 2'!O11,'Reader 3'!O11,'Reader 4'!O11))</f>
        <v/>
      </c>
      <c r="D11" s="35">
        <f>IF(COUNT('Reader 1'!P11,'Reader 2'!P11,'Reader 3'!P11,'Reader 4'!P11)&lt;2,"",MAX('Reader 1'!P11,'Reader 2'!P11,'Reader 3'!P11,'Reader 4'!P11)-MIN('Reader 1'!P11,'Reader 2'!P11,'Reader 3'!P11,'Reader 4'!P11))</f>
        <v/>
      </c>
      <c r="E11" s="35">
        <f>IF(COUNT('Reader 1'!Q11,'Reader 2'!Q11,'Reader 3'!Q11,'Reader 4'!Q11)&lt;2,"",MAX('Reader 1'!Q11,'Reader 2'!Q11,'Reader 3'!Q11,'Reader 4'!Q11)-MIN('Reader 1'!Q11,'Reader 2'!Q11,'Reader 3'!Q11,'Reader 4'!Q11))</f>
        <v/>
      </c>
      <c r="F11" s="35">
        <f>IF(COUNT('Reader 1'!R11,'Reader 2'!R11,'Reader 3'!R11,'Reader 4'!R11)&lt;2,"",MAX('Reader 1'!R11,'Reader 2'!R11,'Reader 3'!R11,'Reader 4'!R11)-MIN('Reader 1'!R11,'Reader 2'!R11,'Reader 3'!R11,'Reader 4'!R11))</f>
        <v/>
      </c>
      <c r="G11" s="35">
        <f>IF(COUNT('Reader 1'!S11,'Reader 2'!S11,'Reader 3'!S11,'Reader 4'!S11)&lt;2,"",MAX('Reader 1'!S11,'Reader 2'!S11,'Reader 3'!S11,'Reader 4'!S11)-MIN('Reader 1'!S11,'Reader 2'!S11,'Reader 3'!S11,'Reader 4'!S11))</f>
        <v/>
      </c>
      <c r="H11" s="35">
        <f>IF(COUNT('Reader 1'!T11,'Reader 2'!T11,'Reader 3'!T11,'Reader 4'!T11)&lt;2,"",MAX('Reader 1'!T11,'Reader 2'!T11,'Reader 3'!T11,'Reader 4'!T11)-MIN('Reader 1'!T11,'Reader 2'!T11,'Reader 3'!T11,'Reader 4'!T11))</f>
        <v/>
      </c>
      <c r="I11" s="35">
        <f>IF(COUNT('Reader 1'!U11,'Reader 2'!U11,'Reader 3'!U11,'Reader 4'!U11)&lt;2,"",MAX('Reader 1'!U11,'Reader 2'!U11,'Reader 3'!U11,'Reader 4'!U11)-MIN('Reader 1'!U11,'Reader 2'!U11,'Reader 3'!U11,'Reader 4'!U11))</f>
        <v/>
      </c>
      <c r="J11" s="35">
        <f>IF(COUNT(B11:I11)=0,"",MAX(B11:I11))</f>
        <v/>
      </c>
    </row>
    <row r="12">
      <c r="A12" s="35">
        <f>IF(TRIM(Applicants!A12&amp;"")="","",TRIM(Applicants!A12&amp;""))</f>
        <v/>
      </c>
      <c r="B12" s="35">
        <f>IF(COUNT('Reader 1'!N12,'Reader 2'!N12,'Reader 3'!N12,'Reader 4'!N12)&lt;2,"",MAX('Reader 1'!N12,'Reader 2'!N12,'Reader 3'!N12,'Reader 4'!N12)-MIN('Reader 1'!N12,'Reader 2'!N12,'Reader 3'!N12,'Reader 4'!N12))</f>
        <v/>
      </c>
      <c r="C12" s="35">
        <f>IF(COUNT('Reader 1'!O12,'Reader 2'!O12,'Reader 3'!O12,'Reader 4'!O12)&lt;2,"",MAX('Reader 1'!O12,'Reader 2'!O12,'Reader 3'!O12,'Reader 4'!O12)-MIN('Reader 1'!O12,'Reader 2'!O12,'Reader 3'!O12,'Reader 4'!O12))</f>
        <v/>
      </c>
      <c r="D12" s="35">
        <f>IF(COUNT('Reader 1'!P12,'Reader 2'!P12,'Reader 3'!P12,'Reader 4'!P12)&lt;2,"",MAX('Reader 1'!P12,'Reader 2'!P12,'Reader 3'!P12,'Reader 4'!P12)-MIN('Reader 1'!P12,'Reader 2'!P12,'Reader 3'!P12,'Reader 4'!P12))</f>
        <v/>
      </c>
      <c r="E12" s="35">
        <f>IF(COUNT('Reader 1'!Q12,'Reader 2'!Q12,'Reader 3'!Q12,'Reader 4'!Q12)&lt;2,"",MAX('Reader 1'!Q12,'Reader 2'!Q12,'Reader 3'!Q12,'Reader 4'!Q12)-MIN('Reader 1'!Q12,'Reader 2'!Q12,'Reader 3'!Q12,'Reader 4'!Q12))</f>
        <v/>
      </c>
      <c r="F12" s="35">
        <f>IF(COUNT('Reader 1'!R12,'Reader 2'!R12,'Reader 3'!R12,'Reader 4'!R12)&lt;2,"",MAX('Reader 1'!R12,'Reader 2'!R12,'Reader 3'!R12,'Reader 4'!R12)-MIN('Reader 1'!R12,'Reader 2'!R12,'Reader 3'!R12,'Reader 4'!R12))</f>
        <v/>
      </c>
      <c r="G12" s="35">
        <f>IF(COUNT('Reader 1'!S12,'Reader 2'!S12,'Reader 3'!S12,'Reader 4'!S12)&lt;2,"",MAX('Reader 1'!S12,'Reader 2'!S12,'Reader 3'!S12,'Reader 4'!S12)-MIN('Reader 1'!S12,'Reader 2'!S12,'Reader 3'!S12,'Reader 4'!S12))</f>
        <v/>
      </c>
      <c r="H12" s="35">
        <f>IF(COUNT('Reader 1'!T12,'Reader 2'!T12,'Reader 3'!T12,'Reader 4'!T12)&lt;2,"",MAX('Reader 1'!T12,'Reader 2'!T12,'Reader 3'!T12,'Reader 4'!T12)-MIN('Reader 1'!T12,'Reader 2'!T12,'Reader 3'!T12,'Reader 4'!T12))</f>
        <v/>
      </c>
      <c r="I12" s="35">
        <f>IF(COUNT('Reader 1'!U12,'Reader 2'!U12,'Reader 3'!U12,'Reader 4'!U12)&lt;2,"",MAX('Reader 1'!U12,'Reader 2'!U12,'Reader 3'!U12,'Reader 4'!U12)-MIN('Reader 1'!U12,'Reader 2'!U12,'Reader 3'!U12,'Reader 4'!U12))</f>
        <v/>
      </c>
      <c r="J12" s="35">
        <f>IF(COUNT(B12:I12)=0,"",MAX(B12:I12))</f>
        <v/>
      </c>
    </row>
    <row r="13">
      <c r="A13" s="35">
        <f>IF(TRIM(Applicants!A13&amp;"")="","",TRIM(Applicants!A13&amp;""))</f>
        <v/>
      </c>
      <c r="B13" s="35">
        <f>IF(COUNT('Reader 1'!N13,'Reader 2'!N13,'Reader 3'!N13,'Reader 4'!N13)&lt;2,"",MAX('Reader 1'!N13,'Reader 2'!N13,'Reader 3'!N13,'Reader 4'!N13)-MIN('Reader 1'!N13,'Reader 2'!N13,'Reader 3'!N13,'Reader 4'!N13))</f>
        <v/>
      </c>
      <c r="C13" s="35">
        <f>IF(COUNT('Reader 1'!O13,'Reader 2'!O13,'Reader 3'!O13,'Reader 4'!O13)&lt;2,"",MAX('Reader 1'!O13,'Reader 2'!O13,'Reader 3'!O13,'Reader 4'!O13)-MIN('Reader 1'!O13,'Reader 2'!O13,'Reader 3'!O13,'Reader 4'!O13))</f>
        <v/>
      </c>
      <c r="D13" s="35">
        <f>IF(COUNT('Reader 1'!P13,'Reader 2'!P13,'Reader 3'!P13,'Reader 4'!P13)&lt;2,"",MAX('Reader 1'!P13,'Reader 2'!P13,'Reader 3'!P13,'Reader 4'!P13)-MIN('Reader 1'!P13,'Reader 2'!P13,'Reader 3'!P13,'Reader 4'!P13))</f>
        <v/>
      </c>
      <c r="E13" s="35">
        <f>IF(COUNT('Reader 1'!Q13,'Reader 2'!Q13,'Reader 3'!Q13,'Reader 4'!Q13)&lt;2,"",MAX('Reader 1'!Q13,'Reader 2'!Q13,'Reader 3'!Q13,'Reader 4'!Q13)-MIN('Reader 1'!Q13,'Reader 2'!Q13,'Reader 3'!Q13,'Reader 4'!Q13))</f>
        <v/>
      </c>
      <c r="F13" s="35">
        <f>IF(COUNT('Reader 1'!R13,'Reader 2'!R13,'Reader 3'!R13,'Reader 4'!R13)&lt;2,"",MAX('Reader 1'!R13,'Reader 2'!R13,'Reader 3'!R13,'Reader 4'!R13)-MIN('Reader 1'!R13,'Reader 2'!R13,'Reader 3'!R13,'Reader 4'!R13))</f>
        <v/>
      </c>
      <c r="G13" s="35">
        <f>IF(COUNT('Reader 1'!S13,'Reader 2'!S13,'Reader 3'!S13,'Reader 4'!S13)&lt;2,"",MAX('Reader 1'!S13,'Reader 2'!S13,'Reader 3'!S13,'Reader 4'!S13)-MIN('Reader 1'!S13,'Reader 2'!S13,'Reader 3'!S13,'Reader 4'!S13))</f>
        <v/>
      </c>
      <c r="H13" s="35">
        <f>IF(COUNT('Reader 1'!T13,'Reader 2'!T13,'Reader 3'!T13,'Reader 4'!T13)&lt;2,"",MAX('Reader 1'!T13,'Reader 2'!T13,'Reader 3'!T13,'Reader 4'!T13)-MIN('Reader 1'!T13,'Reader 2'!T13,'Reader 3'!T13,'Reader 4'!T13))</f>
        <v/>
      </c>
      <c r="I13" s="35">
        <f>IF(COUNT('Reader 1'!U13,'Reader 2'!U13,'Reader 3'!U13,'Reader 4'!U13)&lt;2,"",MAX('Reader 1'!U13,'Reader 2'!U13,'Reader 3'!U13,'Reader 4'!U13)-MIN('Reader 1'!U13,'Reader 2'!U13,'Reader 3'!U13,'Reader 4'!U13))</f>
        <v/>
      </c>
      <c r="J13" s="35">
        <f>IF(COUNT(B13:I13)=0,"",MAX(B13:I13))</f>
        <v/>
      </c>
    </row>
    <row r="14">
      <c r="A14" s="35">
        <f>IF(TRIM(Applicants!A14&amp;"")="","",TRIM(Applicants!A14&amp;""))</f>
        <v/>
      </c>
      <c r="B14" s="35">
        <f>IF(COUNT('Reader 1'!N14,'Reader 2'!N14,'Reader 3'!N14,'Reader 4'!N14)&lt;2,"",MAX('Reader 1'!N14,'Reader 2'!N14,'Reader 3'!N14,'Reader 4'!N14)-MIN('Reader 1'!N14,'Reader 2'!N14,'Reader 3'!N14,'Reader 4'!N14))</f>
        <v/>
      </c>
      <c r="C14" s="35">
        <f>IF(COUNT('Reader 1'!O14,'Reader 2'!O14,'Reader 3'!O14,'Reader 4'!O14)&lt;2,"",MAX('Reader 1'!O14,'Reader 2'!O14,'Reader 3'!O14,'Reader 4'!O14)-MIN('Reader 1'!O14,'Reader 2'!O14,'Reader 3'!O14,'Reader 4'!O14))</f>
        <v/>
      </c>
      <c r="D14" s="35">
        <f>IF(COUNT('Reader 1'!P14,'Reader 2'!P14,'Reader 3'!P14,'Reader 4'!P14)&lt;2,"",MAX('Reader 1'!P14,'Reader 2'!P14,'Reader 3'!P14,'Reader 4'!P14)-MIN('Reader 1'!P14,'Reader 2'!P14,'Reader 3'!P14,'Reader 4'!P14))</f>
        <v/>
      </c>
      <c r="E14" s="35">
        <f>IF(COUNT('Reader 1'!Q14,'Reader 2'!Q14,'Reader 3'!Q14,'Reader 4'!Q14)&lt;2,"",MAX('Reader 1'!Q14,'Reader 2'!Q14,'Reader 3'!Q14,'Reader 4'!Q14)-MIN('Reader 1'!Q14,'Reader 2'!Q14,'Reader 3'!Q14,'Reader 4'!Q14))</f>
        <v/>
      </c>
      <c r="F14" s="35">
        <f>IF(COUNT('Reader 1'!R14,'Reader 2'!R14,'Reader 3'!R14,'Reader 4'!R14)&lt;2,"",MAX('Reader 1'!R14,'Reader 2'!R14,'Reader 3'!R14,'Reader 4'!R14)-MIN('Reader 1'!R14,'Reader 2'!R14,'Reader 3'!R14,'Reader 4'!R14))</f>
        <v/>
      </c>
      <c r="G14" s="35">
        <f>IF(COUNT('Reader 1'!S14,'Reader 2'!S14,'Reader 3'!S14,'Reader 4'!S14)&lt;2,"",MAX('Reader 1'!S14,'Reader 2'!S14,'Reader 3'!S14,'Reader 4'!S14)-MIN('Reader 1'!S14,'Reader 2'!S14,'Reader 3'!S14,'Reader 4'!S14))</f>
        <v/>
      </c>
      <c r="H14" s="35">
        <f>IF(COUNT('Reader 1'!T14,'Reader 2'!T14,'Reader 3'!T14,'Reader 4'!T14)&lt;2,"",MAX('Reader 1'!T14,'Reader 2'!T14,'Reader 3'!T14,'Reader 4'!T14)-MIN('Reader 1'!T14,'Reader 2'!T14,'Reader 3'!T14,'Reader 4'!T14))</f>
        <v/>
      </c>
      <c r="I14" s="35">
        <f>IF(COUNT('Reader 1'!U14,'Reader 2'!U14,'Reader 3'!U14,'Reader 4'!U14)&lt;2,"",MAX('Reader 1'!U14,'Reader 2'!U14,'Reader 3'!U14,'Reader 4'!U14)-MIN('Reader 1'!U14,'Reader 2'!U14,'Reader 3'!U14,'Reader 4'!U14))</f>
        <v/>
      </c>
      <c r="J14" s="35">
        <f>IF(COUNT(B14:I14)=0,"",MAX(B14:I14))</f>
        <v/>
      </c>
    </row>
    <row r="15">
      <c r="A15" s="35">
        <f>IF(TRIM(Applicants!A15&amp;"")="","",TRIM(Applicants!A15&amp;""))</f>
        <v/>
      </c>
      <c r="B15" s="35">
        <f>IF(COUNT('Reader 1'!N15,'Reader 2'!N15,'Reader 3'!N15,'Reader 4'!N15)&lt;2,"",MAX('Reader 1'!N15,'Reader 2'!N15,'Reader 3'!N15,'Reader 4'!N15)-MIN('Reader 1'!N15,'Reader 2'!N15,'Reader 3'!N15,'Reader 4'!N15))</f>
        <v/>
      </c>
      <c r="C15" s="35">
        <f>IF(COUNT('Reader 1'!O15,'Reader 2'!O15,'Reader 3'!O15,'Reader 4'!O15)&lt;2,"",MAX('Reader 1'!O15,'Reader 2'!O15,'Reader 3'!O15,'Reader 4'!O15)-MIN('Reader 1'!O15,'Reader 2'!O15,'Reader 3'!O15,'Reader 4'!O15))</f>
        <v/>
      </c>
      <c r="D15" s="35">
        <f>IF(COUNT('Reader 1'!P15,'Reader 2'!P15,'Reader 3'!P15,'Reader 4'!P15)&lt;2,"",MAX('Reader 1'!P15,'Reader 2'!P15,'Reader 3'!P15,'Reader 4'!P15)-MIN('Reader 1'!P15,'Reader 2'!P15,'Reader 3'!P15,'Reader 4'!P15))</f>
        <v/>
      </c>
      <c r="E15" s="35">
        <f>IF(COUNT('Reader 1'!Q15,'Reader 2'!Q15,'Reader 3'!Q15,'Reader 4'!Q15)&lt;2,"",MAX('Reader 1'!Q15,'Reader 2'!Q15,'Reader 3'!Q15,'Reader 4'!Q15)-MIN('Reader 1'!Q15,'Reader 2'!Q15,'Reader 3'!Q15,'Reader 4'!Q15))</f>
        <v/>
      </c>
      <c r="F15" s="35">
        <f>IF(COUNT('Reader 1'!R15,'Reader 2'!R15,'Reader 3'!R15,'Reader 4'!R15)&lt;2,"",MAX('Reader 1'!R15,'Reader 2'!R15,'Reader 3'!R15,'Reader 4'!R15)-MIN('Reader 1'!R15,'Reader 2'!R15,'Reader 3'!R15,'Reader 4'!R15))</f>
        <v/>
      </c>
      <c r="G15" s="35">
        <f>IF(COUNT('Reader 1'!S15,'Reader 2'!S15,'Reader 3'!S15,'Reader 4'!S15)&lt;2,"",MAX('Reader 1'!S15,'Reader 2'!S15,'Reader 3'!S15,'Reader 4'!S15)-MIN('Reader 1'!S15,'Reader 2'!S15,'Reader 3'!S15,'Reader 4'!S15))</f>
        <v/>
      </c>
      <c r="H15" s="35">
        <f>IF(COUNT('Reader 1'!T15,'Reader 2'!T15,'Reader 3'!T15,'Reader 4'!T15)&lt;2,"",MAX('Reader 1'!T15,'Reader 2'!T15,'Reader 3'!T15,'Reader 4'!T15)-MIN('Reader 1'!T15,'Reader 2'!T15,'Reader 3'!T15,'Reader 4'!T15))</f>
        <v/>
      </c>
      <c r="I15" s="35">
        <f>IF(COUNT('Reader 1'!U15,'Reader 2'!U15,'Reader 3'!U15,'Reader 4'!U15)&lt;2,"",MAX('Reader 1'!U15,'Reader 2'!U15,'Reader 3'!U15,'Reader 4'!U15)-MIN('Reader 1'!U15,'Reader 2'!U15,'Reader 3'!U15,'Reader 4'!U15))</f>
        <v/>
      </c>
      <c r="J15" s="35">
        <f>IF(COUNT(B15:I15)=0,"",MAX(B15:I15))</f>
        <v/>
      </c>
    </row>
    <row r="16">
      <c r="A16" s="35">
        <f>IF(TRIM(Applicants!A16&amp;"")="","",TRIM(Applicants!A16&amp;""))</f>
        <v/>
      </c>
      <c r="B16" s="35">
        <f>IF(COUNT('Reader 1'!N16,'Reader 2'!N16,'Reader 3'!N16,'Reader 4'!N16)&lt;2,"",MAX('Reader 1'!N16,'Reader 2'!N16,'Reader 3'!N16,'Reader 4'!N16)-MIN('Reader 1'!N16,'Reader 2'!N16,'Reader 3'!N16,'Reader 4'!N16))</f>
        <v/>
      </c>
      <c r="C16" s="35">
        <f>IF(COUNT('Reader 1'!O16,'Reader 2'!O16,'Reader 3'!O16,'Reader 4'!O16)&lt;2,"",MAX('Reader 1'!O16,'Reader 2'!O16,'Reader 3'!O16,'Reader 4'!O16)-MIN('Reader 1'!O16,'Reader 2'!O16,'Reader 3'!O16,'Reader 4'!O16))</f>
        <v/>
      </c>
      <c r="D16" s="35">
        <f>IF(COUNT('Reader 1'!P16,'Reader 2'!P16,'Reader 3'!P16,'Reader 4'!P16)&lt;2,"",MAX('Reader 1'!P16,'Reader 2'!P16,'Reader 3'!P16,'Reader 4'!P16)-MIN('Reader 1'!P16,'Reader 2'!P16,'Reader 3'!P16,'Reader 4'!P16))</f>
        <v/>
      </c>
      <c r="E16" s="35">
        <f>IF(COUNT('Reader 1'!Q16,'Reader 2'!Q16,'Reader 3'!Q16,'Reader 4'!Q16)&lt;2,"",MAX('Reader 1'!Q16,'Reader 2'!Q16,'Reader 3'!Q16,'Reader 4'!Q16)-MIN('Reader 1'!Q16,'Reader 2'!Q16,'Reader 3'!Q16,'Reader 4'!Q16))</f>
        <v/>
      </c>
      <c r="F16" s="35">
        <f>IF(COUNT('Reader 1'!R16,'Reader 2'!R16,'Reader 3'!R16,'Reader 4'!R16)&lt;2,"",MAX('Reader 1'!R16,'Reader 2'!R16,'Reader 3'!R16,'Reader 4'!R16)-MIN('Reader 1'!R16,'Reader 2'!R16,'Reader 3'!R16,'Reader 4'!R16))</f>
        <v/>
      </c>
      <c r="G16" s="35">
        <f>IF(COUNT('Reader 1'!S16,'Reader 2'!S16,'Reader 3'!S16,'Reader 4'!S16)&lt;2,"",MAX('Reader 1'!S16,'Reader 2'!S16,'Reader 3'!S16,'Reader 4'!S16)-MIN('Reader 1'!S16,'Reader 2'!S16,'Reader 3'!S16,'Reader 4'!S16))</f>
        <v/>
      </c>
      <c r="H16" s="35">
        <f>IF(COUNT('Reader 1'!T16,'Reader 2'!T16,'Reader 3'!T16,'Reader 4'!T16)&lt;2,"",MAX('Reader 1'!T16,'Reader 2'!T16,'Reader 3'!T16,'Reader 4'!T16)-MIN('Reader 1'!T16,'Reader 2'!T16,'Reader 3'!T16,'Reader 4'!T16))</f>
        <v/>
      </c>
      <c r="I16" s="35">
        <f>IF(COUNT('Reader 1'!U16,'Reader 2'!U16,'Reader 3'!U16,'Reader 4'!U16)&lt;2,"",MAX('Reader 1'!U16,'Reader 2'!U16,'Reader 3'!U16,'Reader 4'!U16)-MIN('Reader 1'!U16,'Reader 2'!U16,'Reader 3'!U16,'Reader 4'!U16))</f>
        <v/>
      </c>
      <c r="J16" s="35">
        <f>IF(COUNT(B16:I16)=0,"",MAX(B16:I16))</f>
        <v/>
      </c>
    </row>
    <row r="17">
      <c r="A17" s="35">
        <f>IF(TRIM(Applicants!A17&amp;"")="","",TRIM(Applicants!A17&amp;""))</f>
        <v/>
      </c>
      <c r="B17" s="35">
        <f>IF(COUNT('Reader 1'!N17,'Reader 2'!N17,'Reader 3'!N17,'Reader 4'!N17)&lt;2,"",MAX('Reader 1'!N17,'Reader 2'!N17,'Reader 3'!N17,'Reader 4'!N17)-MIN('Reader 1'!N17,'Reader 2'!N17,'Reader 3'!N17,'Reader 4'!N17))</f>
        <v/>
      </c>
      <c r="C17" s="35">
        <f>IF(COUNT('Reader 1'!O17,'Reader 2'!O17,'Reader 3'!O17,'Reader 4'!O17)&lt;2,"",MAX('Reader 1'!O17,'Reader 2'!O17,'Reader 3'!O17,'Reader 4'!O17)-MIN('Reader 1'!O17,'Reader 2'!O17,'Reader 3'!O17,'Reader 4'!O17))</f>
        <v/>
      </c>
      <c r="D17" s="35">
        <f>IF(COUNT('Reader 1'!P17,'Reader 2'!P17,'Reader 3'!P17,'Reader 4'!P17)&lt;2,"",MAX('Reader 1'!P17,'Reader 2'!P17,'Reader 3'!P17,'Reader 4'!P17)-MIN('Reader 1'!P17,'Reader 2'!P17,'Reader 3'!P17,'Reader 4'!P17))</f>
        <v/>
      </c>
      <c r="E17" s="35">
        <f>IF(COUNT('Reader 1'!Q17,'Reader 2'!Q17,'Reader 3'!Q17,'Reader 4'!Q17)&lt;2,"",MAX('Reader 1'!Q17,'Reader 2'!Q17,'Reader 3'!Q17,'Reader 4'!Q17)-MIN('Reader 1'!Q17,'Reader 2'!Q17,'Reader 3'!Q17,'Reader 4'!Q17))</f>
        <v/>
      </c>
      <c r="F17" s="35">
        <f>IF(COUNT('Reader 1'!R17,'Reader 2'!R17,'Reader 3'!R17,'Reader 4'!R17)&lt;2,"",MAX('Reader 1'!R17,'Reader 2'!R17,'Reader 3'!R17,'Reader 4'!R17)-MIN('Reader 1'!R17,'Reader 2'!R17,'Reader 3'!R17,'Reader 4'!R17))</f>
        <v/>
      </c>
      <c r="G17" s="35">
        <f>IF(COUNT('Reader 1'!S17,'Reader 2'!S17,'Reader 3'!S17,'Reader 4'!S17)&lt;2,"",MAX('Reader 1'!S17,'Reader 2'!S17,'Reader 3'!S17,'Reader 4'!S17)-MIN('Reader 1'!S17,'Reader 2'!S17,'Reader 3'!S17,'Reader 4'!S17))</f>
        <v/>
      </c>
      <c r="H17" s="35">
        <f>IF(COUNT('Reader 1'!T17,'Reader 2'!T17,'Reader 3'!T17,'Reader 4'!T17)&lt;2,"",MAX('Reader 1'!T17,'Reader 2'!T17,'Reader 3'!T17,'Reader 4'!T17)-MIN('Reader 1'!T17,'Reader 2'!T17,'Reader 3'!T17,'Reader 4'!T17))</f>
        <v/>
      </c>
      <c r="I17" s="35">
        <f>IF(COUNT('Reader 1'!U17,'Reader 2'!U17,'Reader 3'!U17,'Reader 4'!U17)&lt;2,"",MAX('Reader 1'!U17,'Reader 2'!U17,'Reader 3'!U17,'Reader 4'!U17)-MIN('Reader 1'!U17,'Reader 2'!U17,'Reader 3'!U17,'Reader 4'!U17))</f>
        <v/>
      </c>
      <c r="J17" s="35">
        <f>IF(COUNT(B17:I17)=0,"",MAX(B17:I17))</f>
        <v/>
      </c>
    </row>
    <row r="18">
      <c r="A18" s="35">
        <f>IF(TRIM(Applicants!A18&amp;"")="","",TRIM(Applicants!A18&amp;""))</f>
        <v/>
      </c>
      <c r="B18" s="35">
        <f>IF(COUNT('Reader 1'!N18,'Reader 2'!N18,'Reader 3'!N18,'Reader 4'!N18)&lt;2,"",MAX('Reader 1'!N18,'Reader 2'!N18,'Reader 3'!N18,'Reader 4'!N18)-MIN('Reader 1'!N18,'Reader 2'!N18,'Reader 3'!N18,'Reader 4'!N18))</f>
        <v/>
      </c>
      <c r="C18" s="35">
        <f>IF(COUNT('Reader 1'!O18,'Reader 2'!O18,'Reader 3'!O18,'Reader 4'!O18)&lt;2,"",MAX('Reader 1'!O18,'Reader 2'!O18,'Reader 3'!O18,'Reader 4'!O18)-MIN('Reader 1'!O18,'Reader 2'!O18,'Reader 3'!O18,'Reader 4'!O18))</f>
        <v/>
      </c>
      <c r="D18" s="35">
        <f>IF(COUNT('Reader 1'!P18,'Reader 2'!P18,'Reader 3'!P18,'Reader 4'!P18)&lt;2,"",MAX('Reader 1'!P18,'Reader 2'!P18,'Reader 3'!P18,'Reader 4'!P18)-MIN('Reader 1'!P18,'Reader 2'!P18,'Reader 3'!P18,'Reader 4'!P18))</f>
        <v/>
      </c>
      <c r="E18" s="35">
        <f>IF(COUNT('Reader 1'!Q18,'Reader 2'!Q18,'Reader 3'!Q18,'Reader 4'!Q18)&lt;2,"",MAX('Reader 1'!Q18,'Reader 2'!Q18,'Reader 3'!Q18,'Reader 4'!Q18)-MIN('Reader 1'!Q18,'Reader 2'!Q18,'Reader 3'!Q18,'Reader 4'!Q18))</f>
        <v/>
      </c>
      <c r="F18" s="35">
        <f>IF(COUNT('Reader 1'!R18,'Reader 2'!R18,'Reader 3'!R18,'Reader 4'!R18)&lt;2,"",MAX('Reader 1'!R18,'Reader 2'!R18,'Reader 3'!R18,'Reader 4'!R18)-MIN('Reader 1'!R18,'Reader 2'!R18,'Reader 3'!R18,'Reader 4'!R18))</f>
        <v/>
      </c>
      <c r="G18" s="35">
        <f>IF(COUNT('Reader 1'!S18,'Reader 2'!S18,'Reader 3'!S18,'Reader 4'!S18)&lt;2,"",MAX('Reader 1'!S18,'Reader 2'!S18,'Reader 3'!S18,'Reader 4'!S18)-MIN('Reader 1'!S18,'Reader 2'!S18,'Reader 3'!S18,'Reader 4'!S18))</f>
        <v/>
      </c>
      <c r="H18" s="35">
        <f>IF(COUNT('Reader 1'!T18,'Reader 2'!T18,'Reader 3'!T18,'Reader 4'!T18)&lt;2,"",MAX('Reader 1'!T18,'Reader 2'!T18,'Reader 3'!T18,'Reader 4'!T18)-MIN('Reader 1'!T18,'Reader 2'!T18,'Reader 3'!T18,'Reader 4'!T18))</f>
        <v/>
      </c>
      <c r="I18" s="35">
        <f>IF(COUNT('Reader 1'!U18,'Reader 2'!U18,'Reader 3'!U18,'Reader 4'!U18)&lt;2,"",MAX('Reader 1'!U18,'Reader 2'!U18,'Reader 3'!U18,'Reader 4'!U18)-MIN('Reader 1'!U18,'Reader 2'!U18,'Reader 3'!U18,'Reader 4'!U18))</f>
        <v/>
      </c>
      <c r="J18" s="35">
        <f>IF(COUNT(B18:I18)=0,"",MAX(B18:I18))</f>
        <v/>
      </c>
    </row>
    <row r="19">
      <c r="A19" s="35">
        <f>IF(TRIM(Applicants!A19&amp;"")="","",TRIM(Applicants!A19&amp;""))</f>
        <v/>
      </c>
      <c r="B19" s="35">
        <f>IF(COUNT('Reader 1'!N19,'Reader 2'!N19,'Reader 3'!N19,'Reader 4'!N19)&lt;2,"",MAX('Reader 1'!N19,'Reader 2'!N19,'Reader 3'!N19,'Reader 4'!N19)-MIN('Reader 1'!N19,'Reader 2'!N19,'Reader 3'!N19,'Reader 4'!N19))</f>
        <v/>
      </c>
      <c r="C19" s="35">
        <f>IF(COUNT('Reader 1'!O19,'Reader 2'!O19,'Reader 3'!O19,'Reader 4'!O19)&lt;2,"",MAX('Reader 1'!O19,'Reader 2'!O19,'Reader 3'!O19,'Reader 4'!O19)-MIN('Reader 1'!O19,'Reader 2'!O19,'Reader 3'!O19,'Reader 4'!O19))</f>
        <v/>
      </c>
      <c r="D19" s="35">
        <f>IF(COUNT('Reader 1'!P19,'Reader 2'!P19,'Reader 3'!P19,'Reader 4'!P19)&lt;2,"",MAX('Reader 1'!P19,'Reader 2'!P19,'Reader 3'!P19,'Reader 4'!P19)-MIN('Reader 1'!P19,'Reader 2'!P19,'Reader 3'!P19,'Reader 4'!P19))</f>
        <v/>
      </c>
      <c r="E19" s="35">
        <f>IF(COUNT('Reader 1'!Q19,'Reader 2'!Q19,'Reader 3'!Q19,'Reader 4'!Q19)&lt;2,"",MAX('Reader 1'!Q19,'Reader 2'!Q19,'Reader 3'!Q19,'Reader 4'!Q19)-MIN('Reader 1'!Q19,'Reader 2'!Q19,'Reader 3'!Q19,'Reader 4'!Q19))</f>
        <v/>
      </c>
      <c r="F19" s="35">
        <f>IF(COUNT('Reader 1'!R19,'Reader 2'!R19,'Reader 3'!R19,'Reader 4'!R19)&lt;2,"",MAX('Reader 1'!R19,'Reader 2'!R19,'Reader 3'!R19,'Reader 4'!R19)-MIN('Reader 1'!R19,'Reader 2'!R19,'Reader 3'!R19,'Reader 4'!R19))</f>
        <v/>
      </c>
      <c r="G19" s="35">
        <f>IF(COUNT('Reader 1'!S19,'Reader 2'!S19,'Reader 3'!S19,'Reader 4'!S19)&lt;2,"",MAX('Reader 1'!S19,'Reader 2'!S19,'Reader 3'!S19,'Reader 4'!S19)-MIN('Reader 1'!S19,'Reader 2'!S19,'Reader 3'!S19,'Reader 4'!S19))</f>
        <v/>
      </c>
      <c r="H19" s="35">
        <f>IF(COUNT('Reader 1'!T19,'Reader 2'!T19,'Reader 3'!T19,'Reader 4'!T19)&lt;2,"",MAX('Reader 1'!T19,'Reader 2'!T19,'Reader 3'!T19,'Reader 4'!T19)-MIN('Reader 1'!T19,'Reader 2'!T19,'Reader 3'!T19,'Reader 4'!T19))</f>
        <v/>
      </c>
      <c r="I19" s="35">
        <f>IF(COUNT('Reader 1'!U19,'Reader 2'!U19,'Reader 3'!U19,'Reader 4'!U19)&lt;2,"",MAX('Reader 1'!U19,'Reader 2'!U19,'Reader 3'!U19,'Reader 4'!U19)-MIN('Reader 1'!U19,'Reader 2'!U19,'Reader 3'!U19,'Reader 4'!U19))</f>
        <v/>
      </c>
      <c r="J19" s="35">
        <f>IF(COUNT(B19:I19)=0,"",MAX(B19:I19))</f>
        <v/>
      </c>
    </row>
    <row r="20">
      <c r="A20" s="35">
        <f>IF(TRIM(Applicants!A20&amp;"")="","",TRIM(Applicants!A20&amp;""))</f>
        <v/>
      </c>
      <c r="B20" s="35">
        <f>IF(COUNT('Reader 1'!N20,'Reader 2'!N20,'Reader 3'!N20,'Reader 4'!N20)&lt;2,"",MAX('Reader 1'!N20,'Reader 2'!N20,'Reader 3'!N20,'Reader 4'!N20)-MIN('Reader 1'!N20,'Reader 2'!N20,'Reader 3'!N20,'Reader 4'!N20))</f>
        <v/>
      </c>
      <c r="C20" s="35">
        <f>IF(COUNT('Reader 1'!O20,'Reader 2'!O20,'Reader 3'!O20,'Reader 4'!O20)&lt;2,"",MAX('Reader 1'!O20,'Reader 2'!O20,'Reader 3'!O20,'Reader 4'!O20)-MIN('Reader 1'!O20,'Reader 2'!O20,'Reader 3'!O20,'Reader 4'!O20))</f>
        <v/>
      </c>
      <c r="D20" s="35">
        <f>IF(COUNT('Reader 1'!P20,'Reader 2'!P20,'Reader 3'!P20,'Reader 4'!P20)&lt;2,"",MAX('Reader 1'!P20,'Reader 2'!P20,'Reader 3'!P20,'Reader 4'!P20)-MIN('Reader 1'!P20,'Reader 2'!P20,'Reader 3'!P20,'Reader 4'!P20))</f>
        <v/>
      </c>
      <c r="E20" s="35">
        <f>IF(COUNT('Reader 1'!Q20,'Reader 2'!Q20,'Reader 3'!Q20,'Reader 4'!Q20)&lt;2,"",MAX('Reader 1'!Q20,'Reader 2'!Q20,'Reader 3'!Q20,'Reader 4'!Q20)-MIN('Reader 1'!Q20,'Reader 2'!Q20,'Reader 3'!Q20,'Reader 4'!Q20))</f>
        <v/>
      </c>
      <c r="F20" s="35">
        <f>IF(COUNT('Reader 1'!R20,'Reader 2'!R20,'Reader 3'!R20,'Reader 4'!R20)&lt;2,"",MAX('Reader 1'!R20,'Reader 2'!R20,'Reader 3'!R20,'Reader 4'!R20)-MIN('Reader 1'!R20,'Reader 2'!R20,'Reader 3'!R20,'Reader 4'!R20))</f>
        <v/>
      </c>
      <c r="G20" s="35">
        <f>IF(COUNT('Reader 1'!S20,'Reader 2'!S20,'Reader 3'!S20,'Reader 4'!S20)&lt;2,"",MAX('Reader 1'!S20,'Reader 2'!S20,'Reader 3'!S20,'Reader 4'!S20)-MIN('Reader 1'!S20,'Reader 2'!S20,'Reader 3'!S20,'Reader 4'!S20))</f>
        <v/>
      </c>
      <c r="H20" s="35">
        <f>IF(COUNT('Reader 1'!T20,'Reader 2'!T20,'Reader 3'!T20,'Reader 4'!T20)&lt;2,"",MAX('Reader 1'!T20,'Reader 2'!T20,'Reader 3'!T20,'Reader 4'!T20)-MIN('Reader 1'!T20,'Reader 2'!T20,'Reader 3'!T20,'Reader 4'!T20))</f>
        <v/>
      </c>
      <c r="I20" s="35">
        <f>IF(COUNT('Reader 1'!U20,'Reader 2'!U20,'Reader 3'!U20,'Reader 4'!U20)&lt;2,"",MAX('Reader 1'!U20,'Reader 2'!U20,'Reader 3'!U20,'Reader 4'!U20)-MIN('Reader 1'!U20,'Reader 2'!U20,'Reader 3'!U20,'Reader 4'!U20))</f>
        <v/>
      </c>
      <c r="J20" s="35">
        <f>IF(COUNT(B20:I20)=0,"",MAX(B20:I20))</f>
        <v/>
      </c>
    </row>
    <row r="21">
      <c r="A21" s="35">
        <f>IF(TRIM(Applicants!A21&amp;"")="","",TRIM(Applicants!A21&amp;""))</f>
        <v/>
      </c>
      <c r="B21" s="35">
        <f>IF(COUNT('Reader 1'!N21,'Reader 2'!N21,'Reader 3'!N21,'Reader 4'!N21)&lt;2,"",MAX('Reader 1'!N21,'Reader 2'!N21,'Reader 3'!N21,'Reader 4'!N21)-MIN('Reader 1'!N21,'Reader 2'!N21,'Reader 3'!N21,'Reader 4'!N21))</f>
        <v/>
      </c>
      <c r="C21" s="35">
        <f>IF(COUNT('Reader 1'!O21,'Reader 2'!O21,'Reader 3'!O21,'Reader 4'!O21)&lt;2,"",MAX('Reader 1'!O21,'Reader 2'!O21,'Reader 3'!O21,'Reader 4'!O21)-MIN('Reader 1'!O21,'Reader 2'!O21,'Reader 3'!O21,'Reader 4'!O21))</f>
        <v/>
      </c>
      <c r="D21" s="35">
        <f>IF(COUNT('Reader 1'!P21,'Reader 2'!P21,'Reader 3'!P21,'Reader 4'!P21)&lt;2,"",MAX('Reader 1'!P21,'Reader 2'!P21,'Reader 3'!P21,'Reader 4'!P21)-MIN('Reader 1'!P21,'Reader 2'!P21,'Reader 3'!P21,'Reader 4'!P21))</f>
        <v/>
      </c>
      <c r="E21" s="35">
        <f>IF(COUNT('Reader 1'!Q21,'Reader 2'!Q21,'Reader 3'!Q21,'Reader 4'!Q21)&lt;2,"",MAX('Reader 1'!Q21,'Reader 2'!Q21,'Reader 3'!Q21,'Reader 4'!Q21)-MIN('Reader 1'!Q21,'Reader 2'!Q21,'Reader 3'!Q21,'Reader 4'!Q21))</f>
        <v/>
      </c>
      <c r="F21" s="35">
        <f>IF(COUNT('Reader 1'!R21,'Reader 2'!R21,'Reader 3'!R21,'Reader 4'!R21)&lt;2,"",MAX('Reader 1'!R21,'Reader 2'!R21,'Reader 3'!R21,'Reader 4'!R21)-MIN('Reader 1'!R21,'Reader 2'!R21,'Reader 3'!R21,'Reader 4'!R21))</f>
        <v/>
      </c>
      <c r="G21" s="35">
        <f>IF(COUNT('Reader 1'!S21,'Reader 2'!S21,'Reader 3'!S21,'Reader 4'!S21)&lt;2,"",MAX('Reader 1'!S21,'Reader 2'!S21,'Reader 3'!S21,'Reader 4'!S21)-MIN('Reader 1'!S21,'Reader 2'!S21,'Reader 3'!S21,'Reader 4'!S21))</f>
        <v/>
      </c>
      <c r="H21" s="35">
        <f>IF(COUNT('Reader 1'!T21,'Reader 2'!T21,'Reader 3'!T21,'Reader 4'!T21)&lt;2,"",MAX('Reader 1'!T21,'Reader 2'!T21,'Reader 3'!T21,'Reader 4'!T21)-MIN('Reader 1'!T21,'Reader 2'!T21,'Reader 3'!T21,'Reader 4'!T21))</f>
        <v/>
      </c>
      <c r="I21" s="35">
        <f>IF(COUNT('Reader 1'!U21,'Reader 2'!U21,'Reader 3'!U21,'Reader 4'!U21)&lt;2,"",MAX('Reader 1'!U21,'Reader 2'!U21,'Reader 3'!U21,'Reader 4'!U21)-MIN('Reader 1'!U21,'Reader 2'!U21,'Reader 3'!U21,'Reader 4'!U21))</f>
        <v/>
      </c>
      <c r="J21" s="35">
        <f>IF(COUNT(B21:I21)=0,"",MAX(B21:I21))</f>
        <v/>
      </c>
    </row>
    <row r="22">
      <c r="A22" s="35">
        <f>IF(TRIM(Applicants!A22&amp;"")="","",TRIM(Applicants!A22&amp;""))</f>
        <v/>
      </c>
      <c r="B22" s="35">
        <f>IF(COUNT('Reader 1'!N22,'Reader 2'!N22,'Reader 3'!N22,'Reader 4'!N22)&lt;2,"",MAX('Reader 1'!N22,'Reader 2'!N22,'Reader 3'!N22,'Reader 4'!N22)-MIN('Reader 1'!N22,'Reader 2'!N22,'Reader 3'!N22,'Reader 4'!N22))</f>
        <v/>
      </c>
      <c r="C22" s="35">
        <f>IF(COUNT('Reader 1'!O22,'Reader 2'!O22,'Reader 3'!O22,'Reader 4'!O22)&lt;2,"",MAX('Reader 1'!O22,'Reader 2'!O22,'Reader 3'!O22,'Reader 4'!O22)-MIN('Reader 1'!O22,'Reader 2'!O22,'Reader 3'!O22,'Reader 4'!O22))</f>
        <v/>
      </c>
      <c r="D22" s="35">
        <f>IF(COUNT('Reader 1'!P22,'Reader 2'!P22,'Reader 3'!P22,'Reader 4'!P22)&lt;2,"",MAX('Reader 1'!P22,'Reader 2'!P22,'Reader 3'!P22,'Reader 4'!P22)-MIN('Reader 1'!P22,'Reader 2'!P22,'Reader 3'!P22,'Reader 4'!P22))</f>
        <v/>
      </c>
      <c r="E22" s="35">
        <f>IF(COUNT('Reader 1'!Q22,'Reader 2'!Q22,'Reader 3'!Q22,'Reader 4'!Q22)&lt;2,"",MAX('Reader 1'!Q22,'Reader 2'!Q22,'Reader 3'!Q22,'Reader 4'!Q22)-MIN('Reader 1'!Q22,'Reader 2'!Q22,'Reader 3'!Q22,'Reader 4'!Q22))</f>
        <v/>
      </c>
      <c r="F22" s="35">
        <f>IF(COUNT('Reader 1'!R22,'Reader 2'!R22,'Reader 3'!R22,'Reader 4'!R22)&lt;2,"",MAX('Reader 1'!R22,'Reader 2'!R22,'Reader 3'!R22,'Reader 4'!R22)-MIN('Reader 1'!R22,'Reader 2'!R22,'Reader 3'!R22,'Reader 4'!R22))</f>
        <v/>
      </c>
      <c r="G22" s="35">
        <f>IF(COUNT('Reader 1'!S22,'Reader 2'!S22,'Reader 3'!S22,'Reader 4'!S22)&lt;2,"",MAX('Reader 1'!S22,'Reader 2'!S22,'Reader 3'!S22,'Reader 4'!S22)-MIN('Reader 1'!S22,'Reader 2'!S22,'Reader 3'!S22,'Reader 4'!S22))</f>
        <v/>
      </c>
      <c r="H22" s="35">
        <f>IF(COUNT('Reader 1'!T22,'Reader 2'!T22,'Reader 3'!T22,'Reader 4'!T22)&lt;2,"",MAX('Reader 1'!T22,'Reader 2'!T22,'Reader 3'!T22,'Reader 4'!T22)-MIN('Reader 1'!T22,'Reader 2'!T22,'Reader 3'!T22,'Reader 4'!T22))</f>
        <v/>
      </c>
      <c r="I22" s="35">
        <f>IF(COUNT('Reader 1'!U22,'Reader 2'!U22,'Reader 3'!U22,'Reader 4'!U22)&lt;2,"",MAX('Reader 1'!U22,'Reader 2'!U22,'Reader 3'!U22,'Reader 4'!U22)-MIN('Reader 1'!U22,'Reader 2'!U22,'Reader 3'!U22,'Reader 4'!U22))</f>
        <v/>
      </c>
      <c r="J22" s="35">
        <f>IF(COUNT(B22:I22)=0,"",MAX(B22:I22))</f>
        <v/>
      </c>
    </row>
    <row r="23">
      <c r="A23" s="35">
        <f>IF(TRIM(Applicants!A23&amp;"")="","",TRIM(Applicants!A23&amp;""))</f>
        <v/>
      </c>
      <c r="B23" s="35">
        <f>IF(COUNT('Reader 1'!N23,'Reader 2'!N23,'Reader 3'!N23,'Reader 4'!N23)&lt;2,"",MAX('Reader 1'!N23,'Reader 2'!N23,'Reader 3'!N23,'Reader 4'!N23)-MIN('Reader 1'!N23,'Reader 2'!N23,'Reader 3'!N23,'Reader 4'!N23))</f>
        <v/>
      </c>
      <c r="C23" s="35">
        <f>IF(COUNT('Reader 1'!O23,'Reader 2'!O23,'Reader 3'!O23,'Reader 4'!O23)&lt;2,"",MAX('Reader 1'!O23,'Reader 2'!O23,'Reader 3'!O23,'Reader 4'!O23)-MIN('Reader 1'!O23,'Reader 2'!O23,'Reader 3'!O23,'Reader 4'!O23))</f>
        <v/>
      </c>
      <c r="D23" s="35">
        <f>IF(COUNT('Reader 1'!P23,'Reader 2'!P23,'Reader 3'!P23,'Reader 4'!P23)&lt;2,"",MAX('Reader 1'!P23,'Reader 2'!P23,'Reader 3'!P23,'Reader 4'!P23)-MIN('Reader 1'!P23,'Reader 2'!P23,'Reader 3'!P23,'Reader 4'!P23))</f>
        <v/>
      </c>
      <c r="E23" s="35">
        <f>IF(COUNT('Reader 1'!Q23,'Reader 2'!Q23,'Reader 3'!Q23,'Reader 4'!Q23)&lt;2,"",MAX('Reader 1'!Q23,'Reader 2'!Q23,'Reader 3'!Q23,'Reader 4'!Q23)-MIN('Reader 1'!Q23,'Reader 2'!Q23,'Reader 3'!Q23,'Reader 4'!Q23))</f>
        <v/>
      </c>
      <c r="F23" s="35">
        <f>IF(COUNT('Reader 1'!R23,'Reader 2'!R23,'Reader 3'!R23,'Reader 4'!R23)&lt;2,"",MAX('Reader 1'!R23,'Reader 2'!R23,'Reader 3'!R23,'Reader 4'!R23)-MIN('Reader 1'!R23,'Reader 2'!R23,'Reader 3'!R23,'Reader 4'!R23))</f>
        <v/>
      </c>
      <c r="G23" s="35">
        <f>IF(COUNT('Reader 1'!S23,'Reader 2'!S23,'Reader 3'!S23,'Reader 4'!S23)&lt;2,"",MAX('Reader 1'!S23,'Reader 2'!S23,'Reader 3'!S23,'Reader 4'!S23)-MIN('Reader 1'!S23,'Reader 2'!S23,'Reader 3'!S23,'Reader 4'!S23))</f>
        <v/>
      </c>
      <c r="H23" s="35">
        <f>IF(COUNT('Reader 1'!T23,'Reader 2'!T23,'Reader 3'!T23,'Reader 4'!T23)&lt;2,"",MAX('Reader 1'!T23,'Reader 2'!T23,'Reader 3'!T23,'Reader 4'!T23)-MIN('Reader 1'!T23,'Reader 2'!T23,'Reader 3'!T23,'Reader 4'!T23))</f>
        <v/>
      </c>
      <c r="I23" s="35">
        <f>IF(COUNT('Reader 1'!U23,'Reader 2'!U23,'Reader 3'!U23,'Reader 4'!U23)&lt;2,"",MAX('Reader 1'!U23,'Reader 2'!U23,'Reader 3'!U23,'Reader 4'!U23)-MIN('Reader 1'!U23,'Reader 2'!U23,'Reader 3'!U23,'Reader 4'!U23))</f>
        <v/>
      </c>
      <c r="J23" s="35">
        <f>IF(COUNT(B23:I23)=0,"",MAX(B23:I23))</f>
        <v/>
      </c>
    </row>
    <row r="24">
      <c r="A24" s="35">
        <f>IF(TRIM(Applicants!A24&amp;"")="","",TRIM(Applicants!A24&amp;""))</f>
        <v/>
      </c>
      <c r="B24" s="35">
        <f>IF(COUNT('Reader 1'!N24,'Reader 2'!N24,'Reader 3'!N24,'Reader 4'!N24)&lt;2,"",MAX('Reader 1'!N24,'Reader 2'!N24,'Reader 3'!N24,'Reader 4'!N24)-MIN('Reader 1'!N24,'Reader 2'!N24,'Reader 3'!N24,'Reader 4'!N24))</f>
        <v/>
      </c>
      <c r="C24" s="35">
        <f>IF(COUNT('Reader 1'!O24,'Reader 2'!O24,'Reader 3'!O24,'Reader 4'!O24)&lt;2,"",MAX('Reader 1'!O24,'Reader 2'!O24,'Reader 3'!O24,'Reader 4'!O24)-MIN('Reader 1'!O24,'Reader 2'!O24,'Reader 3'!O24,'Reader 4'!O24))</f>
        <v/>
      </c>
      <c r="D24" s="35">
        <f>IF(COUNT('Reader 1'!P24,'Reader 2'!P24,'Reader 3'!P24,'Reader 4'!P24)&lt;2,"",MAX('Reader 1'!P24,'Reader 2'!P24,'Reader 3'!P24,'Reader 4'!P24)-MIN('Reader 1'!P24,'Reader 2'!P24,'Reader 3'!P24,'Reader 4'!P24))</f>
        <v/>
      </c>
      <c r="E24" s="35">
        <f>IF(COUNT('Reader 1'!Q24,'Reader 2'!Q24,'Reader 3'!Q24,'Reader 4'!Q24)&lt;2,"",MAX('Reader 1'!Q24,'Reader 2'!Q24,'Reader 3'!Q24,'Reader 4'!Q24)-MIN('Reader 1'!Q24,'Reader 2'!Q24,'Reader 3'!Q24,'Reader 4'!Q24))</f>
        <v/>
      </c>
      <c r="F24" s="35">
        <f>IF(COUNT('Reader 1'!R24,'Reader 2'!R24,'Reader 3'!R24,'Reader 4'!R24)&lt;2,"",MAX('Reader 1'!R24,'Reader 2'!R24,'Reader 3'!R24,'Reader 4'!R24)-MIN('Reader 1'!R24,'Reader 2'!R24,'Reader 3'!R24,'Reader 4'!R24))</f>
        <v/>
      </c>
      <c r="G24" s="35">
        <f>IF(COUNT('Reader 1'!S24,'Reader 2'!S24,'Reader 3'!S24,'Reader 4'!S24)&lt;2,"",MAX('Reader 1'!S24,'Reader 2'!S24,'Reader 3'!S24,'Reader 4'!S24)-MIN('Reader 1'!S24,'Reader 2'!S24,'Reader 3'!S24,'Reader 4'!S24))</f>
        <v/>
      </c>
      <c r="H24" s="35">
        <f>IF(COUNT('Reader 1'!T24,'Reader 2'!T24,'Reader 3'!T24,'Reader 4'!T24)&lt;2,"",MAX('Reader 1'!T24,'Reader 2'!T24,'Reader 3'!T24,'Reader 4'!T24)-MIN('Reader 1'!T24,'Reader 2'!T24,'Reader 3'!T24,'Reader 4'!T24))</f>
        <v/>
      </c>
      <c r="I24" s="35">
        <f>IF(COUNT('Reader 1'!U24,'Reader 2'!U24,'Reader 3'!U24,'Reader 4'!U24)&lt;2,"",MAX('Reader 1'!U24,'Reader 2'!U24,'Reader 3'!U24,'Reader 4'!U24)-MIN('Reader 1'!U24,'Reader 2'!U24,'Reader 3'!U24,'Reader 4'!U24))</f>
        <v/>
      </c>
      <c r="J24" s="35">
        <f>IF(COUNT(B24:I24)=0,"",MAX(B24:I24))</f>
        <v/>
      </c>
    </row>
    <row r="25">
      <c r="A25" s="35">
        <f>IF(TRIM(Applicants!A25&amp;"")="","",TRIM(Applicants!A25&amp;""))</f>
        <v/>
      </c>
      <c r="B25" s="35">
        <f>IF(COUNT('Reader 1'!N25,'Reader 2'!N25,'Reader 3'!N25,'Reader 4'!N25)&lt;2,"",MAX('Reader 1'!N25,'Reader 2'!N25,'Reader 3'!N25,'Reader 4'!N25)-MIN('Reader 1'!N25,'Reader 2'!N25,'Reader 3'!N25,'Reader 4'!N25))</f>
        <v/>
      </c>
      <c r="C25" s="35">
        <f>IF(COUNT('Reader 1'!O25,'Reader 2'!O25,'Reader 3'!O25,'Reader 4'!O25)&lt;2,"",MAX('Reader 1'!O25,'Reader 2'!O25,'Reader 3'!O25,'Reader 4'!O25)-MIN('Reader 1'!O25,'Reader 2'!O25,'Reader 3'!O25,'Reader 4'!O25))</f>
        <v/>
      </c>
      <c r="D25" s="35">
        <f>IF(COUNT('Reader 1'!P25,'Reader 2'!P25,'Reader 3'!P25,'Reader 4'!P25)&lt;2,"",MAX('Reader 1'!P25,'Reader 2'!P25,'Reader 3'!P25,'Reader 4'!P25)-MIN('Reader 1'!P25,'Reader 2'!P25,'Reader 3'!P25,'Reader 4'!P25))</f>
        <v/>
      </c>
      <c r="E25" s="35">
        <f>IF(COUNT('Reader 1'!Q25,'Reader 2'!Q25,'Reader 3'!Q25,'Reader 4'!Q25)&lt;2,"",MAX('Reader 1'!Q25,'Reader 2'!Q25,'Reader 3'!Q25,'Reader 4'!Q25)-MIN('Reader 1'!Q25,'Reader 2'!Q25,'Reader 3'!Q25,'Reader 4'!Q25))</f>
        <v/>
      </c>
      <c r="F25" s="35">
        <f>IF(COUNT('Reader 1'!R25,'Reader 2'!R25,'Reader 3'!R25,'Reader 4'!R25)&lt;2,"",MAX('Reader 1'!R25,'Reader 2'!R25,'Reader 3'!R25,'Reader 4'!R25)-MIN('Reader 1'!R25,'Reader 2'!R25,'Reader 3'!R25,'Reader 4'!R25))</f>
        <v/>
      </c>
      <c r="G25" s="35">
        <f>IF(COUNT('Reader 1'!S25,'Reader 2'!S25,'Reader 3'!S25,'Reader 4'!S25)&lt;2,"",MAX('Reader 1'!S25,'Reader 2'!S25,'Reader 3'!S25,'Reader 4'!S25)-MIN('Reader 1'!S25,'Reader 2'!S25,'Reader 3'!S25,'Reader 4'!S25))</f>
        <v/>
      </c>
      <c r="H25" s="35">
        <f>IF(COUNT('Reader 1'!T25,'Reader 2'!T25,'Reader 3'!T25,'Reader 4'!T25)&lt;2,"",MAX('Reader 1'!T25,'Reader 2'!T25,'Reader 3'!T25,'Reader 4'!T25)-MIN('Reader 1'!T25,'Reader 2'!T25,'Reader 3'!T25,'Reader 4'!T25))</f>
        <v/>
      </c>
      <c r="I25" s="35">
        <f>IF(COUNT('Reader 1'!U25,'Reader 2'!U25,'Reader 3'!U25,'Reader 4'!U25)&lt;2,"",MAX('Reader 1'!U25,'Reader 2'!U25,'Reader 3'!U25,'Reader 4'!U25)-MIN('Reader 1'!U25,'Reader 2'!U25,'Reader 3'!U25,'Reader 4'!U25))</f>
        <v/>
      </c>
      <c r="J25" s="35">
        <f>IF(COUNT(B25:I25)=0,"",MAX(B25:I25))</f>
        <v/>
      </c>
    </row>
    <row r="26">
      <c r="A26" s="35">
        <f>IF(TRIM(Applicants!A26&amp;"")="","",TRIM(Applicants!A26&amp;""))</f>
        <v/>
      </c>
      <c r="B26" s="35">
        <f>IF(COUNT('Reader 1'!N26,'Reader 2'!N26,'Reader 3'!N26,'Reader 4'!N26)&lt;2,"",MAX('Reader 1'!N26,'Reader 2'!N26,'Reader 3'!N26,'Reader 4'!N26)-MIN('Reader 1'!N26,'Reader 2'!N26,'Reader 3'!N26,'Reader 4'!N26))</f>
        <v/>
      </c>
      <c r="C26" s="35">
        <f>IF(COUNT('Reader 1'!O26,'Reader 2'!O26,'Reader 3'!O26,'Reader 4'!O26)&lt;2,"",MAX('Reader 1'!O26,'Reader 2'!O26,'Reader 3'!O26,'Reader 4'!O26)-MIN('Reader 1'!O26,'Reader 2'!O26,'Reader 3'!O26,'Reader 4'!O26))</f>
        <v/>
      </c>
      <c r="D26" s="35">
        <f>IF(COUNT('Reader 1'!P26,'Reader 2'!P26,'Reader 3'!P26,'Reader 4'!P26)&lt;2,"",MAX('Reader 1'!P26,'Reader 2'!P26,'Reader 3'!P26,'Reader 4'!P26)-MIN('Reader 1'!P26,'Reader 2'!P26,'Reader 3'!P26,'Reader 4'!P26))</f>
        <v/>
      </c>
      <c r="E26" s="35">
        <f>IF(COUNT('Reader 1'!Q26,'Reader 2'!Q26,'Reader 3'!Q26,'Reader 4'!Q26)&lt;2,"",MAX('Reader 1'!Q26,'Reader 2'!Q26,'Reader 3'!Q26,'Reader 4'!Q26)-MIN('Reader 1'!Q26,'Reader 2'!Q26,'Reader 3'!Q26,'Reader 4'!Q26))</f>
        <v/>
      </c>
      <c r="F26" s="35">
        <f>IF(COUNT('Reader 1'!R26,'Reader 2'!R26,'Reader 3'!R26,'Reader 4'!R26)&lt;2,"",MAX('Reader 1'!R26,'Reader 2'!R26,'Reader 3'!R26,'Reader 4'!R26)-MIN('Reader 1'!R26,'Reader 2'!R26,'Reader 3'!R26,'Reader 4'!R26))</f>
        <v/>
      </c>
      <c r="G26" s="35">
        <f>IF(COUNT('Reader 1'!S26,'Reader 2'!S26,'Reader 3'!S26,'Reader 4'!S26)&lt;2,"",MAX('Reader 1'!S26,'Reader 2'!S26,'Reader 3'!S26,'Reader 4'!S26)-MIN('Reader 1'!S26,'Reader 2'!S26,'Reader 3'!S26,'Reader 4'!S26))</f>
        <v/>
      </c>
      <c r="H26" s="35">
        <f>IF(COUNT('Reader 1'!T26,'Reader 2'!T26,'Reader 3'!T26,'Reader 4'!T26)&lt;2,"",MAX('Reader 1'!T26,'Reader 2'!T26,'Reader 3'!T26,'Reader 4'!T26)-MIN('Reader 1'!T26,'Reader 2'!T26,'Reader 3'!T26,'Reader 4'!T26))</f>
        <v/>
      </c>
      <c r="I26" s="35">
        <f>IF(COUNT('Reader 1'!U26,'Reader 2'!U26,'Reader 3'!U26,'Reader 4'!U26)&lt;2,"",MAX('Reader 1'!U26,'Reader 2'!U26,'Reader 3'!U26,'Reader 4'!U26)-MIN('Reader 1'!U26,'Reader 2'!U26,'Reader 3'!U26,'Reader 4'!U26))</f>
        <v/>
      </c>
      <c r="J26" s="35">
        <f>IF(COUNT(B26:I26)=0,"",MAX(B26:I26))</f>
        <v/>
      </c>
    </row>
    <row r="27">
      <c r="A27" s="35">
        <f>IF(TRIM(Applicants!A27&amp;"")="","",TRIM(Applicants!A27&amp;""))</f>
        <v/>
      </c>
      <c r="B27" s="35">
        <f>IF(COUNT('Reader 1'!N27,'Reader 2'!N27,'Reader 3'!N27,'Reader 4'!N27)&lt;2,"",MAX('Reader 1'!N27,'Reader 2'!N27,'Reader 3'!N27,'Reader 4'!N27)-MIN('Reader 1'!N27,'Reader 2'!N27,'Reader 3'!N27,'Reader 4'!N27))</f>
        <v/>
      </c>
      <c r="C27" s="35">
        <f>IF(COUNT('Reader 1'!O27,'Reader 2'!O27,'Reader 3'!O27,'Reader 4'!O27)&lt;2,"",MAX('Reader 1'!O27,'Reader 2'!O27,'Reader 3'!O27,'Reader 4'!O27)-MIN('Reader 1'!O27,'Reader 2'!O27,'Reader 3'!O27,'Reader 4'!O27))</f>
        <v/>
      </c>
      <c r="D27" s="35">
        <f>IF(COUNT('Reader 1'!P27,'Reader 2'!P27,'Reader 3'!P27,'Reader 4'!P27)&lt;2,"",MAX('Reader 1'!P27,'Reader 2'!P27,'Reader 3'!P27,'Reader 4'!P27)-MIN('Reader 1'!P27,'Reader 2'!P27,'Reader 3'!P27,'Reader 4'!P27))</f>
        <v/>
      </c>
      <c r="E27" s="35">
        <f>IF(COUNT('Reader 1'!Q27,'Reader 2'!Q27,'Reader 3'!Q27,'Reader 4'!Q27)&lt;2,"",MAX('Reader 1'!Q27,'Reader 2'!Q27,'Reader 3'!Q27,'Reader 4'!Q27)-MIN('Reader 1'!Q27,'Reader 2'!Q27,'Reader 3'!Q27,'Reader 4'!Q27))</f>
        <v/>
      </c>
      <c r="F27" s="35">
        <f>IF(COUNT('Reader 1'!R27,'Reader 2'!R27,'Reader 3'!R27,'Reader 4'!R27)&lt;2,"",MAX('Reader 1'!R27,'Reader 2'!R27,'Reader 3'!R27,'Reader 4'!R27)-MIN('Reader 1'!R27,'Reader 2'!R27,'Reader 3'!R27,'Reader 4'!R27))</f>
        <v/>
      </c>
      <c r="G27" s="35">
        <f>IF(COUNT('Reader 1'!S27,'Reader 2'!S27,'Reader 3'!S27,'Reader 4'!S27)&lt;2,"",MAX('Reader 1'!S27,'Reader 2'!S27,'Reader 3'!S27,'Reader 4'!S27)-MIN('Reader 1'!S27,'Reader 2'!S27,'Reader 3'!S27,'Reader 4'!S27))</f>
        <v/>
      </c>
      <c r="H27" s="35">
        <f>IF(COUNT('Reader 1'!T27,'Reader 2'!T27,'Reader 3'!T27,'Reader 4'!T27)&lt;2,"",MAX('Reader 1'!T27,'Reader 2'!T27,'Reader 3'!T27,'Reader 4'!T27)-MIN('Reader 1'!T27,'Reader 2'!T27,'Reader 3'!T27,'Reader 4'!T27))</f>
        <v/>
      </c>
      <c r="I27" s="35">
        <f>IF(COUNT('Reader 1'!U27,'Reader 2'!U27,'Reader 3'!U27,'Reader 4'!U27)&lt;2,"",MAX('Reader 1'!U27,'Reader 2'!U27,'Reader 3'!U27,'Reader 4'!U27)-MIN('Reader 1'!U27,'Reader 2'!U27,'Reader 3'!U27,'Reader 4'!U27))</f>
        <v/>
      </c>
      <c r="J27" s="35">
        <f>IF(COUNT(B27:I27)=0,"",MAX(B27:I27))</f>
        <v/>
      </c>
    </row>
    <row r="28">
      <c r="A28" s="35">
        <f>IF(TRIM(Applicants!A28&amp;"")="","",TRIM(Applicants!A28&amp;""))</f>
        <v/>
      </c>
      <c r="B28" s="35">
        <f>IF(COUNT('Reader 1'!N28,'Reader 2'!N28,'Reader 3'!N28,'Reader 4'!N28)&lt;2,"",MAX('Reader 1'!N28,'Reader 2'!N28,'Reader 3'!N28,'Reader 4'!N28)-MIN('Reader 1'!N28,'Reader 2'!N28,'Reader 3'!N28,'Reader 4'!N28))</f>
        <v/>
      </c>
      <c r="C28" s="35">
        <f>IF(COUNT('Reader 1'!O28,'Reader 2'!O28,'Reader 3'!O28,'Reader 4'!O28)&lt;2,"",MAX('Reader 1'!O28,'Reader 2'!O28,'Reader 3'!O28,'Reader 4'!O28)-MIN('Reader 1'!O28,'Reader 2'!O28,'Reader 3'!O28,'Reader 4'!O28))</f>
        <v/>
      </c>
      <c r="D28" s="35">
        <f>IF(COUNT('Reader 1'!P28,'Reader 2'!P28,'Reader 3'!P28,'Reader 4'!P28)&lt;2,"",MAX('Reader 1'!P28,'Reader 2'!P28,'Reader 3'!P28,'Reader 4'!P28)-MIN('Reader 1'!P28,'Reader 2'!P28,'Reader 3'!P28,'Reader 4'!P28))</f>
        <v/>
      </c>
      <c r="E28" s="35">
        <f>IF(COUNT('Reader 1'!Q28,'Reader 2'!Q28,'Reader 3'!Q28,'Reader 4'!Q28)&lt;2,"",MAX('Reader 1'!Q28,'Reader 2'!Q28,'Reader 3'!Q28,'Reader 4'!Q28)-MIN('Reader 1'!Q28,'Reader 2'!Q28,'Reader 3'!Q28,'Reader 4'!Q28))</f>
        <v/>
      </c>
      <c r="F28" s="35">
        <f>IF(COUNT('Reader 1'!R28,'Reader 2'!R28,'Reader 3'!R28,'Reader 4'!R28)&lt;2,"",MAX('Reader 1'!R28,'Reader 2'!R28,'Reader 3'!R28,'Reader 4'!R28)-MIN('Reader 1'!R28,'Reader 2'!R28,'Reader 3'!R28,'Reader 4'!R28))</f>
        <v/>
      </c>
      <c r="G28" s="35">
        <f>IF(COUNT('Reader 1'!S28,'Reader 2'!S28,'Reader 3'!S28,'Reader 4'!S28)&lt;2,"",MAX('Reader 1'!S28,'Reader 2'!S28,'Reader 3'!S28,'Reader 4'!S28)-MIN('Reader 1'!S28,'Reader 2'!S28,'Reader 3'!S28,'Reader 4'!S28))</f>
        <v/>
      </c>
      <c r="H28" s="35">
        <f>IF(COUNT('Reader 1'!T28,'Reader 2'!T28,'Reader 3'!T28,'Reader 4'!T28)&lt;2,"",MAX('Reader 1'!T28,'Reader 2'!T28,'Reader 3'!T28,'Reader 4'!T28)-MIN('Reader 1'!T28,'Reader 2'!T28,'Reader 3'!T28,'Reader 4'!T28))</f>
        <v/>
      </c>
      <c r="I28" s="35">
        <f>IF(COUNT('Reader 1'!U28,'Reader 2'!U28,'Reader 3'!U28,'Reader 4'!U28)&lt;2,"",MAX('Reader 1'!U28,'Reader 2'!U28,'Reader 3'!U28,'Reader 4'!U28)-MIN('Reader 1'!U28,'Reader 2'!U28,'Reader 3'!U28,'Reader 4'!U28))</f>
        <v/>
      </c>
      <c r="J28" s="35">
        <f>IF(COUNT(B28:I28)=0,"",MAX(B28:I28))</f>
        <v/>
      </c>
    </row>
    <row r="29">
      <c r="A29" s="35">
        <f>IF(TRIM(Applicants!A29&amp;"")="","",TRIM(Applicants!A29&amp;""))</f>
        <v/>
      </c>
      <c r="B29" s="35">
        <f>IF(COUNT('Reader 1'!N29,'Reader 2'!N29,'Reader 3'!N29,'Reader 4'!N29)&lt;2,"",MAX('Reader 1'!N29,'Reader 2'!N29,'Reader 3'!N29,'Reader 4'!N29)-MIN('Reader 1'!N29,'Reader 2'!N29,'Reader 3'!N29,'Reader 4'!N29))</f>
        <v/>
      </c>
      <c r="C29" s="35">
        <f>IF(COUNT('Reader 1'!O29,'Reader 2'!O29,'Reader 3'!O29,'Reader 4'!O29)&lt;2,"",MAX('Reader 1'!O29,'Reader 2'!O29,'Reader 3'!O29,'Reader 4'!O29)-MIN('Reader 1'!O29,'Reader 2'!O29,'Reader 3'!O29,'Reader 4'!O29))</f>
        <v/>
      </c>
      <c r="D29" s="35">
        <f>IF(COUNT('Reader 1'!P29,'Reader 2'!P29,'Reader 3'!P29,'Reader 4'!P29)&lt;2,"",MAX('Reader 1'!P29,'Reader 2'!P29,'Reader 3'!P29,'Reader 4'!P29)-MIN('Reader 1'!P29,'Reader 2'!P29,'Reader 3'!P29,'Reader 4'!P29))</f>
        <v/>
      </c>
      <c r="E29" s="35">
        <f>IF(COUNT('Reader 1'!Q29,'Reader 2'!Q29,'Reader 3'!Q29,'Reader 4'!Q29)&lt;2,"",MAX('Reader 1'!Q29,'Reader 2'!Q29,'Reader 3'!Q29,'Reader 4'!Q29)-MIN('Reader 1'!Q29,'Reader 2'!Q29,'Reader 3'!Q29,'Reader 4'!Q29))</f>
        <v/>
      </c>
      <c r="F29" s="35">
        <f>IF(COUNT('Reader 1'!R29,'Reader 2'!R29,'Reader 3'!R29,'Reader 4'!R29)&lt;2,"",MAX('Reader 1'!R29,'Reader 2'!R29,'Reader 3'!R29,'Reader 4'!R29)-MIN('Reader 1'!R29,'Reader 2'!R29,'Reader 3'!R29,'Reader 4'!R29))</f>
        <v/>
      </c>
      <c r="G29" s="35">
        <f>IF(COUNT('Reader 1'!S29,'Reader 2'!S29,'Reader 3'!S29,'Reader 4'!S29)&lt;2,"",MAX('Reader 1'!S29,'Reader 2'!S29,'Reader 3'!S29,'Reader 4'!S29)-MIN('Reader 1'!S29,'Reader 2'!S29,'Reader 3'!S29,'Reader 4'!S29))</f>
        <v/>
      </c>
      <c r="H29" s="35">
        <f>IF(COUNT('Reader 1'!T29,'Reader 2'!T29,'Reader 3'!T29,'Reader 4'!T29)&lt;2,"",MAX('Reader 1'!T29,'Reader 2'!T29,'Reader 3'!T29,'Reader 4'!T29)-MIN('Reader 1'!T29,'Reader 2'!T29,'Reader 3'!T29,'Reader 4'!T29))</f>
        <v/>
      </c>
      <c r="I29" s="35">
        <f>IF(COUNT('Reader 1'!U29,'Reader 2'!U29,'Reader 3'!U29,'Reader 4'!U29)&lt;2,"",MAX('Reader 1'!U29,'Reader 2'!U29,'Reader 3'!U29,'Reader 4'!U29)-MIN('Reader 1'!U29,'Reader 2'!U29,'Reader 3'!U29,'Reader 4'!U29))</f>
        <v/>
      </c>
      <c r="J29" s="35">
        <f>IF(COUNT(B29:I29)=0,"",MAX(B29:I29))</f>
        <v/>
      </c>
    </row>
    <row r="30">
      <c r="A30" s="35">
        <f>IF(TRIM(Applicants!A30&amp;"")="","",TRIM(Applicants!A30&amp;""))</f>
        <v/>
      </c>
      <c r="B30" s="35">
        <f>IF(COUNT('Reader 1'!N30,'Reader 2'!N30,'Reader 3'!N30,'Reader 4'!N30)&lt;2,"",MAX('Reader 1'!N30,'Reader 2'!N30,'Reader 3'!N30,'Reader 4'!N30)-MIN('Reader 1'!N30,'Reader 2'!N30,'Reader 3'!N30,'Reader 4'!N30))</f>
        <v/>
      </c>
      <c r="C30" s="35">
        <f>IF(COUNT('Reader 1'!O30,'Reader 2'!O30,'Reader 3'!O30,'Reader 4'!O30)&lt;2,"",MAX('Reader 1'!O30,'Reader 2'!O30,'Reader 3'!O30,'Reader 4'!O30)-MIN('Reader 1'!O30,'Reader 2'!O30,'Reader 3'!O30,'Reader 4'!O30))</f>
        <v/>
      </c>
      <c r="D30" s="35">
        <f>IF(COUNT('Reader 1'!P30,'Reader 2'!P30,'Reader 3'!P30,'Reader 4'!P30)&lt;2,"",MAX('Reader 1'!P30,'Reader 2'!P30,'Reader 3'!P30,'Reader 4'!P30)-MIN('Reader 1'!P30,'Reader 2'!P30,'Reader 3'!P30,'Reader 4'!P30))</f>
        <v/>
      </c>
      <c r="E30" s="35">
        <f>IF(COUNT('Reader 1'!Q30,'Reader 2'!Q30,'Reader 3'!Q30,'Reader 4'!Q30)&lt;2,"",MAX('Reader 1'!Q30,'Reader 2'!Q30,'Reader 3'!Q30,'Reader 4'!Q30)-MIN('Reader 1'!Q30,'Reader 2'!Q30,'Reader 3'!Q30,'Reader 4'!Q30))</f>
        <v/>
      </c>
      <c r="F30" s="35">
        <f>IF(COUNT('Reader 1'!R30,'Reader 2'!R30,'Reader 3'!R30,'Reader 4'!R30)&lt;2,"",MAX('Reader 1'!R30,'Reader 2'!R30,'Reader 3'!R30,'Reader 4'!R30)-MIN('Reader 1'!R30,'Reader 2'!R30,'Reader 3'!R30,'Reader 4'!R30))</f>
        <v/>
      </c>
      <c r="G30" s="35">
        <f>IF(COUNT('Reader 1'!S30,'Reader 2'!S30,'Reader 3'!S30,'Reader 4'!S30)&lt;2,"",MAX('Reader 1'!S30,'Reader 2'!S30,'Reader 3'!S30,'Reader 4'!S30)-MIN('Reader 1'!S30,'Reader 2'!S30,'Reader 3'!S30,'Reader 4'!S30))</f>
        <v/>
      </c>
      <c r="H30" s="35">
        <f>IF(COUNT('Reader 1'!T30,'Reader 2'!T30,'Reader 3'!T30,'Reader 4'!T30)&lt;2,"",MAX('Reader 1'!T30,'Reader 2'!T30,'Reader 3'!T30,'Reader 4'!T30)-MIN('Reader 1'!T30,'Reader 2'!T30,'Reader 3'!T30,'Reader 4'!T30))</f>
        <v/>
      </c>
      <c r="I30" s="35">
        <f>IF(COUNT('Reader 1'!U30,'Reader 2'!U30,'Reader 3'!U30,'Reader 4'!U30)&lt;2,"",MAX('Reader 1'!U30,'Reader 2'!U30,'Reader 3'!U30,'Reader 4'!U30)-MIN('Reader 1'!U30,'Reader 2'!U30,'Reader 3'!U30,'Reader 4'!U30))</f>
        <v/>
      </c>
      <c r="J30" s="35">
        <f>IF(COUNT(B30:I30)=0,"",MAX(B30:I30))</f>
        <v/>
      </c>
    </row>
    <row r="31">
      <c r="A31" s="35">
        <f>IF(TRIM(Applicants!A31&amp;"")="","",TRIM(Applicants!A31&amp;""))</f>
        <v/>
      </c>
      <c r="B31" s="35">
        <f>IF(COUNT('Reader 1'!N31,'Reader 2'!N31,'Reader 3'!N31,'Reader 4'!N31)&lt;2,"",MAX('Reader 1'!N31,'Reader 2'!N31,'Reader 3'!N31,'Reader 4'!N31)-MIN('Reader 1'!N31,'Reader 2'!N31,'Reader 3'!N31,'Reader 4'!N31))</f>
        <v/>
      </c>
      <c r="C31" s="35">
        <f>IF(COUNT('Reader 1'!O31,'Reader 2'!O31,'Reader 3'!O31,'Reader 4'!O31)&lt;2,"",MAX('Reader 1'!O31,'Reader 2'!O31,'Reader 3'!O31,'Reader 4'!O31)-MIN('Reader 1'!O31,'Reader 2'!O31,'Reader 3'!O31,'Reader 4'!O31))</f>
        <v/>
      </c>
      <c r="D31" s="35">
        <f>IF(COUNT('Reader 1'!P31,'Reader 2'!P31,'Reader 3'!P31,'Reader 4'!P31)&lt;2,"",MAX('Reader 1'!P31,'Reader 2'!P31,'Reader 3'!P31,'Reader 4'!P31)-MIN('Reader 1'!P31,'Reader 2'!P31,'Reader 3'!P31,'Reader 4'!P31))</f>
        <v/>
      </c>
      <c r="E31" s="35">
        <f>IF(COUNT('Reader 1'!Q31,'Reader 2'!Q31,'Reader 3'!Q31,'Reader 4'!Q31)&lt;2,"",MAX('Reader 1'!Q31,'Reader 2'!Q31,'Reader 3'!Q31,'Reader 4'!Q31)-MIN('Reader 1'!Q31,'Reader 2'!Q31,'Reader 3'!Q31,'Reader 4'!Q31))</f>
        <v/>
      </c>
      <c r="F31" s="35">
        <f>IF(COUNT('Reader 1'!R31,'Reader 2'!R31,'Reader 3'!R31,'Reader 4'!R31)&lt;2,"",MAX('Reader 1'!R31,'Reader 2'!R31,'Reader 3'!R31,'Reader 4'!R31)-MIN('Reader 1'!R31,'Reader 2'!R31,'Reader 3'!R31,'Reader 4'!R31))</f>
        <v/>
      </c>
      <c r="G31" s="35">
        <f>IF(COUNT('Reader 1'!S31,'Reader 2'!S31,'Reader 3'!S31,'Reader 4'!S31)&lt;2,"",MAX('Reader 1'!S31,'Reader 2'!S31,'Reader 3'!S31,'Reader 4'!S31)-MIN('Reader 1'!S31,'Reader 2'!S31,'Reader 3'!S31,'Reader 4'!S31))</f>
        <v/>
      </c>
      <c r="H31" s="35">
        <f>IF(COUNT('Reader 1'!T31,'Reader 2'!T31,'Reader 3'!T31,'Reader 4'!T31)&lt;2,"",MAX('Reader 1'!T31,'Reader 2'!T31,'Reader 3'!T31,'Reader 4'!T31)-MIN('Reader 1'!T31,'Reader 2'!T31,'Reader 3'!T31,'Reader 4'!T31))</f>
        <v/>
      </c>
      <c r="I31" s="35">
        <f>IF(COUNT('Reader 1'!U31,'Reader 2'!U31,'Reader 3'!U31,'Reader 4'!U31)&lt;2,"",MAX('Reader 1'!U31,'Reader 2'!U31,'Reader 3'!U31,'Reader 4'!U31)-MIN('Reader 1'!U31,'Reader 2'!U31,'Reader 3'!U31,'Reader 4'!U31))</f>
        <v/>
      </c>
      <c r="J31" s="35">
        <f>IF(COUNT(B31:I31)=0,"",MAX(B31:I31))</f>
        <v/>
      </c>
    </row>
    <row r="32">
      <c r="A32" s="35">
        <f>IF(TRIM(Applicants!A32&amp;"")="","",TRIM(Applicants!A32&amp;""))</f>
        <v/>
      </c>
      <c r="B32" s="35">
        <f>IF(COUNT('Reader 1'!N32,'Reader 2'!N32,'Reader 3'!N32,'Reader 4'!N32)&lt;2,"",MAX('Reader 1'!N32,'Reader 2'!N32,'Reader 3'!N32,'Reader 4'!N32)-MIN('Reader 1'!N32,'Reader 2'!N32,'Reader 3'!N32,'Reader 4'!N32))</f>
        <v/>
      </c>
      <c r="C32" s="35">
        <f>IF(COUNT('Reader 1'!O32,'Reader 2'!O32,'Reader 3'!O32,'Reader 4'!O32)&lt;2,"",MAX('Reader 1'!O32,'Reader 2'!O32,'Reader 3'!O32,'Reader 4'!O32)-MIN('Reader 1'!O32,'Reader 2'!O32,'Reader 3'!O32,'Reader 4'!O32))</f>
        <v/>
      </c>
      <c r="D32" s="35">
        <f>IF(COUNT('Reader 1'!P32,'Reader 2'!P32,'Reader 3'!P32,'Reader 4'!P32)&lt;2,"",MAX('Reader 1'!P32,'Reader 2'!P32,'Reader 3'!P32,'Reader 4'!P32)-MIN('Reader 1'!P32,'Reader 2'!P32,'Reader 3'!P32,'Reader 4'!P32))</f>
        <v/>
      </c>
      <c r="E32" s="35">
        <f>IF(COUNT('Reader 1'!Q32,'Reader 2'!Q32,'Reader 3'!Q32,'Reader 4'!Q32)&lt;2,"",MAX('Reader 1'!Q32,'Reader 2'!Q32,'Reader 3'!Q32,'Reader 4'!Q32)-MIN('Reader 1'!Q32,'Reader 2'!Q32,'Reader 3'!Q32,'Reader 4'!Q32))</f>
        <v/>
      </c>
      <c r="F32" s="35">
        <f>IF(COUNT('Reader 1'!R32,'Reader 2'!R32,'Reader 3'!R32,'Reader 4'!R32)&lt;2,"",MAX('Reader 1'!R32,'Reader 2'!R32,'Reader 3'!R32,'Reader 4'!R32)-MIN('Reader 1'!R32,'Reader 2'!R32,'Reader 3'!R32,'Reader 4'!R32))</f>
        <v/>
      </c>
      <c r="G32" s="35">
        <f>IF(COUNT('Reader 1'!S32,'Reader 2'!S32,'Reader 3'!S32,'Reader 4'!S32)&lt;2,"",MAX('Reader 1'!S32,'Reader 2'!S32,'Reader 3'!S32,'Reader 4'!S32)-MIN('Reader 1'!S32,'Reader 2'!S32,'Reader 3'!S32,'Reader 4'!S32))</f>
        <v/>
      </c>
      <c r="H32" s="35">
        <f>IF(COUNT('Reader 1'!T32,'Reader 2'!T32,'Reader 3'!T32,'Reader 4'!T32)&lt;2,"",MAX('Reader 1'!T32,'Reader 2'!T32,'Reader 3'!T32,'Reader 4'!T32)-MIN('Reader 1'!T32,'Reader 2'!T32,'Reader 3'!T32,'Reader 4'!T32))</f>
        <v/>
      </c>
      <c r="I32" s="35">
        <f>IF(COUNT('Reader 1'!U32,'Reader 2'!U32,'Reader 3'!U32,'Reader 4'!U32)&lt;2,"",MAX('Reader 1'!U32,'Reader 2'!U32,'Reader 3'!U32,'Reader 4'!U32)-MIN('Reader 1'!U32,'Reader 2'!U32,'Reader 3'!U32,'Reader 4'!U32))</f>
        <v/>
      </c>
      <c r="J32" s="35">
        <f>IF(COUNT(B32:I32)=0,"",MAX(B32:I32))</f>
        <v/>
      </c>
    </row>
    <row r="33">
      <c r="A33" s="35">
        <f>IF(TRIM(Applicants!A33&amp;"")="","",TRIM(Applicants!A33&amp;""))</f>
        <v/>
      </c>
      <c r="B33" s="35">
        <f>IF(COUNT('Reader 1'!N33,'Reader 2'!N33,'Reader 3'!N33,'Reader 4'!N33)&lt;2,"",MAX('Reader 1'!N33,'Reader 2'!N33,'Reader 3'!N33,'Reader 4'!N33)-MIN('Reader 1'!N33,'Reader 2'!N33,'Reader 3'!N33,'Reader 4'!N33))</f>
        <v/>
      </c>
      <c r="C33" s="35">
        <f>IF(COUNT('Reader 1'!O33,'Reader 2'!O33,'Reader 3'!O33,'Reader 4'!O33)&lt;2,"",MAX('Reader 1'!O33,'Reader 2'!O33,'Reader 3'!O33,'Reader 4'!O33)-MIN('Reader 1'!O33,'Reader 2'!O33,'Reader 3'!O33,'Reader 4'!O33))</f>
        <v/>
      </c>
      <c r="D33" s="35">
        <f>IF(COUNT('Reader 1'!P33,'Reader 2'!P33,'Reader 3'!P33,'Reader 4'!P33)&lt;2,"",MAX('Reader 1'!P33,'Reader 2'!P33,'Reader 3'!P33,'Reader 4'!P33)-MIN('Reader 1'!P33,'Reader 2'!P33,'Reader 3'!P33,'Reader 4'!P33))</f>
        <v/>
      </c>
      <c r="E33" s="35">
        <f>IF(COUNT('Reader 1'!Q33,'Reader 2'!Q33,'Reader 3'!Q33,'Reader 4'!Q33)&lt;2,"",MAX('Reader 1'!Q33,'Reader 2'!Q33,'Reader 3'!Q33,'Reader 4'!Q33)-MIN('Reader 1'!Q33,'Reader 2'!Q33,'Reader 3'!Q33,'Reader 4'!Q33))</f>
        <v/>
      </c>
      <c r="F33" s="35">
        <f>IF(COUNT('Reader 1'!R33,'Reader 2'!R33,'Reader 3'!R33,'Reader 4'!R33)&lt;2,"",MAX('Reader 1'!R33,'Reader 2'!R33,'Reader 3'!R33,'Reader 4'!R33)-MIN('Reader 1'!R33,'Reader 2'!R33,'Reader 3'!R33,'Reader 4'!R33))</f>
        <v/>
      </c>
      <c r="G33" s="35">
        <f>IF(COUNT('Reader 1'!S33,'Reader 2'!S33,'Reader 3'!S33,'Reader 4'!S33)&lt;2,"",MAX('Reader 1'!S33,'Reader 2'!S33,'Reader 3'!S33,'Reader 4'!S33)-MIN('Reader 1'!S33,'Reader 2'!S33,'Reader 3'!S33,'Reader 4'!S33))</f>
        <v/>
      </c>
      <c r="H33" s="35">
        <f>IF(COUNT('Reader 1'!T33,'Reader 2'!T33,'Reader 3'!T33,'Reader 4'!T33)&lt;2,"",MAX('Reader 1'!T33,'Reader 2'!T33,'Reader 3'!T33,'Reader 4'!T33)-MIN('Reader 1'!T33,'Reader 2'!T33,'Reader 3'!T33,'Reader 4'!T33))</f>
        <v/>
      </c>
      <c r="I33" s="35">
        <f>IF(COUNT('Reader 1'!U33,'Reader 2'!U33,'Reader 3'!U33,'Reader 4'!U33)&lt;2,"",MAX('Reader 1'!U33,'Reader 2'!U33,'Reader 3'!U33,'Reader 4'!U33)-MIN('Reader 1'!U33,'Reader 2'!U33,'Reader 3'!U33,'Reader 4'!U33))</f>
        <v/>
      </c>
      <c r="J33" s="35">
        <f>IF(COUNT(B33:I33)=0,"",MAX(B33:I33))</f>
        <v/>
      </c>
    </row>
    <row r="34">
      <c r="A34" s="35">
        <f>IF(TRIM(Applicants!A34&amp;"")="","",TRIM(Applicants!A34&amp;""))</f>
        <v/>
      </c>
      <c r="B34" s="35">
        <f>IF(COUNT('Reader 1'!N34,'Reader 2'!N34,'Reader 3'!N34,'Reader 4'!N34)&lt;2,"",MAX('Reader 1'!N34,'Reader 2'!N34,'Reader 3'!N34,'Reader 4'!N34)-MIN('Reader 1'!N34,'Reader 2'!N34,'Reader 3'!N34,'Reader 4'!N34))</f>
        <v/>
      </c>
      <c r="C34" s="35">
        <f>IF(COUNT('Reader 1'!O34,'Reader 2'!O34,'Reader 3'!O34,'Reader 4'!O34)&lt;2,"",MAX('Reader 1'!O34,'Reader 2'!O34,'Reader 3'!O34,'Reader 4'!O34)-MIN('Reader 1'!O34,'Reader 2'!O34,'Reader 3'!O34,'Reader 4'!O34))</f>
        <v/>
      </c>
      <c r="D34" s="35">
        <f>IF(COUNT('Reader 1'!P34,'Reader 2'!P34,'Reader 3'!P34,'Reader 4'!P34)&lt;2,"",MAX('Reader 1'!P34,'Reader 2'!P34,'Reader 3'!P34,'Reader 4'!P34)-MIN('Reader 1'!P34,'Reader 2'!P34,'Reader 3'!P34,'Reader 4'!P34))</f>
        <v/>
      </c>
      <c r="E34" s="35">
        <f>IF(COUNT('Reader 1'!Q34,'Reader 2'!Q34,'Reader 3'!Q34,'Reader 4'!Q34)&lt;2,"",MAX('Reader 1'!Q34,'Reader 2'!Q34,'Reader 3'!Q34,'Reader 4'!Q34)-MIN('Reader 1'!Q34,'Reader 2'!Q34,'Reader 3'!Q34,'Reader 4'!Q34))</f>
        <v/>
      </c>
      <c r="F34" s="35">
        <f>IF(COUNT('Reader 1'!R34,'Reader 2'!R34,'Reader 3'!R34,'Reader 4'!R34)&lt;2,"",MAX('Reader 1'!R34,'Reader 2'!R34,'Reader 3'!R34,'Reader 4'!R34)-MIN('Reader 1'!R34,'Reader 2'!R34,'Reader 3'!R34,'Reader 4'!R34))</f>
        <v/>
      </c>
      <c r="G34" s="35">
        <f>IF(COUNT('Reader 1'!S34,'Reader 2'!S34,'Reader 3'!S34,'Reader 4'!S34)&lt;2,"",MAX('Reader 1'!S34,'Reader 2'!S34,'Reader 3'!S34,'Reader 4'!S34)-MIN('Reader 1'!S34,'Reader 2'!S34,'Reader 3'!S34,'Reader 4'!S34))</f>
        <v/>
      </c>
      <c r="H34" s="35">
        <f>IF(COUNT('Reader 1'!T34,'Reader 2'!T34,'Reader 3'!T34,'Reader 4'!T34)&lt;2,"",MAX('Reader 1'!T34,'Reader 2'!T34,'Reader 3'!T34,'Reader 4'!T34)-MIN('Reader 1'!T34,'Reader 2'!T34,'Reader 3'!T34,'Reader 4'!T34))</f>
        <v/>
      </c>
      <c r="I34" s="35">
        <f>IF(COUNT('Reader 1'!U34,'Reader 2'!U34,'Reader 3'!U34,'Reader 4'!U34)&lt;2,"",MAX('Reader 1'!U34,'Reader 2'!U34,'Reader 3'!U34,'Reader 4'!U34)-MIN('Reader 1'!U34,'Reader 2'!U34,'Reader 3'!U34,'Reader 4'!U34))</f>
        <v/>
      </c>
      <c r="J34" s="35">
        <f>IF(COUNT(B34:I34)=0,"",MAX(B34:I34))</f>
        <v/>
      </c>
    </row>
    <row r="35">
      <c r="A35" s="35">
        <f>IF(TRIM(Applicants!A35&amp;"")="","",TRIM(Applicants!A35&amp;""))</f>
        <v/>
      </c>
      <c r="B35" s="35">
        <f>IF(COUNT('Reader 1'!N35,'Reader 2'!N35,'Reader 3'!N35,'Reader 4'!N35)&lt;2,"",MAX('Reader 1'!N35,'Reader 2'!N35,'Reader 3'!N35,'Reader 4'!N35)-MIN('Reader 1'!N35,'Reader 2'!N35,'Reader 3'!N35,'Reader 4'!N35))</f>
        <v/>
      </c>
      <c r="C35" s="35">
        <f>IF(COUNT('Reader 1'!O35,'Reader 2'!O35,'Reader 3'!O35,'Reader 4'!O35)&lt;2,"",MAX('Reader 1'!O35,'Reader 2'!O35,'Reader 3'!O35,'Reader 4'!O35)-MIN('Reader 1'!O35,'Reader 2'!O35,'Reader 3'!O35,'Reader 4'!O35))</f>
        <v/>
      </c>
      <c r="D35" s="35">
        <f>IF(COUNT('Reader 1'!P35,'Reader 2'!P35,'Reader 3'!P35,'Reader 4'!P35)&lt;2,"",MAX('Reader 1'!P35,'Reader 2'!P35,'Reader 3'!P35,'Reader 4'!P35)-MIN('Reader 1'!P35,'Reader 2'!P35,'Reader 3'!P35,'Reader 4'!P35))</f>
        <v/>
      </c>
      <c r="E35" s="35">
        <f>IF(COUNT('Reader 1'!Q35,'Reader 2'!Q35,'Reader 3'!Q35,'Reader 4'!Q35)&lt;2,"",MAX('Reader 1'!Q35,'Reader 2'!Q35,'Reader 3'!Q35,'Reader 4'!Q35)-MIN('Reader 1'!Q35,'Reader 2'!Q35,'Reader 3'!Q35,'Reader 4'!Q35))</f>
        <v/>
      </c>
      <c r="F35" s="35">
        <f>IF(COUNT('Reader 1'!R35,'Reader 2'!R35,'Reader 3'!R35,'Reader 4'!R35)&lt;2,"",MAX('Reader 1'!R35,'Reader 2'!R35,'Reader 3'!R35,'Reader 4'!R35)-MIN('Reader 1'!R35,'Reader 2'!R35,'Reader 3'!R35,'Reader 4'!R35))</f>
        <v/>
      </c>
      <c r="G35" s="35">
        <f>IF(COUNT('Reader 1'!S35,'Reader 2'!S35,'Reader 3'!S35,'Reader 4'!S35)&lt;2,"",MAX('Reader 1'!S35,'Reader 2'!S35,'Reader 3'!S35,'Reader 4'!S35)-MIN('Reader 1'!S35,'Reader 2'!S35,'Reader 3'!S35,'Reader 4'!S35))</f>
        <v/>
      </c>
      <c r="H35" s="35">
        <f>IF(COUNT('Reader 1'!T35,'Reader 2'!T35,'Reader 3'!T35,'Reader 4'!T35)&lt;2,"",MAX('Reader 1'!T35,'Reader 2'!T35,'Reader 3'!T35,'Reader 4'!T35)-MIN('Reader 1'!T35,'Reader 2'!T35,'Reader 3'!T35,'Reader 4'!T35))</f>
        <v/>
      </c>
      <c r="I35" s="35">
        <f>IF(COUNT('Reader 1'!U35,'Reader 2'!U35,'Reader 3'!U35,'Reader 4'!U35)&lt;2,"",MAX('Reader 1'!U35,'Reader 2'!U35,'Reader 3'!U35,'Reader 4'!U35)-MIN('Reader 1'!U35,'Reader 2'!U35,'Reader 3'!U35,'Reader 4'!U35))</f>
        <v/>
      </c>
      <c r="J35" s="35">
        <f>IF(COUNT(B35:I35)=0,"",MAX(B35:I35))</f>
        <v/>
      </c>
    </row>
    <row r="36">
      <c r="A36" s="35">
        <f>IF(TRIM(Applicants!A36&amp;"")="","",TRIM(Applicants!A36&amp;""))</f>
        <v/>
      </c>
      <c r="B36" s="35">
        <f>IF(COUNT('Reader 1'!N36,'Reader 2'!N36,'Reader 3'!N36,'Reader 4'!N36)&lt;2,"",MAX('Reader 1'!N36,'Reader 2'!N36,'Reader 3'!N36,'Reader 4'!N36)-MIN('Reader 1'!N36,'Reader 2'!N36,'Reader 3'!N36,'Reader 4'!N36))</f>
        <v/>
      </c>
      <c r="C36" s="35">
        <f>IF(COUNT('Reader 1'!O36,'Reader 2'!O36,'Reader 3'!O36,'Reader 4'!O36)&lt;2,"",MAX('Reader 1'!O36,'Reader 2'!O36,'Reader 3'!O36,'Reader 4'!O36)-MIN('Reader 1'!O36,'Reader 2'!O36,'Reader 3'!O36,'Reader 4'!O36))</f>
        <v/>
      </c>
      <c r="D36" s="35">
        <f>IF(COUNT('Reader 1'!P36,'Reader 2'!P36,'Reader 3'!P36,'Reader 4'!P36)&lt;2,"",MAX('Reader 1'!P36,'Reader 2'!P36,'Reader 3'!P36,'Reader 4'!P36)-MIN('Reader 1'!P36,'Reader 2'!P36,'Reader 3'!P36,'Reader 4'!P36))</f>
        <v/>
      </c>
      <c r="E36" s="35">
        <f>IF(COUNT('Reader 1'!Q36,'Reader 2'!Q36,'Reader 3'!Q36,'Reader 4'!Q36)&lt;2,"",MAX('Reader 1'!Q36,'Reader 2'!Q36,'Reader 3'!Q36,'Reader 4'!Q36)-MIN('Reader 1'!Q36,'Reader 2'!Q36,'Reader 3'!Q36,'Reader 4'!Q36))</f>
        <v/>
      </c>
      <c r="F36" s="35">
        <f>IF(COUNT('Reader 1'!R36,'Reader 2'!R36,'Reader 3'!R36,'Reader 4'!R36)&lt;2,"",MAX('Reader 1'!R36,'Reader 2'!R36,'Reader 3'!R36,'Reader 4'!R36)-MIN('Reader 1'!R36,'Reader 2'!R36,'Reader 3'!R36,'Reader 4'!R36))</f>
        <v/>
      </c>
      <c r="G36" s="35">
        <f>IF(COUNT('Reader 1'!S36,'Reader 2'!S36,'Reader 3'!S36,'Reader 4'!S36)&lt;2,"",MAX('Reader 1'!S36,'Reader 2'!S36,'Reader 3'!S36,'Reader 4'!S36)-MIN('Reader 1'!S36,'Reader 2'!S36,'Reader 3'!S36,'Reader 4'!S36))</f>
        <v/>
      </c>
      <c r="H36" s="35">
        <f>IF(COUNT('Reader 1'!T36,'Reader 2'!T36,'Reader 3'!T36,'Reader 4'!T36)&lt;2,"",MAX('Reader 1'!T36,'Reader 2'!T36,'Reader 3'!T36,'Reader 4'!T36)-MIN('Reader 1'!T36,'Reader 2'!T36,'Reader 3'!T36,'Reader 4'!T36))</f>
        <v/>
      </c>
      <c r="I36" s="35">
        <f>IF(COUNT('Reader 1'!U36,'Reader 2'!U36,'Reader 3'!U36,'Reader 4'!U36)&lt;2,"",MAX('Reader 1'!U36,'Reader 2'!U36,'Reader 3'!U36,'Reader 4'!U36)-MIN('Reader 1'!U36,'Reader 2'!U36,'Reader 3'!U36,'Reader 4'!U36))</f>
        <v/>
      </c>
      <c r="J36" s="35">
        <f>IF(COUNT(B36:I36)=0,"",MAX(B36:I36))</f>
        <v/>
      </c>
    </row>
    <row r="37">
      <c r="A37" s="35">
        <f>IF(TRIM(Applicants!A37&amp;"")="","",TRIM(Applicants!A37&amp;""))</f>
        <v/>
      </c>
      <c r="B37" s="35">
        <f>IF(COUNT('Reader 1'!N37,'Reader 2'!N37,'Reader 3'!N37,'Reader 4'!N37)&lt;2,"",MAX('Reader 1'!N37,'Reader 2'!N37,'Reader 3'!N37,'Reader 4'!N37)-MIN('Reader 1'!N37,'Reader 2'!N37,'Reader 3'!N37,'Reader 4'!N37))</f>
        <v/>
      </c>
      <c r="C37" s="35">
        <f>IF(COUNT('Reader 1'!O37,'Reader 2'!O37,'Reader 3'!O37,'Reader 4'!O37)&lt;2,"",MAX('Reader 1'!O37,'Reader 2'!O37,'Reader 3'!O37,'Reader 4'!O37)-MIN('Reader 1'!O37,'Reader 2'!O37,'Reader 3'!O37,'Reader 4'!O37))</f>
        <v/>
      </c>
      <c r="D37" s="35">
        <f>IF(COUNT('Reader 1'!P37,'Reader 2'!P37,'Reader 3'!P37,'Reader 4'!P37)&lt;2,"",MAX('Reader 1'!P37,'Reader 2'!P37,'Reader 3'!P37,'Reader 4'!P37)-MIN('Reader 1'!P37,'Reader 2'!P37,'Reader 3'!P37,'Reader 4'!P37))</f>
        <v/>
      </c>
      <c r="E37" s="35">
        <f>IF(COUNT('Reader 1'!Q37,'Reader 2'!Q37,'Reader 3'!Q37,'Reader 4'!Q37)&lt;2,"",MAX('Reader 1'!Q37,'Reader 2'!Q37,'Reader 3'!Q37,'Reader 4'!Q37)-MIN('Reader 1'!Q37,'Reader 2'!Q37,'Reader 3'!Q37,'Reader 4'!Q37))</f>
        <v/>
      </c>
      <c r="F37" s="35">
        <f>IF(COUNT('Reader 1'!R37,'Reader 2'!R37,'Reader 3'!R37,'Reader 4'!R37)&lt;2,"",MAX('Reader 1'!R37,'Reader 2'!R37,'Reader 3'!R37,'Reader 4'!R37)-MIN('Reader 1'!R37,'Reader 2'!R37,'Reader 3'!R37,'Reader 4'!R37))</f>
        <v/>
      </c>
      <c r="G37" s="35">
        <f>IF(COUNT('Reader 1'!S37,'Reader 2'!S37,'Reader 3'!S37,'Reader 4'!S37)&lt;2,"",MAX('Reader 1'!S37,'Reader 2'!S37,'Reader 3'!S37,'Reader 4'!S37)-MIN('Reader 1'!S37,'Reader 2'!S37,'Reader 3'!S37,'Reader 4'!S37))</f>
        <v/>
      </c>
      <c r="H37" s="35">
        <f>IF(COUNT('Reader 1'!T37,'Reader 2'!T37,'Reader 3'!T37,'Reader 4'!T37)&lt;2,"",MAX('Reader 1'!T37,'Reader 2'!T37,'Reader 3'!T37,'Reader 4'!T37)-MIN('Reader 1'!T37,'Reader 2'!T37,'Reader 3'!T37,'Reader 4'!T37))</f>
        <v/>
      </c>
      <c r="I37" s="35">
        <f>IF(COUNT('Reader 1'!U37,'Reader 2'!U37,'Reader 3'!U37,'Reader 4'!U37)&lt;2,"",MAX('Reader 1'!U37,'Reader 2'!U37,'Reader 3'!U37,'Reader 4'!U37)-MIN('Reader 1'!U37,'Reader 2'!U37,'Reader 3'!U37,'Reader 4'!U37))</f>
        <v/>
      </c>
      <c r="J37" s="35">
        <f>IF(COUNT(B37:I37)=0,"",MAX(B37:I37))</f>
        <v/>
      </c>
    </row>
    <row r="38">
      <c r="A38" s="35">
        <f>IF(TRIM(Applicants!A38&amp;"")="","",TRIM(Applicants!A38&amp;""))</f>
        <v/>
      </c>
      <c r="B38" s="35">
        <f>IF(COUNT('Reader 1'!N38,'Reader 2'!N38,'Reader 3'!N38,'Reader 4'!N38)&lt;2,"",MAX('Reader 1'!N38,'Reader 2'!N38,'Reader 3'!N38,'Reader 4'!N38)-MIN('Reader 1'!N38,'Reader 2'!N38,'Reader 3'!N38,'Reader 4'!N38))</f>
        <v/>
      </c>
      <c r="C38" s="35">
        <f>IF(COUNT('Reader 1'!O38,'Reader 2'!O38,'Reader 3'!O38,'Reader 4'!O38)&lt;2,"",MAX('Reader 1'!O38,'Reader 2'!O38,'Reader 3'!O38,'Reader 4'!O38)-MIN('Reader 1'!O38,'Reader 2'!O38,'Reader 3'!O38,'Reader 4'!O38))</f>
        <v/>
      </c>
      <c r="D38" s="35">
        <f>IF(COUNT('Reader 1'!P38,'Reader 2'!P38,'Reader 3'!P38,'Reader 4'!P38)&lt;2,"",MAX('Reader 1'!P38,'Reader 2'!P38,'Reader 3'!P38,'Reader 4'!P38)-MIN('Reader 1'!P38,'Reader 2'!P38,'Reader 3'!P38,'Reader 4'!P38))</f>
        <v/>
      </c>
      <c r="E38" s="35">
        <f>IF(COUNT('Reader 1'!Q38,'Reader 2'!Q38,'Reader 3'!Q38,'Reader 4'!Q38)&lt;2,"",MAX('Reader 1'!Q38,'Reader 2'!Q38,'Reader 3'!Q38,'Reader 4'!Q38)-MIN('Reader 1'!Q38,'Reader 2'!Q38,'Reader 3'!Q38,'Reader 4'!Q38))</f>
        <v/>
      </c>
      <c r="F38" s="35">
        <f>IF(COUNT('Reader 1'!R38,'Reader 2'!R38,'Reader 3'!R38,'Reader 4'!R38)&lt;2,"",MAX('Reader 1'!R38,'Reader 2'!R38,'Reader 3'!R38,'Reader 4'!R38)-MIN('Reader 1'!R38,'Reader 2'!R38,'Reader 3'!R38,'Reader 4'!R38))</f>
        <v/>
      </c>
      <c r="G38" s="35">
        <f>IF(COUNT('Reader 1'!S38,'Reader 2'!S38,'Reader 3'!S38,'Reader 4'!S38)&lt;2,"",MAX('Reader 1'!S38,'Reader 2'!S38,'Reader 3'!S38,'Reader 4'!S38)-MIN('Reader 1'!S38,'Reader 2'!S38,'Reader 3'!S38,'Reader 4'!S38))</f>
        <v/>
      </c>
      <c r="H38" s="35">
        <f>IF(COUNT('Reader 1'!T38,'Reader 2'!T38,'Reader 3'!T38,'Reader 4'!T38)&lt;2,"",MAX('Reader 1'!T38,'Reader 2'!T38,'Reader 3'!T38,'Reader 4'!T38)-MIN('Reader 1'!T38,'Reader 2'!T38,'Reader 3'!T38,'Reader 4'!T38))</f>
        <v/>
      </c>
      <c r="I38" s="35">
        <f>IF(COUNT('Reader 1'!U38,'Reader 2'!U38,'Reader 3'!U38,'Reader 4'!U38)&lt;2,"",MAX('Reader 1'!U38,'Reader 2'!U38,'Reader 3'!U38,'Reader 4'!U38)-MIN('Reader 1'!U38,'Reader 2'!U38,'Reader 3'!U38,'Reader 4'!U38))</f>
        <v/>
      </c>
      <c r="J38" s="35">
        <f>IF(COUNT(B38:I38)=0,"",MAX(B38:I38))</f>
        <v/>
      </c>
    </row>
    <row r="39">
      <c r="A39" s="35">
        <f>IF(TRIM(Applicants!A39&amp;"")="","",TRIM(Applicants!A39&amp;""))</f>
        <v/>
      </c>
      <c r="B39" s="35">
        <f>IF(COUNT('Reader 1'!N39,'Reader 2'!N39,'Reader 3'!N39,'Reader 4'!N39)&lt;2,"",MAX('Reader 1'!N39,'Reader 2'!N39,'Reader 3'!N39,'Reader 4'!N39)-MIN('Reader 1'!N39,'Reader 2'!N39,'Reader 3'!N39,'Reader 4'!N39))</f>
        <v/>
      </c>
      <c r="C39" s="35">
        <f>IF(COUNT('Reader 1'!O39,'Reader 2'!O39,'Reader 3'!O39,'Reader 4'!O39)&lt;2,"",MAX('Reader 1'!O39,'Reader 2'!O39,'Reader 3'!O39,'Reader 4'!O39)-MIN('Reader 1'!O39,'Reader 2'!O39,'Reader 3'!O39,'Reader 4'!O39))</f>
        <v/>
      </c>
      <c r="D39" s="35">
        <f>IF(COUNT('Reader 1'!P39,'Reader 2'!P39,'Reader 3'!P39,'Reader 4'!P39)&lt;2,"",MAX('Reader 1'!P39,'Reader 2'!P39,'Reader 3'!P39,'Reader 4'!P39)-MIN('Reader 1'!P39,'Reader 2'!P39,'Reader 3'!P39,'Reader 4'!P39))</f>
        <v/>
      </c>
      <c r="E39" s="35">
        <f>IF(COUNT('Reader 1'!Q39,'Reader 2'!Q39,'Reader 3'!Q39,'Reader 4'!Q39)&lt;2,"",MAX('Reader 1'!Q39,'Reader 2'!Q39,'Reader 3'!Q39,'Reader 4'!Q39)-MIN('Reader 1'!Q39,'Reader 2'!Q39,'Reader 3'!Q39,'Reader 4'!Q39))</f>
        <v/>
      </c>
      <c r="F39" s="35">
        <f>IF(COUNT('Reader 1'!R39,'Reader 2'!R39,'Reader 3'!R39,'Reader 4'!R39)&lt;2,"",MAX('Reader 1'!R39,'Reader 2'!R39,'Reader 3'!R39,'Reader 4'!R39)-MIN('Reader 1'!R39,'Reader 2'!R39,'Reader 3'!R39,'Reader 4'!R39))</f>
        <v/>
      </c>
      <c r="G39" s="35">
        <f>IF(COUNT('Reader 1'!S39,'Reader 2'!S39,'Reader 3'!S39,'Reader 4'!S39)&lt;2,"",MAX('Reader 1'!S39,'Reader 2'!S39,'Reader 3'!S39,'Reader 4'!S39)-MIN('Reader 1'!S39,'Reader 2'!S39,'Reader 3'!S39,'Reader 4'!S39))</f>
        <v/>
      </c>
      <c r="H39" s="35">
        <f>IF(COUNT('Reader 1'!T39,'Reader 2'!T39,'Reader 3'!T39,'Reader 4'!T39)&lt;2,"",MAX('Reader 1'!T39,'Reader 2'!T39,'Reader 3'!T39,'Reader 4'!T39)-MIN('Reader 1'!T39,'Reader 2'!T39,'Reader 3'!T39,'Reader 4'!T39))</f>
        <v/>
      </c>
      <c r="I39" s="35">
        <f>IF(COUNT('Reader 1'!U39,'Reader 2'!U39,'Reader 3'!U39,'Reader 4'!U39)&lt;2,"",MAX('Reader 1'!U39,'Reader 2'!U39,'Reader 3'!U39,'Reader 4'!U39)-MIN('Reader 1'!U39,'Reader 2'!U39,'Reader 3'!U39,'Reader 4'!U39))</f>
        <v/>
      </c>
      <c r="J39" s="35">
        <f>IF(COUNT(B39:I39)=0,"",MAX(B39:I39))</f>
        <v/>
      </c>
    </row>
    <row r="40">
      <c r="A40" s="35">
        <f>IF(TRIM(Applicants!A40&amp;"")="","",TRIM(Applicants!A40&amp;""))</f>
        <v/>
      </c>
      <c r="B40" s="35">
        <f>IF(COUNT('Reader 1'!N40,'Reader 2'!N40,'Reader 3'!N40,'Reader 4'!N40)&lt;2,"",MAX('Reader 1'!N40,'Reader 2'!N40,'Reader 3'!N40,'Reader 4'!N40)-MIN('Reader 1'!N40,'Reader 2'!N40,'Reader 3'!N40,'Reader 4'!N40))</f>
        <v/>
      </c>
      <c r="C40" s="35">
        <f>IF(COUNT('Reader 1'!O40,'Reader 2'!O40,'Reader 3'!O40,'Reader 4'!O40)&lt;2,"",MAX('Reader 1'!O40,'Reader 2'!O40,'Reader 3'!O40,'Reader 4'!O40)-MIN('Reader 1'!O40,'Reader 2'!O40,'Reader 3'!O40,'Reader 4'!O40))</f>
        <v/>
      </c>
      <c r="D40" s="35">
        <f>IF(COUNT('Reader 1'!P40,'Reader 2'!P40,'Reader 3'!P40,'Reader 4'!P40)&lt;2,"",MAX('Reader 1'!P40,'Reader 2'!P40,'Reader 3'!P40,'Reader 4'!P40)-MIN('Reader 1'!P40,'Reader 2'!P40,'Reader 3'!P40,'Reader 4'!P40))</f>
        <v/>
      </c>
      <c r="E40" s="35">
        <f>IF(COUNT('Reader 1'!Q40,'Reader 2'!Q40,'Reader 3'!Q40,'Reader 4'!Q40)&lt;2,"",MAX('Reader 1'!Q40,'Reader 2'!Q40,'Reader 3'!Q40,'Reader 4'!Q40)-MIN('Reader 1'!Q40,'Reader 2'!Q40,'Reader 3'!Q40,'Reader 4'!Q40))</f>
        <v/>
      </c>
      <c r="F40" s="35">
        <f>IF(COUNT('Reader 1'!R40,'Reader 2'!R40,'Reader 3'!R40,'Reader 4'!R40)&lt;2,"",MAX('Reader 1'!R40,'Reader 2'!R40,'Reader 3'!R40,'Reader 4'!R40)-MIN('Reader 1'!R40,'Reader 2'!R40,'Reader 3'!R40,'Reader 4'!R40))</f>
        <v/>
      </c>
      <c r="G40" s="35">
        <f>IF(COUNT('Reader 1'!S40,'Reader 2'!S40,'Reader 3'!S40,'Reader 4'!S40)&lt;2,"",MAX('Reader 1'!S40,'Reader 2'!S40,'Reader 3'!S40,'Reader 4'!S40)-MIN('Reader 1'!S40,'Reader 2'!S40,'Reader 3'!S40,'Reader 4'!S40))</f>
        <v/>
      </c>
      <c r="H40" s="35">
        <f>IF(COUNT('Reader 1'!T40,'Reader 2'!T40,'Reader 3'!T40,'Reader 4'!T40)&lt;2,"",MAX('Reader 1'!T40,'Reader 2'!T40,'Reader 3'!T40,'Reader 4'!T40)-MIN('Reader 1'!T40,'Reader 2'!T40,'Reader 3'!T40,'Reader 4'!T40))</f>
        <v/>
      </c>
      <c r="I40" s="35">
        <f>IF(COUNT('Reader 1'!U40,'Reader 2'!U40,'Reader 3'!U40,'Reader 4'!U40)&lt;2,"",MAX('Reader 1'!U40,'Reader 2'!U40,'Reader 3'!U40,'Reader 4'!U40)-MIN('Reader 1'!U40,'Reader 2'!U40,'Reader 3'!U40,'Reader 4'!U40))</f>
        <v/>
      </c>
      <c r="J40" s="35">
        <f>IF(COUNT(B40:I40)=0,"",MAX(B40:I40))</f>
        <v/>
      </c>
    </row>
    <row r="41">
      <c r="A41" s="35">
        <f>IF(TRIM(Applicants!A41&amp;"")="","",TRIM(Applicants!A41&amp;""))</f>
        <v/>
      </c>
      <c r="B41" s="35">
        <f>IF(COUNT('Reader 1'!N41,'Reader 2'!N41,'Reader 3'!N41,'Reader 4'!N41)&lt;2,"",MAX('Reader 1'!N41,'Reader 2'!N41,'Reader 3'!N41,'Reader 4'!N41)-MIN('Reader 1'!N41,'Reader 2'!N41,'Reader 3'!N41,'Reader 4'!N41))</f>
        <v/>
      </c>
      <c r="C41" s="35">
        <f>IF(COUNT('Reader 1'!O41,'Reader 2'!O41,'Reader 3'!O41,'Reader 4'!O41)&lt;2,"",MAX('Reader 1'!O41,'Reader 2'!O41,'Reader 3'!O41,'Reader 4'!O41)-MIN('Reader 1'!O41,'Reader 2'!O41,'Reader 3'!O41,'Reader 4'!O41))</f>
        <v/>
      </c>
      <c r="D41" s="35">
        <f>IF(COUNT('Reader 1'!P41,'Reader 2'!P41,'Reader 3'!P41,'Reader 4'!P41)&lt;2,"",MAX('Reader 1'!P41,'Reader 2'!P41,'Reader 3'!P41,'Reader 4'!P41)-MIN('Reader 1'!P41,'Reader 2'!P41,'Reader 3'!P41,'Reader 4'!P41))</f>
        <v/>
      </c>
      <c r="E41" s="35">
        <f>IF(COUNT('Reader 1'!Q41,'Reader 2'!Q41,'Reader 3'!Q41,'Reader 4'!Q41)&lt;2,"",MAX('Reader 1'!Q41,'Reader 2'!Q41,'Reader 3'!Q41,'Reader 4'!Q41)-MIN('Reader 1'!Q41,'Reader 2'!Q41,'Reader 3'!Q41,'Reader 4'!Q41))</f>
        <v/>
      </c>
      <c r="F41" s="35">
        <f>IF(COUNT('Reader 1'!R41,'Reader 2'!R41,'Reader 3'!R41,'Reader 4'!R41)&lt;2,"",MAX('Reader 1'!R41,'Reader 2'!R41,'Reader 3'!R41,'Reader 4'!R41)-MIN('Reader 1'!R41,'Reader 2'!R41,'Reader 3'!R41,'Reader 4'!R41))</f>
        <v/>
      </c>
      <c r="G41" s="35">
        <f>IF(COUNT('Reader 1'!S41,'Reader 2'!S41,'Reader 3'!S41,'Reader 4'!S41)&lt;2,"",MAX('Reader 1'!S41,'Reader 2'!S41,'Reader 3'!S41,'Reader 4'!S41)-MIN('Reader 1'!S41,'Reader 2'!S41,'Reader 3'!S41,'Reader 4'!S41))</f>
        <v/>
      </c>
      <c r="H41" s="35">
        <f>IF(COUNT('Reader 1'!T41,'Reader 2'!T41,'Reader 3'!T41,'Reader 4'!T41)&lt;2,"",MAX('Reader 1'!T41,'Reader 2'!T41,'Reader 3'!T41,'Reader 4'!T41)-MIN('Reader 1'!T41,'Reader 2'!T41,'Reader 3'!T41,'Reader 4'!T41))</f>
        <v/>
      </c>
      <c r="I41" s="35">
        <f>IF(COUNT('Reader 1'!U41,'Reader 2'!U41,'Reader 3'!U41,'Reader 4'!U41)&lt;2,"",MAX('Reader 1'!U41,'Reader 2'!U41,'Reader 3'!U41,'Reader 4'!U41)-MIN('Reader 1'!U41,'Reader 2'!U41,'Reader 3'!U41,'Reader 4'!U41))</f>
        <v/>
      </c>
      <c r="J41" s="35">
        <f>IF(COUNT(B41:I41)=0,"",MAX(B41:I41))</f>
        <v/>
      </c>
    </row>
    <row r="42">
      <c r="A42" s="35">
        <f>IF(TRIM(Applicants!A42&amp;"")="","",TRIM(Applicants!A42&amp;""))</f>
        <v/>
      </c>
      <c r="B42" s="35">
        <f>IF(COUNT('Reader 1'!N42,'Reader 2'!N42,'Reader 3'!N42,'Reader 4'!N42)&lt;2,"",MAX('Reader 1'!N42,'Reader 2'!N42,'Reader 3'!N42,'Reader 4'!N42)-MIN('Reader 1'!N42,'Reader 2'!N42,'Reader 3'!N42,'Reader 4'!N42))</f>
        <v/>
      </c>
      <c r="C42" s="35">
        <f>IF(COUNT('Reader 1'!O42,'Reader 2'!O42,'Reader 3'!O42,'Reader 4'!O42)&lt;2,"",MAX('Reader 1'!O42,'Reader 2'!O42,'Reader 3'!O42,'Reader 4'!O42)-MIN('Reader 1'!O42,'Reader 2'!O42,'Reader 3'!O42,'Reader 4'!O42))</f>
        <v/>
      </c>
      <c r="D42" s="35">
        <f>IF(COUNT('Reader 1'!P42,'Reader 2'!P42,'Reader 3'!P42,'Reader 4'!P42)&lt;2,"",MAX('Reader 1'!P42,'Reader 2'!P42,'Reader 3'!P42,'Reader 4'!P42)-MIN('Reader 1'!P42,'Reader 2'!P42,'Reader 3'!P42,'Reader 4'!P42))</f>
        <v/>
      </c>
      <c r="E42" s="35">
        <f>IF(COUNT('Reader 1'!Q42,'Reader 2'!Q42,'Reader 3'!Q42,'Reader 4'!Q42)&lt;2,"",MAX('Reader 1'!Q42,'Reader 2'!Q42,'Reader 3'!Q42,'Reader 4'!Q42)-MIN('Reader 1'!Q42,'Reader 2'!Q42,'Reader 3'!Q42,'Reader 4'!Q42))</f>
        <v/>
      </c>
      <c r="F42" s="35">
        <f>IF(COUNT('Reader 1'!R42,'Reader 2'!R42,'Reader 3'!R42,'Reader 4'!R42)&lt;2,"",MAX('Reader 1'!R42,'Reader 2'!R42,'Reader 3'!R42,'Reader 4'!R42)-MIN('Reader 1'!R42,'Reader 2'!R42,'Reader 3'!R42,'Reader 4'!R42))</f>
        <v/>
      </c>
      <c r="G42" s="35">
        <f>IF(COUNT('Reader 1'!S42,'Reader 2'!S42,'Reader 3'!S42,'Reader 4'!S42)&lt;2,"",MAX('Reader 1'!S42,'Reader 2'!S42,'Reader 3'!S42,'Reader 4'!S42)-MIN('Reader 1'!S42,'Reader 2'!S42,'Reader 3'!S42,'Reader 4'!S42))</f>
        <v/>
      </c>
      <c r="H42" s="35">
        <f>IF(COUNT('Reader 1'!T42,'Reader 2'!T42,'Reader 3'!T42,'Reader 4'!T42)&lt;2,"",MAX('Reader 1'!T42,'Reader 2'!T42,'Reader 3'!T42,'Reader 4'!T42)-MIN('Reader 1'!T42,'Reader 2'!T42,'Reader 3'!T42,'Reader 4'!T42))</f>
        <v/>
      </c>
      <c r="I42" s="35">
        <f>IF(COUNT('Reader 1'!U42,'Reader 2'!U42,'Reader 3'!U42,'Reader 4'!U42)&lt;2,"",MAX('Reader 1'!U42,'Reader 2'!U42,'Reader 3'!U42,'Reader 4'!U42)-MIN('Reader 1'!U42,'Reader 2'!U42,'Reader 3'!U42,'Reader 4'!U42))</f>
        <v/>
      </c>
      <c r="J42" s="35">
        <f>IF(COUNT(B42:I42)=0,"",MAX(B42:I42))</f>
        <v/>
      </c>
    </row>
    <row r="43">
      <c r="A43" s="35">
        <f>IF(TRIM(Applicants!A43&amp;"")="","",TRIM(Applicants!A43&amp;""))</f>
        <v/>
      </c>
      <c r="B43" s="35">
        <f>IF(COUNT('Reader 1'!N43,'Reader 2'!N43,'Reader 3'!N43,'Reader 4'!N43)&lt;2,"",MAX('Reader 1'!N43,'Reader 2'!N43,'Reader 3'!N43,'Reader 4'!N43)-MIN('Reader 1'!N43,'Reader 2'!N43,'Reader 3'!N43,'Reader 4'!N43))</f>
        <v/>
      </c>
      <c r="C43" s="35">
        <f>IF(COUNT('Reader 1'!O43,'Reader 2'!O43,'Reader 3'!O43,'Reader 4'!O43)&lt;2,"",MAX('Reader 1'!O43,'Reader 2'!O43,'Reader 3'!O43,'Reader 4'!O43)-MIN('Reader 1'!O43,'Reader 2'!O43,'Reader 3'!O43,'Reader 4'!O43))</f>
        <v/>
      </c>
      <c r="D43" s="35">
        <f>IF(COUNT('Reader 1'!P43,'Reader 2'!P43,'Reader 3'!P43,'Reader 4'!P43)&lt;2,"",MAX('Reader 1'!P43,'Reader 2'!P43,'Reader 3'!P43,'Reader 4'!P43)-MIN('Reader 1'!P43,'Reader 2'!P43,'Reader 3'!P43,'Reader 4'!P43))</f>
        <v/>
      </c>
      <c r="E43" s="35">
        <f>IF(COUNT('Reader 1'!Q43,'Reader 2'!Q43,'Reader 3'!Q43,'Reader 4'!Q43)&lt;2,"",MAX('Reader 1'!Q43,'Reader 2'!Q43,'Reader 3'!Q43,'Reader 4'!Q43)-MIN('Reader 1'!Q43,'Reader 2'!Q43,'Reader 3'!Q43,'Reader 4'!Q43))</f>
        <v/>
      </c>
      <c r="F43" s="35">
        <f>IF(COUNT('Reader 1'!R43,'Reader 2'!R43,'Reader 3'!R43,'Reader 4'!R43)&lt;2,"",MAX('Reader 1'!R43,'Reader 2'!R43,'Reader 3'!R43,'Reader 4'!R43)-MIN('Reader 1'!R43,'Reader 2'!R43,'Reader 3'!R43,'Reader 4'!R43))</f>
        <v/>
      </c>
      <c r="G43" s="35">
        <f>IF(COUNT('Reader 1'!S43,'Reader 2'!S43,'Reader 3'!S43,'Reader 4'!S43)&lt;2,"",MAX('Reader 1'!S43,'Reader 2'!S43,'Reader 3'!S43,'Reader 4'!S43)-MIN('Reader 1'!S43,'Reader 2'!S43,'Reader 3'!S43,'Reader 4'!S43))</f>
        <v/>
      </c>
      <c r="H43" s="35">
        <f>IF(COUNT('Reader 1'!T43,'Reader 2'!T43,'Reader 3'!T43,'Reader 4'!T43)&lt;2,"",MAX('Reader 1'!T43,'Reader 2'!T43,'Reader 3'!T43,'Reader 4'!T43)-MIN('Reader 1'!T43,'Reader 2'!T43,'Reader 3'!T43,'Reader 4'!T43))</f>
        <v/>
      </c>
      <c r="I43" s="35">
        <f>IF(COUNT('Reader 1'!U43,'Reader 2'!U43,'Reader 3'!U43,'Reader 4'!U43)&lt;2,"",MAX('Reader 1'!U43,'Reader 2'!U43,'Reader 3'!U43,'Reader 4'!U43)-MIN('Reader 1'!U43,'Reader 2'!U43,'Reader 3'!U43,'Reader 4'!U43))</f>
        <v/>
      </c>
      <c r="J43" s="35">
        <f>IF(COUNT(B43:I43)=0,"",MAX(B43:I43))</f>
        <v/>
      </c>
    </row>
    <row r="44">
      <c r="A44" s="35">
        <f>IF(TRIM(Applicants!A44&amp;"")="","",TRIM(Applicants!A44&amp;""))</f>
        <v/>
      </c>
      <c r="B44" s="35">
        <f>IF(COUNT('Reader 1'!N44,'Reader 2'!N44,'Reader 3'!N44,'Reader 4'!N44)&lt;2,"",MAX('Reader 1'!N44,'Reader 2'!N44,'Reader 3'!N44,'Reader 4'!N44)-MIN('Reader 1'!N44,'Reader 2'!N44,'Reader 3'!N44,'Reader 4'!N44))</f>
        <v/>
      </c>
      <c r="C44" s="35">
        <f>IF(COUNT('Reader 1'!O44,'Reader 2'!O44,'Reader 3'!O44,'Reader 4'!O44)&lt;2,"",MAX('Reader 1'!O44,'Reader 2'!O44,'Reader 3'!O44,'Reader 4'!O44)-MIN('Reader 1'!O44,'Reader 2'!O44,'Reader 3'!O44,'Reader 4'!O44))</f>
        <v/>
      </c>
      <c r="D44" s="35">
        <f>IF(COUNT('Reader 1'!P44,'Reader 2'!P44,'Reader 3'!P44,'Reader 4'!P44)&lt;2,"",MAX('Reader 1'!P44,'Reader 2'!P44,'Reader 3'!P44,'Reader 4'!P44)-MIN('Reader 1'!P44,'Reader 2'!P44,'Reader 3'!P44,'Reader 4'!P44))</f>
        <v/>
      </c>
      <c r="E44" s="35">
        <f>IF(COUNT('Reader 1'!Q44,'Reader 2'!Q44,'Reader 3'!Q44,'Reader 4'!Q44)&lt;2,"",MAX('Reader 1'!Q44,'Reader 2'!Q44,'Reader 3'!Q44,'Reader 4'!Q44)-MIN('Reader 1'!Q44,'Reader 2'!Q44,'Reader 3'!Q44,'Reader 4'!Q44))</f>
        <v/>
      </c>
      <c r="F44" s="35">
        <f>IF(COUNT('Reader 1'!R44,'Reader 2'!R44,'Reader 3'!R44,'Reader 4'!R44)&lt;2,"",MAX('Reader 1'!R44,'Reader 2'!R44,'Reader 3'!R44,'Reader 4'!R44)-MIN('Reader 1'!R44,'Reader 2'!R44,'Reader 3'!R44,'Reader 4'!R44))</f>
        <v/>
      </c>
      <c r="G44" s="35">
        <f>IF(COUNT('Reader 1'!S44,'Reader 2'!S44,'Reader 3'!S44,'Reader 4'!S44)&lt;2,"",MAX('Reader 1'!S44,'Reader 2'!S44,'Reader 3'!S44,'Reader 4'!S44)-MIN('Reader 1'!S44,'Reader 2'!S44,'Reader 3'!S44,'Reader 4'!S44))</f>
        <v/>
      </c>
      <c r="H44" s="35">
        <f>IF(COUNT('Reader 1'!T44,'Reader 2'!T44,'Reader 3'!T44,'Reader 4'!T44)&lt;2,"",MAX('Reader 1'!T44,'Reader 2'!T44,'Reader 3'!T44,'Reader 4'!T44)-MIN('Reader 1'!T44,'Reader 2'!T44,'Reader 3'!T44,'Reader 4'!T44))</f>
        <v/>
      </c>
      <c r="I44" s="35">
        <f>IF(COUNT('Reader 1'!U44,'Reader 2'!U44,'Reader 3'!U44,'Reader 4'!U44)&lt;2,"",MAX('Reader 1'!U44,'Reader 2'!U44,'Reader 3'!U44,'Reader 4'!U44)-MIN('Reader 1'!U44,'Reader 2'!U44,'Reader 3'!U44,'Reader 4'!U44))</f>
        <v/>
      </c>
      <c r="J44" s="35">
        <f>IF(COUNT(B44:I44)=0,"",MAX(B44:I44))</f>
        <v/>
      </c>
    </row>
    <row r="45">
      <c r="A45" s="35">
        <f>IF(TRIM(Applicants!A45&amp;"")="","",TRIM(Applicants!A45&amp;""))</f>
        <v/>
      </c>
      <c r="B45" s="35">
        <f>IF(COUNT('Reader 1'!N45,'Reader 2'!N45,'Reader 3'!N45,'Reader 4'!N45)&lt;2,"",MAX('Reader 1'!N45,'Reader 2'!N45,'Reader 3'!N45,'Reader 4'!N45)-MIN('Reader 1'!N45,'Reader 2'!N45,'Reader 3'!N45,'Reader 4'!N45))</f>
        <v/>
      </c>
      <c r="C45" s="35">
        <f>IF(COUNT('Reader 1'!O45,'Reader 2'!O45,'Reader 3'!O45,'Reader 4'!O45)&lt;2,"",MAX('Reader 1'!O45,'Reader 2'!O45,'Reader 3'!O45,'Reader 4'!O45)-MIN('Reader 1'!O45,'Reader 2'!O45,'Reader 3'!O45,'Reader 4'!O45))</f>
        <v/>
      </c>
      <c r="D45" s="35">
        <f>IF(COUNT('Reader 1'!P45,'Reader 2'!P45,'Reader 3'!P45,'Reader 4'!P45)&lt;2,"",MAX('Reader 1'!P45,'Reader 2'!P45,'Reader 3'!P45,'Reader 4'!P45)-MIN('Reader 1'!P45,'Reader 2'!P45,'Reader 3'!P45,'Reader 4'!P45))</f>
        <v/>
      </c>
      <c r="E45" s="35">
        <f>IF(COUNT('Reader 1'!Q45,'Reader 2'!Q45,'Reader 3'!Q45,'Reader 4'!Q45)&lt;2,"",MAX('Reader 1'!Q45,'Reader 2'!Q45,'Reader 3'!Q45,'Reader 4'!Q45)-MIN('Reader 1'!Q45,'Reader 2'!Q45,'Reader 3'!Q45,'Reader 4'!Q45))</f>
        <v/>
      </c>
      <c r="F45" s="35">
        <f>IF(COUNT('Reader 1'!R45,'Reader 2'!R45,'Reader 3'!R45,'Reader 4'!R45)&lt;2,"",MAX('Reader 1'!R45,'Reader 2'!R45,'Reader 3'!R45,'Reader 4'!R45)-MIN('Reader 1'!R45,'Reader 2'!R45,'Reader 3'!R45,'Reader 4'!R45))</f>
        <v/>
      </c>
      <c r="G45" s="35">
        <f>IF(COUNT('Reader 1'!S45,'Reader 2'!S45,'Reader 3'!S45,'Reader 4'!S45)&lt;2,"",MAX('Reader 1'!S45,'Reader 2'!S45,'Reader 3'!S45,'Reader 4'!S45)-MIN('Reader 1'!S45,'Reader 2'!S45,'Reader 3'!S45,'Reader 4'!S45))</f>
        <v/>
      </c>
      <c r="H45" s="35">
        <f>IF(COUNT('Reader 1'!T45,'Reader 2'!T45,'Reader 3'!T45,'Reader 4'!T45)&lt;2,"",MAX('Reader 1'!T45,'Reader 2'!T45,'Reader 3'!T45,'Reader 4'!T45)-MIN('Reader 1'!T45,'Reader 2'!T45,'Reader 3'!T45,'Reader 4'!T45))</f>
        <v/>
      </c>
      <c r="I45" s="35">
        <f>IF(COUNT('Reader 1'!U45,'Reader 2'!U45,'Reader 3'!U45,'Reader 4'!U45)&lt;2,"",MAX('Reader 1'!U45,'Reader 2'!U45,'Reader 3'!U45,'Reader 4'!U45)-MIN('Reader 1'!U45,'Reader 2'!U45,'Reader 3'!U45,'Reader 4'!U45))</f>
        <v/>
      </c>
      <c r="J45" s="35">
        <f>IF(COUNT(B45:I45)=0,"",MAX(B45:I45))</f>
        <v/>
      </c>
    </row>
    <row r="46">
      <c r="A46" s="35">
        <f>IF(TRIM(Applicants!A46&amp;"")="","",TRIM(Applicants!A46&amp;""))</f>
        <v/>
      </c>
      <c r="B46" s="35">
        <f>IF(COUNT('Reader 1'!N46,'Reader 2'!N46,'Reader 3'!N46,'Reader 4'!N46)&lt;2,"",MAX('Reader 1'!N46,'Reader 2'!N46,'Reader 3'!N46,'Reader 4'!N46)-MIN('Reader 1'!N46,'Reader 2'!N46,'Reader 3'!N46,'Reader 4'!N46))</f>
        <v/>
      </c>
      <c r="C46" s="35">
        <f>IF(COUNT('Reader 1'!O46,'Reader 2'!O46,'Reader 3'!O46,'Reader 4'!O46)&lt;2,"",MAX('Reader 1'!O46,'Reader 2'!O46,'Reader 3'!O46,'Reader 4'!O46)-MIN('Reader 1'!O46,'Reader 2'!O46,'Reader 3'!O46,'Reader 4'!O46))</f>
        <v/>
      </c>
      <c r="D46" s="35">
        <f>IF(COUNT('Reader 1'!P46,'Reader 2'!P46,'Reader 3'!P46,'Reader 4'!P46)&lt;2,"",MAX('Reader 1'!P46,'Reader 2'!P46,'Reader 3'!P46,'Reader 4'!P46)-MIN('Reader 1'!P46,'Reader 2'!P46,'Reader 3'!P46,'Reader 4'!P46))</f>
        <v/>
      </c>
      <c r="E46" s="35">
        <f>IF(COUNT('Reader 1'!Q46,'Reader 2'!Q46,'Reader 3'!Q46,'Reader 4'!Q46)&lt;2,"",MAX('Reader 1'!Q46,'Reader 2'!Q46,'Reader 3'!Q46,'Reader 4'!Q46)-MIN('Reader 1'!Q46,'Reader 2'!Q46,'Reader 3'!Q46,'Reader 4'!Q46))</f>
        <v/>
      </c>
      <c r="F46" s="35">
        <f>IF(COUNT('Reader 1'!R46,'Reader 2'!R46,'Reader 3'!R46,'Reader 4'!R46)&lt;2,"",MAX('Reader 1'!R46,'Reader 2'!R46,'Reader 3'!R46,'Reader 4'!R46)-MIN('Reader 1'!R46,'Reader 2'!R46,'Reader 3'!R46,'Reader 4'!R46))</f>
        <v/>
      </c>
      <c r="G46" s="35">
        <f>IF(COUNT('Reader 1'!S46,'Reader 2'!S46,'Reader 3'!S46,'Reader 4'!S46)&lt;2,"",MAX('Reader 1'!S46,'Reader 2'!S46,'Reader 3'!S46,'Reader 4'!S46)-MIN('Reader 1'!S46,'Reader 2'!S46,'Reader 3'!S46,'Reader 4'!S46))</f>
        <v/>
      </c>
      <c r="H46" s="35">
        <f>IF(COUNT('Reader 1'!T46,'Reader 2'!T46,'Reader 3'!T46,'Reader 4'!T46)&lt;2,"",MAX('Reader 1'!T46,'Reader 2'!T46,'Reader 3'!T46,'Reader 4'!T46)-MIN('Reader 1'!T46,'Reader 2'!T46,'Reader 3'!T46,'Reader 4'!T46))</f>
        <v/>
      </c>
      <c r="I46" s="35">
        <f>IF(COUNT('Reader 1'!U46,'Reader 2'!U46,'Reader 3'!U46,'Reader 4'!U46)&lt;2,"",MAX('Reader 1'!U46,'Reader 2'!U46,'Reader 3'!U46,'Reader 4'!U46)-MIN('Reader 1'!U46,'Reader 2'!U46,'Reader 3'!U46,'Reader 4'!U46))</f>
        <v/>
      </c>
      <c r="J46" s="35">
        <f>IF(COUNT(B46:I46)=0,"",MAX(B46:I46))</f>
        <v/>
      </c>
    </row>
    <row r="47">
      <c r="A47" s="35">
        <f>IF(TRIM(Applicants!A47&amp;"")="","",TRIM(Applicants!A47&amp;""))</f>
        <v/>
      </c>
      <c r="B47" s="35">
        <f>IF(COUNT('Reader 1'!N47,'Reader 2'!N47,'Reader 3'!N47,'Reader 4'!N47)&lt;2,"",MAX('Reader 1'!N47,'Reader 2'!N47,'Reader 3'!N47,'Reader 4'!N47)-MIN('Reader 1'!N47,'Reader 2'!N47,'Reader 3'!N47,'Reader 4'!N47))</f>
        <v/>
      </c>
      <c r="C47" s="35">
        <f>IF(COUNT('Reader 1'!O47,'Reader 2'!O47,'Reader 3'!O47,'Reader 4'!O47)&lt;2,"",MAX('Reader 1'!O47,'Reader 2'!O47,'Reader 3'!O47,'Reader 4'!O47)-MIN('Reader 1'!O47,'Reader 2'!O47,'Reader 3'!O47,'Reader 4'!O47))</f>
        <v/>
      </c>
      <c r="D47" s="35">
        <f>IF(COUNT('Reader 1'!P47,'Reader 2'!P47,'Reader 3'!P47,'Reader 4'!P47)&lt;2,"",MAX('Reader 1'!P47,'Reader 2'!P47,'Reader 3'!P47,'Reader 4'!P47)-MIN('Reader 1'!P47,'Reader 2'!P47,'Reader 3'!P47,'Reader 4'!P47))</f>
        <v/>
      </c>
      <c r="E47" s="35">
        <f>IF(COUNT('Reader 1'!Q47,'Reader 2'!Q47,'Reader 3'!Q47,'Reader 4'!Q47)&lt;2,"",MAX('Reader 1'!Q47,'Reader 2'!Q47,'Reader 3'!Q47,'Reader 4'!Q47)-MIN('Reader 1'!Q47,'Reader 2'!Q47,'Reader 3'!Q47,'Reader 4'!Q47))</f>
        <v/>
      </c>
      <c r="F47" s="35">
        <f>IF(COUNT('Reader 1'!R47,'Reader 2'!R47,'Reader 3'!R47,'Reader 4'!R47)&lt;2,"",MAX('Reader 1'!R47,'Reader 2'!R47,'Reader 3'!R47,'Reader 4'!R47)-MIN('Reader 1'!R47,'Reader 2'!R47,'Reader 3'!R47,'Reader 4'!R47))</f>
        <v/>
      </c>
      <c r="G47" s="35">
        <f>IF(COUNT('Reader 1'!S47,'Reader 2'!S47,'Reader 3'!S47,'Reader 4'!S47)&lt;2,"",MAX('Reader 1'!S47,'Reader 2'!S47,'Reader 3'!S47,'Reader 4'!S47)-MIN('Reader 1'!S47,'Reader 2'!S47,'Reader 3'!S47,'Reader 4'!S47))</f>
        <v/>
      </c>
      <c r="H47" s="35">
        <f>IF(COUNT('Reader 1'!T47,'Reader 2'!T47,'Reader 3'!T47,'Reader 4'!T47)&lt;2,"",MAX('Reader 1'!T47,'Reader 2'!T47,'Reader 3'!T47,'Reader 4'!T47)-MIN('Reader 1'!T47,'Reader 2'!T47,'Reader 3'!T47,'Reader 4'!T47))</f>
        <v/>
      </c>
      <c r="I47" s="35">
        <f>IF(COUNT('Reader 1'!U47,'Reader 2'!U47,'Reader 3'!U47,'Reader 4'!U47)&lt;2,"",MAX('Reader 1'!U47,'Reader 2'!U47,'Reader 3'!U47,'Reader 4'!U47)-MIN('Reader 1'!U47,'Reader 2'!U47,'Reader 3'!U47,'Reader 4'!U47))</f>
        <v/>
      </c>
      <c r="J47" s="35">
        <f>IF(COUNT(B47:I47)=0,"",MAX(B47:I47))</f>
        <v/>
      </c>
    </row>
    <row r="48">
      <c r="A48" s="35">
        <f>IF(TRIM(Applicants!A48&amp;"")="","",TRIM(Applicants!A48&amp;""))</f>
        <v/>
      </c>
      <c r="B48" s="35">
        <f>IF(COUNT('Reader 1'!N48,'Reader 2'!N48,'Reader 3'!N48,'Reader 4'!N48)&lt;2,"",MAX('Reader 1'!N48,'Reader 2'!N48,'Reader 3'!N48,'Reader 4'!N48)-MIN('Reader 1'!N48,'Reader 2'!N48,'Reader 3'!N48,'Reader 4'!N48))</f>
        <v/>
      </c>
      <c r="C48" s="35">
        <f>IF(COUNT('Reader 1'!O48,'Reader 2'!O48,'Reader 3'!O48,'Reader 4'!O48)&lt;2,"",MAX('Reader 1'!O48,'Reader 2'!O48,'Reader 3'!O48,'Reader 4'!O48)-MIN('Reader 1'!O48,'Reader 2'!O48,'Reader 3'!O48,'Reader 4'!O48))</f>
        <v/>
      </c>
      <c r="D48" s="35">
        <f>IF(COUNT('Reader 1'!P48,'Reader 2'!P48,'Reader 3'!P48,'Reader 4'!P48)&lt;2,"",MAX('Reader 1'!P48,'Reader 2'!P48,'Reader 3'!P48,'Reader 4'!P48)-MIN('Reader 1'!P48,'Reader 2'!P48,'Reader 3'!P48,'Reader 4'!P48))</f>
        <v/>
      </c>
      <c r="E48" s="35">
        <f>IF(COUNT('Reader 1'!Q48,'Reader 2'!Q48,'Reader 3'!Q48,'Reader 4'!Q48)&lt;2,"",MAX('Reader 1'!Q48,'Reader 2'!Q48,'Reader 3'!Q48,'Reader 4'!Q48)-MIN('Reader 1'!Q48,'Reader 2'!Q48,'Reader 3'!Q48,'Reader 4'!Q48))</f>
        <v/>
      </c>
      <c r="F48" s="35">
        <f>IF(COUNT('Reader 1'!R48,'Reader 2'!R48,'Reader 3'!R48,'Reader 4'!R48)&lt;2,"",MAX('Reader 1'!R48,'Reader 2'!R48,'Reader 3'!R48,'Reader 4'!R48)-MIN('Reader 1'!R48,'Reader 2'!R48,'Reader 3'!R48,'Reader 4'!R48))</f>
        <v/>
      </c>
      <c r="G48" s="35">
        <f>IF(COUNT('Reader 1'!S48,'Reader 2'!S48,'Reader 3'!S48,'Reader 4'!S48)&lt;2,"",MAX('Reader 1'!S48,'Reader 2'!S48,'Reader 3'!S48,'Reader 4'!S48)-MIN('Reader 1'!S48,'Reader 2'!S48,'Reader 3'!S48,'Reader 4'!S48))</f>
        <v/>
      </c>
      <c r="H48" s="35">
        <f>IF(COUNT('Reader 1'!T48,'Reader 2'!T48,'Reader 3'!T48,'Reader 4'!T48)&lt;2,"",MAX('Reader 1'!T48,'Reader 2'!T48,'Reader 3'!T48,'Reader 4'!T48)-MIN('Reader 1'!T48,'Reader 2'!T48,'Reader 3'!T48,'Reader 4'!T48))</f>
        <v/>
      </c>
      <c r="I48" s="35">
        <f>IF(COUNT('Reader 1'!U48,'Reader 2'!U48,'Reader 3'!U48,'Reader 4'!U48)&lt;2,"",MAX('Reader 1'!U48,'Reader 2'!U48,'Reader 3'!U48,'Reader 4'!U48)-MIN('Reader 1'!U48,'Reader 2'!U48,'Reader 3'!U48,'Reader 4'!U48))</f>
        <v/>
      </c>
      <c r="J48" s="35">
        <f>IF(COUNT(B48:I48)=0,"",MAX(B48:I48))</f>
        <v/>
      </c>
    </row>
    <row r="49">
      <c r="A49" s="35">
        <f>IF(TRIM(Applicants!A49&amp;"")="","",TRIM(Applicants!A49&amp;""))</f>
        <v/>
      </c>
      <c r="B49" s="35">
        <f>IF(COUNT('Reader 1'!N49,'Reader 2'!N49,'Reader 3'!N49,'Reader 4'!N49)&lt;2,"",MAX('Reader 1'!N49,'Reader 2'!N49,'Reader 3'!N49,'Reader 4'!N49)-MIN('Reader 1'!N49,'Reader 2'!N49,'Reader 3'!N49,'Reader 4'!N49))</f>
        <v/>
      </c>
      <c r="C49" s="35">
        <f>IF(COUNT('Reader 1'!O49,'Reader 2'!O49,'Reader 3'!O49,'Reader 4'!O49)&lt;2,"",MAX('Reader 1'!O49,'Reader 2'!O49,'Reader 3'!O49,'Reader 4'!O49)-MIN('Reader 1'!O49,'Reader 2'!O49,'Reader 3'!O49,'Reader 4'!O49))</f>
        <v/>
      </c>
      <c r="D49" s="35">
        <f>IF(COUNT('Reader 1'!P49,'Reader 2'!P49,'Reader 3'!P49,'Reader 4'!P49)&lt;2,"",MAX('Reader 1'!P49,'Reader 2'!P49,'Reader 3'!P49,'Reader 4'!P49)-MIN('Reader 1'!P49,'Reader 2'!P49,'Reader 3'!P49,'Reader 4'!P49))</f>
        <v/>
      </c>
      <c r="E49" s="35">
        <f>IF(COUNT('Reader 1'!Q49,'Reader 2'!Q49,'Reader 3'!Q49,'Reader 4'!Q49)&lt;2,"",MAX('Reader 1'!Q49,'Reader 2'!Q49,'Reader 3'!Q49,'Reader 4'!Q49)-MIN('Reader 1'!Q49,'Reader 2'!Q49,'Reader 3'!Q49,'Reader 4'!Q49))</f>
        <v/>
      </c>
      <c r="F49" s="35">
        <f>IF(COUNT('Reader 1'!R49,'Reader 2'!R49,'Reader 3'!R49,'Reader 4'!R49)&lt;2,"",MAX('Reader 1'!R49,'Reader 2'!R49,'Reader 3'!R49,'Reader 4'!R49)-MIN('Reader 1'!R49,'Reader 2'!R49,'Reader 3'!R49,'Reader 4'!R49))</f>
        <v/>
      </c>
      <c r="G49" s="35">
        <f>IF(COUNT('Reader 1'!S49,'Reader 2'!S49,'Reader 3'!S49,'Reader 4'!S49)&lt;2,"",MAX('Reader 1'!S49,'Reader 2'!S49,'Reader 3'!S49,'Reader 4'!S49)-MIN('Reader 1'!S49,'Reader 2'!S49,'Reader 3'!S49,'Reader 4'!S49))</f>
        <v/>
      </c>
      <c r="H49" s="35">
        <f>IF(COUNT('Reader 1'!T49,'Reader 2'!T49,'Reader 3'!T49,'Reader 4'!T49)&lt;2,"",MAX('Reader 1'!T49,'Reader 2'!T49,'Reader 3'!T49,'Reader 4'!T49)-MIN('Reader 1'!T49,'Reader 2'!T49,'Reader 3'!T49,'Reader 4'!T49))</f>
        <v/>
      </c>
      <c r="I49" s="35">
        <f>IF(COUNT('Reader 1'!U49,'Reader 2'!U49,'Reader 3'!U49,'Reader 4'!U49)&lt;2,"",MAX('Reader 1'!U49,'Reader 2'!U49,'Reader 3'!U49,'Reader 4'!U49)-MIN('Reader 1'!U49,'Reader 2'!U49,'Reader 3'!U49,'Reader 4'!U49))</f>
        <v/>
      </c>
      <c r="J49" s="35">
        <f>IF(COUNT(B49:I49)=0,"",MAX(B49:I49))</f>
        <v/>
      </c>
    </row>
    <row r="50">
      <c r="A50" s="35">
        <f>IF(TRIM(Applicants!A50&amp;"")="","",TRIM(Applicants!A50&amp;""))</f>
        <v/>
      </c>
      <c r="B50" s="35">
        <f>IF(COUNT('Reader 1'!N50,'Reader 2'!N50,'Reader 3'!N50,'Reader 4'!N50)&lt;2,"",MAX('Reader 1'!N50,'Reader 2'!N50,'Reader 3'!N50,'Reader 4'!N50)-MIN('Reader 1'!N50,'Reader 2'!N50,'Reader 3'!N50,'Reader 4'!N50))</f>
        <v/>
      </c>
      <c r="C50" s="35">
        <f>IF(COUNT('Reader 1'!O50,'Reader 2'!O50,'Reader 3'!O50,'Reader 4'!O50)&lt;2,"",MAX('Reader 1'!O50,'Reader 2'!O50,'Reader 3'!O50,'Reader 4'!O50)-MIN('Reader 1'!O50,'Reader 2'!O50,'Reader 3'!O50,'Reader 4'!O50))</f>
        <v/>
      </c>
      <c r="D50" s="35">
        <f>IF(COUNT('Reader 1'!P50,'Reader 2'!P50,'Reader 3'!P50,'Reader 4'!P50)&lt;2,"",MAX('Reader 1'!P50,'Reader 2'!P50,'Reader 3'!P50,'Reader 4'!P50)-MIN('Reader 1'!P50,'Reader 2'!P50,'Reader 3'!P50,'Reader 4'!P50))</f>
        <v/>
      </c>
      <c r="E50" s="35">
        <f>IF(COUNT('Reader 1'!Q50,'Reader 2'!Q50,'Reader 3'!Q50,'Reader 4'!Q50)&lt;2,"",MAX('Reader 1'!Q50,'Reader 2'!Q50,'Reader 3'!Q50,'Reader 4'!Q50)-MIN('Reader 1'!Q50,'Reader 2'!Q50,'Reader 3'!Q50,'Reader 4'!Q50))</f>
        <v/>
      </c>
      <c r="F50" s="35">
        <f>IF(COUNT('Reader 1'!R50,'Reader 2'!R50,'Reader 3'!R50,'Reader 4'!R50)&lt;2,"",MAX('Reader 1'!R50,'Reader 2'!R50,'Reader 3'!R50,'Reader 4'!R50)-MIN('Reader 1'!R50,'Reader 2'!R50,'Reader 3'!R50,'Reader 4'!R50))</f>
        <v/>
      </c>
      <c r="G50" s="35">
        <f>IF(COUNT('Reader 1'!S50,'Reader 2'!S50,'Reader 3'!S50,'Reader 4'!S50)&lt;2,"",MAX('Reader 1'!S50,'Reader 2'!S50,'Reader 3'!S50,'Reader 4'!S50)-MIN('Reader 1'!S50,'Reader 2'!S50,'Reader 3'!S50,'Reader 4'!S50))</f>
        <v/>
      </c>
      <c r="H50" s="35">
        <f>IF(COUNT('Reader 1'!T50,'Reader 2'!T50,'Reader 3'!T50,'Reader 4'!T50)&lt;2,"",MAX('Reader 1'!T50,'Reader 2'!T50,'Reader 3'!T50,'Reader 4'!T50)-MIN('Reader 1'!T50,'Reader 2'!T50,'Reader 3'!T50,'Reader 4'!T50))</f>
        <v/>
      </c>
      <c r="I50" s="35">
        <f>IF(COUNT('Reader 1'!U50,'Reader 2'!U50,'Reader 3'!U50,'Reader 4'!U50)&lt;2,"",MAX('Reader 1'!U50,'Reader 2'!U50,'Reader 3'!U50,'Reader 4'!U50)-MIN('Reader 1'!U50,'Reader 2'!U50,'Reader 3'!U50,'Reader 4'!U50))</f>
        <v/>
      </c>
      <c r="J50" s="35">
        <f>IF(COUNT(B50:I50)=0,"",MAX(B50:I50))</f>
        <v/>
      </c>
    </row>
    <row r="51">
      <c r="A51" s="35">
        <f>IF(TRIM(Applicants!A51&amp;"")="","",TRIM(Applicants!A51&amp;""))</f>
        <v/>
      </c>
      <c r="B51" s="35">
        <f>IF(COUNT('Reader 1'!N51,'Reader 2'!N51,'Reader 3'!N51,'Reader 4'!N51)&lt;2,"",MAX('Reader 1'!N51,'Reader 2'!N51,'Reader 3'!N51,'Reader 4'!N51)-MIN('Reader 1'!N51,'Reader 2'!N51,'Reader 3'!N51,'Reader 4'!N51))</f>
        <v/>
      </c>
      <c r="C51" s="35">
        <f>IF(COUNT('Reader 1'!O51,'Reader 2'!O51,'Reader 3'!O51,'Reader 4'!O51)&lt;2,"",MAX('Reader 1'!O51,'Reader 2'!O51,'Reader 3'!O51,'Reader 4'!O51)-MIN('Reader 1'!O51,'Reader 2'!O51,'Reader 3'!O51,'Reader 4'!O51))</f>
        <v/>
      </c>
      <c r="D51" s="35">
        <f>IF(COUNT('Reader 1'!P51,'Reader 2'!P51,'Reader 3'!P51,'Reader 4'!P51)&lt;2,"",MAX('Reader 1'!P51,'Reader 2'!P51,'Reader 3'!P51,'Reader 4'!P51)-MIN('Reader 1'!P51,'Reader 2'!P51,'Reader 3'!P51,'Reader 4'!P51))</f>
        <v/>
      </c>
      <c r="E51" s="35">
        <f>IF(COUNT('Reader 1'!Q51,'Reader 2'!Q51,'Reader 3'!Q51,'Reader 4'!Q51)&lt;2,"",MAX('Reader 1'!Q51,'Reader 2'!Q51,'Reader 3'!Q51,'Reader 4'!Q51)-MIN('Reader 1'!Q51,'Reader 2'!Q51,'Reader 3'!Q51,'Reader 4'!Q51))</f>
        <v/>
      </c>
      <c r="F51" s="35">
        <f>IF(COUNT('Reader 1'!R51,'Reader 2'!R51,'Reader 3'!R51,'Reader 4'!R51)&lt;2,"",MAX('Reader 1'!R51,'Reader 2'!R51,'Reader 3'!R51,'Reader 4'!R51)-MIN('Reader 1'!R51,'Reader 2'!R51,'Reader 3'!R51,'Reader 4'!R51))</f>
        <v/>
      </c>
      <c r="G51" s="35">
        <f>IF(COUNT('Reader 1'!S51,'Reader 2'!S51,'Reader 3'!S51,'Reader 4'!S51)&lt;2,"",MAX('Reader 1'!S51,'Reader 2'!S51,'Reader 3'!S51,'Reader 4'!S51)-MIN('Reader 1'!S51,'Reader 2'!S51,'Reader 3'!S51,'Reader 4'!S51))</f>
        <v/>
      </c>
      <c r="H51" s="35">
        <f>IF(COUNT('Reader 1'!T51,'Reader 2'!T51,'Reader 3'!T51,'Reader 4'!T51)&lt;2,"",MAX('Reader 1'!T51,'Reader 2'!T51,'Reader 3'!T51,'Reader 4'!T51)-MIN('Reader 1'!T51,'Reader 2'!T51,'Reader 3'!T51,'Reader 4'!T51))</f>
        <v/>
      </c>
      <c r="I51" s="35">
        <f>IF(COUNT('Reader 1'!U51,'Reader 2'!U51,'Reader 3'!U51,'Reader 4'!U51)&lt;2,"",MAX('Reader 1'!U51,'Reader 2'!U51,'Reader 3'!U51,'Reader 4'!U51)-MIN('Reader 1'!U51,'Reader 2'!U51,'Reader 3'!U51,'Reader 4'!U51))</f>
        <v/>
      </c>
      <c r="J51" s="35">
        <f>IF(COUNT(B51:I51)=0,"",MAX(B51:I51))</f>
        <v/>
      </c>
    </row>
    <row r="52">
      <c r="A52" s="35">
        <f>IF(TRIM(Applicants!A52&amp;"")="","",TRIM(Applicants!A52&amp;""))</f>
        <v/>
      </c>
      <c r="B52" s="35">
        <f>IF(COUNT('Reader 1'!N52,'Reader 2'!N52,'Reader 3'!N52,'Reader 4'!N52)&lt;2,"",MAX('Reader 1'!N52,'Reader 2'!N52,'Reader 3'!N52,'Reader 4'!N52)-MIN('Reader 1'!N52,'Reader 2'!N52,'Reader 3'!N52,'Reader 4'!N52))</f>
        <v/>
      </c>
      <c r="C52" s="35">
        <f>IF(COUNT('Reader 1'!O52,'Reader 2'!O52,'Reader 3'!O52,'Reader 4'!O52)&lt;2,"",MAX('Reader 1'!O52,'Reader 2'!O52,'Reader 3'!O52,'Reader 4'!O52)-MIN('Reader 1'!O52,'Reader 2'!O52,'Reader 3'!O52,'Reader 4'!O52))</f>
        <v/>
      </c>
      <c r="D52" s="35">
        <f>IF(COUNT('Reader 1'!P52,'Reader 2'!P52,'Reader 3'!P52,'Reader 4'!P52)&lt;2,"",MAX('Reader 1'!P52,'Reader 2'!P52,'Reader 3'!P52,'Reader 4'!P52)-MIN('Reader 1'!P52,'Reader 2'!P52,'Reader 3'!P52,'Reader 4'!P52))</f>
        <v/>
      </c>
      <c r="E52" s="35">
        <f>IF(COUNT('Reader 1'!Q52,'Reader 2'!Q52,'Reader 3'!Q52,'Reader 4'!Q52)&lt;2,"",MAX('Reader 1'!Q52,'Reader 2'!Q52,'Reader 3'!Q52,'Reader 4'!Q52)-MIN('Reader 1'!Q52,'Reader 2'!Q52,'Reader 3'!Q52,'Reader 4'!Q52))</f>
        <v/>
      </c>
      <c r="F52" s="35">
        <f>IF(COUNT('Reader 1'!R52,'Reader 2'!R52,'Reader 3'!R52,'Reader 4'!R52)&lt;2,"",MAX('Reader 1'!R52,'Reader 2'!R52,'Reader 3'!R52,'Reader 4'!R52)-MIN('Reader 1'!R52,'Reader 2'!R52,'Reader 3'!R52,'Reader 4'!R52))</f>
        <v/>
      </c>
      <c r="G52" s="35">
        <f>IF(COUNT('Reader 1'!S52,'Reader 2'!S52,'Reader 3'!S52,'Reader 4'!S52)&lt;2,"",MAX('Reader 1'!S52,'Reader 2'!S52,'Reader 3'!S52,'Reader 4'!S52)-MIN('Reader 1'!S52,'Reader 2'!S52,'Reader 3'!S52,'Reader 4'!S52))</f>
        <v/>
      </c>
      <c r="H52" s="35">
        <f>IF(COUNT('Reader 1'!T52,'Reader 2'!T52,'Reader 3'!T52,'Reader 4'!T52)&lt;2,"",MAX('Reader 1'!T52,'Reader 2'!T52,'Reader 3'!T52,'Reader 4'!T52)-MIN('Reader 1'!T52,'Reader 2'!T52,'Reader 3'!T52,'Reader 4'!T52))</f>
        <v/>
      </c>
      <c r="I52" s="35">
        <f>IF(COUNT('Reader 1'!U52,'Reader 2'!U52,'Reader 3'!U52,'Reader 4'!U52)&lt;2,"",MAX('Reader 1'!U52,'Reader 2'!U52,'Reader 3'!U52,'Reader 4'!U52)-MIN('Reader 1'!U52,'Reader 2'!U52,'Reader 3'!U52,'Reader 4'!U52))</f>
        <v/>
      </c>
      <c r="J52" s="35">
        <f>IF(COUNT(B52:I52)=0,"",MAX(B52:I52))</f>
        <v/>
      </c>
    </row>
    <row r="53">
      <c r="A53" s="35">
        <f>IF(TRIM(Applicants!A53&amp;"")="","",TRIM(Applicants!A53&amp;""))</f>
        <v/>
      </c>
      <c r="B53" s="35">
        <f>IF(COUNT('Reader 1'!N53,'Reader 2'!N53,'Reader 3'!N53,'Reader 4'!N53)&lt;2,"",MAX('Reader 1'!N53,'Reader 2'!N53,'Reader 3'!N53,'Reader 4'!N53)-MIN('Reader 1'!N53,'Reader 2'!N53,'Reader 3'!N53,'Reader 4'!N53))</f>
        <v/>
      </c>
      <c r="C53" s="35">
        <f>IF(COUNT('Reader 1'!O53,'Reader 2'!O53,'Reader 3'!O53,'Reader 4'!O53)&lt;2,"",MAX('Reader 1'!O53,'Reader 2'!O53,'Reader 3'!O53,'Reader 4'!O53)-MIN('Reader 1'!O53,'Reader 2'!O53,'Reader 3'!O53,'Reader 4'!O53))</f>
        <v/>
      </c>
      <c r="D53" s="35">
        <f>IF(COUNT('Reader 1'!P53,'Reader 2'!P53,'Reader 3'!P53,'Reader 4'!P53)&lt;2,"",MAX('Reader 1'!P53,'Reader 2'!P53,'Reader 3'!P53,'Reader 4'!P53)-MIN('Reader 1'!P53,'Reader 2'!P53,'Reader 3'!P53,'Reader 4'!P53))</f>
        <v/>
      </c>
      <c r="E53" s="35">
        <f>IF(COUNT('Reader 1'!Q53,'Reader 2'!Q53,'Reader 3'!Q53,'Reader 4'!Q53)&lt;2,"",MAX('Reader 1'!Q53,'Reader 2'!Q53,'Reader 3'!Q53,'Reader 4'!Q53)-MIN('Reader 1'!Q53,'Reader 2'!Q53,'Reader 3'!Q53,'Reader 4'!Q53))</f>
        <v/>
      </c>
      <c r="F53" s="35">
        <f>IF(COUNT('Reader 1'!R53,'Reader 2'!R53,'Reader 3'!R53,'Reader 4'!R53)&lt;2,"",MAX('Reader 1'!R53,'Reader 2'!R53,'Reader 3'!R53,'Reader 4'!R53)-MIN('Reader 1'!R53,'Reader 2'!R53,'Reader 3'!R53,'Reader 4'!R53))</f>
        <v/>
      </c>
      <c r="G53" s="35">
        <f>IF(COUNT('Reader 1'!S53,'Reader 2'!S53,'Reader 3'!S53,'Reader 4'!S53)&lt;2,"",MAX('Reader 1'!S53,'Reader 2'!S53,'Reader 3'!S53,'Reader 4'!S53)-MIN('Reader 1'!S53,'Reader 2'!S53,'Reader 3'!S53,'Reader 4'!S53))</f>
        <v/>
      </c>
      <c r="H53" s="35">
        <f>IF(COUNT('Reader 1'!T53,'Reader 2'!T53,'Reader 3'!T53,'Reader 4'!T53)&lt;2,"",MAX('Reader 1'!T53,'Reader 2'!T53,'Reader 3'!T53,'Reader 4'!T53)-MIN('Reader 1'!T53,'Reader 2'!T53,'Reader 3'!T53,'Reader 4'!T53))</f>
        <v/>
      </c>
      <c r="I53" s="35">
        <f>IF(COUNT('Reader 1'!U53,'Reader 2'!U53,'Reader 3'!U53,'Reader 4'!U53)&lt;2,"",MAX('Reader 1'!U53,'Reader 2'!U53,'Reader 3'!U53,'Reader 4'!U53)-MIN('Reader 1'!U53,'Reader 2'!U53,'Reader 3'!U53,'Reader 4'!U53))</f>
        <v/>
      </c>
      <c r="J53" s="35">
        <f>IF(COUNT(B53:I53)=0,"",MAX(B53:I53))</f>
        <v/>
      </c>
    </row>
    <row r="54">
      <c r="A54" s="35">
        <f>IF(TRIM(Applicants!A54&amp;"")="","",TRIM(Applicants!A54&amp;""))</f>
        <v/>
      </c>
      <c r="B54" s="35">
        <f>IF(COUNT('Reader 1'!N54,'Reader 2'!N54,'Reader 3'!N54,'Reader 4'!N54)&lt;2,"",MAX('Reader 1'!N54,'Reader 2'!N54,'Reader 3'!N54,'Reader 4'!N54)-MIN('Reader 1'!N54,'Reader 2'!N54,'Reader 3'!N54,'Reader 4'!N54))</f>
        <v/>
      </c>
      <c r="C54" s="35">
        <f>IF(COUNT('Reader 1'!O54,'Reader 2'!O54,'Reader 3'!O54,'Reader 4'!O54)&lt;2,"",MAX('Reader 1'!O54,'Reader 2'!O54,'Reader 3'!O54,'Reader 4'!O54)-MIN('Reader 1'!O54,'Reader 2'!O54,'Reader 3'!O54,'Reader 4'!O54))</f>
        <v/>
      </c>
      <c r="D54" s="35">
        <f>IF(COUNT('Reader 1'!P54,'Reader 2'!P54,'Reader 3'!P54,'Reader 4'!P54)&lt;2,"",MAX('Reader 1'!P54,'Reader 2'!P54,'Reader 3'!P54,'Reader 4'!P54)-MIN('Reader 1'!P54,'Reader 2'!P54,'Reader 3'!P54,'Reader 4'!P54))</f>
        <v/>
      </c>
      <c r="E54" s="35">
        <f>IF(COUNT('Reader 1'!Q54,'Reader 2'!Q54,'Reader 3'!Q54,'Reader 4'!Q54)&lt;2,"",MAX('Reader 1'!Q54,'Reader 2'!Q54,'Reader 3'!Q54,'Reader 4'!Q54)-MIN('Reader 1'!Q54,'Reader 2'!Q54,'Reader 3'!Q54,'Reader 4'!Q54))</f>
        <v/>
      </c>
      <c r="F54" s="35">
        <f>IF(COUNT('Reader 1'!R54,'Reader 2'!R54,'Reader 3'!R54,'Reader 4'!R54)&lt;2,"",MAX('Reader 1'!R54,'Reader 2'!R54,'Reader 3'!R54,'Reader 4'!R54)-MIN('Reader 1'!R54,'Reader 2'!R54,'Reader 3'!R54,'Reader 4'!R54))</f>
        <v/>
      </c>
      <c r="G54" s="35">
        <f>IF(COUNT('Reader 1'!S54,'Reader 2'!S54,'Reader 3'!S54,'Reader 4'!S54)&lt;2,"",MAX('Reader 1'!S54,'Reader 2'!S54,'Reader 3'!S54,'Reader 4'!S54)-MIN('Reader 1'!S54,'Reader 2'!S54,'Reader 3'!S54,'Reader 4'!S54))</f>
        <v/>
      </c>
      <c r="H54" s="35">
        <f>IF(COUNT('Reader 1'!T54,'Reader 2'!T54,'Reader 3'!T54,'Reader 4'!T54)&lt;2,"",MAX('Reader 1'!T54,'Reader 2'!T54,'Reader 3'!T54,'Reader 4'!T54)-MIN('Reader 1'!T54,'Reader 2'!T54,'Reader 3'!T54,'Reader 4'!T54))</f>
        <v/>
      </c>
      <c r="I54" s="35">
        <f>IF(COUNT('Reader 1'!U54,'Reader 2'!U54,'Reader 3'!U54,'Reader 4'!U54)&lt;2,"",MAX('Reader 1'!U54,'Reader 2'!U54,'Reader 3'!U54,'Reader 4'!U54)-MIN('Reader 1'!U54,'Reader 2'!U54,'Reader 3'!U54,'Reader 4'!U54))</f>
        <v/>
      </c>
      <c r="J54" s="35">
        <f>IF(COUNT(B54:I54)=0,"",MAX(B54:I54))</f>
        <v/>
      </c>
    </row>
    <row r="55">
      <c r="A55" s="35">
        <f>IF(TRIM(Applicants!A55&amp;"")="","",TRIM(Applicants!A55&amp;""))</f>
        <v/>
      </c>
      <c r="B55" s="35">
        <f>IF(COUNT('Reader 1'!N55,'Reader 2'!N55,'Reader 3'!N55,'Reader 4'!N55)&lt;2,"",MAX('Reader 1'!N55,'Reader 2'!N55,'Reader 3'!N55,'Reader 4'!N55)-MIN('Reader 1'!N55,'Reader 2'!N55,'Reader 3'!N55,'Reader 4'!N55))</f>
        <v/>
      </c>
      <c r="C55" s="35">
        <f>IF(COUNT('Reader 1'!O55,'Reader 2'!O55,'Reader 3'!O55,'Reader 4'!O55)&lt;2,"",MAX('Reader 1'!O55,'Reader 2'!O55,'Reader 3'!O55,'Reader 4'!O55)-MIN('Reader 1'!O55,'Reader 2'!O55,'Reader 3'!O55,'Reader 4'!O55))</f>
        <v/>
      </c>
      <c r="D55" s="35">
        <f>IF(COUNT('Reader 1'!P55,'Reader 2'!P55,'Reader 3'!P55,'Reader 4'!P55)&lt;2,"",MAX('Reader 1'!P55,'Reader 2'!P55,'Reader 3'!P55,'Reader 4'!P55)-MIN('Reader 1'!P55,'Reader 2'!P55,'Reader 3'!P55,'Reader 4'!P55))</f>
        <v/>
      </c>
      <c r="E55" s="35">
        <f>IF(COUNT('Reader 1'!Q55,'Reader 2'!Q55,'Reader 3'!Q55,'Reader 4'!Q55)&lt;2,"",MAX('Reader 1'!Q55,'Reader 2'!Q55,'Reader 3'!Q55,'Reader 4'!Q55)-MIN('Reader 1'!Q55,'Reader 2'!Q55,'Reader 3'!Q55,'Reader 4'!Q55))</f>
        <v/>
      </c>
      <c r="F55" s="35">
        <f>IF(COUNT('Reader 1'!R55,'Reader 2'!R55,'Reader 3'!R55,'Reader 4'!R55)&lt;2,"",MAX('Reader 1'!R55,'Reader 2'!R55,'Reader 3'!R55,'Reader 4'!R55)-MIN('Reader 1'!R55,'Reader 2'!R55,'Reader 3'!R55,'Reader 4'!R55))</f>
        <v/>
      </c>
      <c r="G55" s="35">
        <f>IF(COUNT('Reader 1'!S55,'Reader 2'!S55,'Reader 3'!S55,'Reader 4'!S55)&lt;2,"",MAX('Reader 1'!S55,'Reader 2'!S55,'Reader 3'!S55,'Reader 4'!S55)-MIN('Reader 1'!S55,'Reader 2'!S55,'Reader 3'!S55,'Reader 4'!S55))</f>
        <v/>
      </c>
      <c r="H55" s="35">
        <f>IF(COUNT('Reader 1'!T55,'Reader 2'!T55,'Reader 3'!T55,'Reader 4'!T55)&lt;2,"",MAX('Reader 1'!T55,'Reader 2'!T55,'Reader 3'!T55,'Reader 4'!T55)-MIN('Reader 1'!T55,'Reader 2'!T55,'Reader 3'!T55,'Reader 4'!T55))</f>
        <v/>
      </c>
      <c r="I55" s="35">
        <f>IF(COUNT('Reader 1'!U55,'Reader 2'!U55,'Reader 3'!U55,'Reader 4'!U55)&lt;2,"",MAX('Reader 1'!U55,'Reader 2'!U55,'Reader 3'!U55,'Reader 4'!U55)-MIN('Reader 1'!U55,'Reader 2'!U55,'Reader 3'!U55,'Reader 4'!U55))</f>
        <v/>
      </c>
      <c r="J55" s="35">
        <f>IF(COUNT(B55:I55)=0,"",MAX(B55:I55))</f>
        <v/>
      </c>
    </row>
    <row r="56">
      <c r="A56" s="35">
        <f>IF(TRIM(Applicants!A56&amp;"")="","",TRIM(Applicants!A56&amp;""))</f>
        <v/>
      </c>
      <c r="B56" s="35">
        <f>IF(COUNT('Reader 1'!N56,'Reader 2'!N56,'Reader 3'!N56,'Reader 4'!N56)&lt;2,"",MAX('Reader 1'!N56,'Reader 2'!N56,'Reader 3'!N56,'Reader 4'!N56)-MIN('Reader 1'!N56,'Reader 2'!N56,'Reader 3'!N56,'Reader 4'!N56))</f>
        <v/>
      </c>
      <c r="C56" s="35">
        <f>IF(COUNT('Reader 1'!O56,'Reader 2'!O56,'Reader 3'!O56,'Reader 4'!O56)&lt;2,"",MAX('Reader 1'!O56,'Reader 2'!O56,'Reader 3'!O56,'Reader 4'!O56)-MIN('Reader 1'!O56,'Reader 2'!O56,'Reader 3'!O56,'Reader 4'!O56))</f>
        <v/>
      </c>
      <c r="D56" s="35">
        <f>IF(COUNT('Reader 1'!P56,'Reader 2'!P56,'Reader 3'!P56,'Reader 4'!P56)&lt;2,"",MAX('Reader 1'!P56,'Reader 2'!P56,'Reader 3'!P56,'Reader 4'!P56)-MIN('Reader 1'!P56,'Reader 2'!P56,'Reader 3'!P56,'Reader 4'!P56))</f>
        <v/>
      </c>
      <c r="E56" s="35">
        <f>IF(COUNT('Reader 1'!Q56,'Reader 2'!Q56,'Reader 3'!Q56,'Reader 4'!Q56)&lt;2,"",MAX('Reader 1'!Q56,'Reader 2'!Q56,'Reader 3'!Q56,'Reader 4'!Q56)-MIN('Reader 1'!Q56,'Reader 2'!Q56,'Reader 3'!Q56,'Reader 4'!Q56))</f>
        <v/>
      </c>
      <c r="F56" s="35">
        <f>IF(COUNT('Reader 1'!R56,'Reader 2'!R56,'Reader 3'!R56,'Reader 4'!R56)&lt;2,"",MAX('Reader 1'!R56,'Reader 2'!R56,'Reader 3'!R56,'Reader 4'!R56)-MIN('Reader 1'!R56,'Reader 2'!R56,'Reader 3'!R56,'Reader 4'!R56))</f>
        <v/>
      </c>
      <c r="G56" s="35">
        <f>IF(COUNT('Reader 1'!S56,'Reader 2'!S56,'Reader 3'!S56,'Reader 4'!S56)&lt;2,"",MAX('Reader 1'!S56,'Reader 2'!S56,'Reader 3'!S56,'Reader 4'!S56)-MIN('Reader 1'!S56,'Reader 2'!S56,'Reader 3'!S56,'Reader 4'!S56))</f>
        <v/>
      </c>
      <c r="H56" s="35">
        <f>IF(COUNT('Reader 1'!T56,'Reader 2'!T56,'Reader 3'!T56,'Reader 4'!T56)&lt;2,"",MAX('Reader 1'!T56,'Reader 2'!T56,'Reader 3'!T56,'Reader 4'!T56)-MIN('Reader 1'!T56,'Reader 2'!T56,'Reader 3'!T56,'Reader 4'!T56))</f>
        <v/>
      </c>
      <c r="I56" s="35">
        <f>IF(COUNT('Reader 1'!U56,'Reader 2'!U56,'Reader 3'!U56,'Reader 4'!U56)&lt;2,"",MAX('Reader 1'!U56,'Reader 2'!U56,'Reader 3'!U56,'Reader 4'!U56)-MIN('Reader 1'!U56,'Reader 2'!U56,'Reader 3'!U56,'Reader 4'!U56))</f>
        <v/>
      </c>
      <c r="J56" s="35">
        <f>IF(COUNT(B56:I56)=0,"",MAX(B56:I56))</f>
        <v/>
      </c>
    </row>
    <row r="57">
      <c r="A57" s="35">
        <f>IF(TRIM(Applicants!A57&amp;"")="","",TRIM(Applicants!A57&amp;""))</f>
        <v/>
      </c>
      <c r="B57" s="35">
        <f>IF(COUNT('Reader 1'!N57,'Reader 2'!N57,'Reader 3'!N57,'Reader 4'!N57)&lt;2,"",MAX('Reader 1'!N57,'Reader 2'!N57,'Reader 3'!N57,'Reader 4'!N57)-MIN('Reader 1'!N57,'Reader 2'!N57,'Reader 3'!N57,'Reader 4'!N57))</f>
        <v/>
      </c>
      <c r="C57" s="35">
        <f>IF(COUNT('Reader 1'!O57,'Reader 2'!O57,'Reader 3'!O57,'Reader 4'!O57)&lt;2,"",MAX('Reader 1'!O57,'Reader 2'!O57,'Reader 3'!O57,'Reader 4'!O57)-MIN('Reader 1'!O57,'Reader 2'!O57,'Reader 3'!O57,'Reader 4'!O57))</f>
        <v/>
      </c>
      <c r="D57" s="35">
        <f>IF(COUNT('Reader 1'!P57,'Reader 2'!P57,'Reader 3'!P57,'Reader 4'!P57)&lt;2,"",MAX('Reader 1'!P57,'Reader 2'!P57,'Reader 3'!P57,'Reader 4'!P57)-MIN('Reader 1'!P57,'Reader 2'!P57,'Reader 3'!P57,'Reader 4'!P57))</f>
        <v/>
      </c>
      <c r="E57" s="35">
        <f>IF(COUNT('Reader 1'!Q57,'Reader 2'!Q57,'Reader 3'!Q57,'Reader 4'!Q57)&lt;2,"",MAX('Reader 1'!Q57,'Reader 2'!Q57,'Reader 3'!Q57,'Reader 4'!Q57)-MIN('Reader 1'!Q57,'Reader 2'!Q57,'Reader 3'!Q57,'Reader 4'!Q57))</f>
        <v/>
      </c>
      <c r="F57" s="35">
        <f>IF(COUNT('Reader 1'!R57,'Reader 2'!R57,'Reader 3'!R57,'Reader 4'!R57)&lt;2,"",MAX('Reader 1'!R57,'Reader 2'!R57,'Reader 3'!R57,'Reader 4'!R57)-MIN('Reader 1'!R57,'Reader 2'!R57,'Reader 3'!R57,'Reader 4'!R57))</f>
        <v/>
      </c>
      <c r="G57" s="35">
        <f>IF(COUNT('Reader 1'!S57,'Reader 2'!S57,'Reader 3'!S57,'Reader 4'!S57)&lt;2,"",MAX('Reader 1'!S57,'Reader 2'!S57,'Reader 3'!S57,'Reader 4'!S57)-MIN('Reader 1'!S57,'Reader 2'!S57,'Reader 3'!S57,'Reader 4'!S57))</f>
        <v/>
      </c>
      <c r="H57" s="35">
        <f>IF(COUNT('Reader 1'!T57,'Reader 2'!T57,'Reader 3'!T57,'Reader 4'!T57)&lt;2,"",MAX('Reader 1'!T57,'Reader 2'!T57,'Reader 3'!T57,'Reader 4'!T57)-MIN('Reader 1'!T57,'Reader 2'!T57,'Reader 3'!T57,'Reader 4'!T57))</f>
        <v/>
      </c>
      <c r="I57" s="35">
        <f>IF(COUNT('Reader 1'!U57,'Reader 2'!U57,'Reader 3'!U57,'Reader 4'!U57)&lt;2,"",MAX('Reader 1'!U57,'Reader 2'!U57,'Reader 3'!U57,'Reader 4'!U57)-MIN('Reader 1'!U57,'Reader 2'!U57,'Reader 3'!U57,'Reader 4'!U57))</f>
        <v/>
      </c>
      <c r="J57" s="35">
        <f>IF(COUNT(B57:I57)=0,"",MAX(B57:I57))</f>
        <v/>
      </c>
    </row>
    <row r="58">
      <c r="A58" s="35">
        <f>IF(TRIM(Applicants!A58&amp;"")="","",TRIM(Applicants!A58&amp;""))</f>
        <v/>
      </c>
      <c r="B58" s="35">
        <f>IF(COUNT('Reader 1'!N58,'Reader 2'!N58,'Reader 3'!N58,'Reader 4'!N58)&lt;2,"",MAX('Reader 1'!N58,'Reader 2'!N58,'Reader 3'!N58,'Reader 4'!N58)-MIN('Reader 1'!N58,'Reader 2'!N58,'Reader 3'!N58,'Reader 4'!N58))</f>
        <v/>
      </c>
      <c r="C58" s="35">
        <f>IF(COUNT('Reader 1'!O58,'Reader 2'!O58,'Reader 3'!O58,'Reader 4'!O58)&lt;2,"",MAX('Reader 1'!O58,'Reader 2'!O58,'Reader 3'!O58,'Reader 4'!O58)-MIN('Reader 1'!O58,'Reader 2'!O58,'Reader 3'!O58,'Reader 4'!O58))</f>
        <v/>
      </c>
      <c r="D58" s="35">
        <f>IF(COUNT('Reader 1'!P58,'Reader 2'!P58,'Reader 3'!P58,'Reader 4'!P58)&lt;2,"",MAX('Reader 1'!P58,'Reader 2'!P58,'Reader 3'!P58,'Reader 4'!P58)-MIN('Reader 1'!P58,'Reader 2'!P58,'Reader 3'!P58,'Reader 4'!P58))</f>
        <v/>
      </c>
      <c r="E58" s="35">
        <f>IF(COUNT('Reader 1'!Q58,'Reader 2'!Q58,'Reader 3'!Q58,'Reader 4'!Q58)&lt;2,"",MAX('Reader 1'!Q58,'Reader 2'!Q58,'Reader 3'!Q58,'Reader 4'!Q58)-MIN('Reader 1'!Q58,'Reader 2'!Q58,'Reader 3'!Q58,'Reader 4'!Q58))</f>
        <v/>
      </c>
      <c r="F58" s="35">
        <f>IF(COUNT('Reader 1'!R58,'Reader 2'!R58,'Reader 3'!R58,'Reader 4'!R58)&lt;2,"",MAX('Reader 1'!R58,'Reader 2'!R58,'Reader 3'!R58,'Reader 4'!R58)-MIN('Reader 1'!R58,'Reader 2'!R58,'Reader 3'!R58,'Reader 4'!R58))</f>
        <v/>
      </c>
      <c r="G58" s="35">
        <f>IF(COUNT('Reader 1'!S58,'Reader 2'!S58,'Reader 3'!S58,'Reader 4'!S58)&lt;2,"",MAX('Reader 1'!S58,'Reader 2'!S58,'Reader 3'!S58,'Reader 4'!S58)-MIN('Reader 1'!S58,'Reader 2'!S58,'Reader 3'!S58,'Reader 4'!S58))</f>
        <v/>
      </c>
      <c r="H58" s="35">
        <f>IF(COUNT('Reader 1'!T58,'Reader 2'!T58,'Reader 3'!T58,'Reader 4'!T58)&lt;2,"",MAX('Reader 1'!T58,'Reader 2'!T58,'Reader 3'!T58,'Reader 4'!T58)-MIN('Reader 1'!T58,'Reader 2'!T58,'Reader 3'!T58,'Reader 4'!T58))</f>
        <v/>
      </c>
      <c r="I58" s="35">
        <f>IF(COUNT('Reader 1'!U58,'Reader 2'!U58,'Reader 3'!U58,'Reader 4'!U58)&lt;2,"",MAX('Reader 1'!U58,'Reader 2'!U58,'Reader 3'!U58,'Reader 4'!U58)-MIN('Reader 1'!U58,'Reader 2'!U58,'Reader 3'!U58,'Reader 4'!U58))</f>
        <v/>
      </c>
      <c r="J58" s="35">
        <f>IF(COUNT(B58:I58)=0,"",MAX(B58:I58))</f>
        <v/>
      </c>
    </row>
    <row r="59">
      <c r="A59" s="35">
        <f>IF(TRIM(Applicants!A59&amp;"")="","",TRIM(Applicants!A59&amp;""))</f>
        <v/>
      </c>
      <c r="B59" s="35">
        <f>IF(COUNT('Reader 1'!N59,'Reader 2'!N59,'Reader 3'!N59,'Reader 4'!N59)&lt;2,"",MAX('Reader 1'!N59,'Reader 2'!N59,'Reader 3'!N59,'Reader 4'!N59)-MIN('Reader 1'!N59,'Reader 2'!N59,'Reader 3'!N59,'Reader 4'!N59))</f>
        <v/>
      </c>
      <c r="C59" s="35">
        <f>IF(COUNT('Reader 1'!O59,'Reader 2'!O59,'Reader 3'!O59,'Reader 4'!O59)&lt;2,"",MAX('Reader 1'!O59,'Reader 2'!O59,'Reader 3'!O59,'Reader 4'!O59)-MIN('Reader 1'!O59,'Reader 2'!O59,'Reader 3'!O59,'Reader 4'!O59))</f>
        <v/>
      </c>
      <c r="D59" s="35">
        <f>IF(COUNT('Reader 1'!P59,'Reader 2'!P59,'Reader 3'!P59,'Reader 4'!P59)&lt;2,"",MAX('Reader 1'!P59,'Reader 2'!P59,'Reader 3'!P59,'Reader 4'!P59)-MIN('Reader 1'!P59,'Reader 2'!P59,'Reader 3'!P59,'Reader 4'!P59))</f>
        <v/>
      </c>
      <c r="E59" s="35">
        <f>IF(COUNT('Reader 1'!Q59,'Reader 2'!Q59,'Reader 3'!Q59,'Reader 4'!Q59)&lt;2,"",MAX('Reader 1'!Q59,'Reader 2'!Q59,'Reader 3'!Q59,'Reader 4'!Q59)-MIN('Reader 1'!Q59,'Reader 2'!Q59,'Reader 3'!Q59,'Reader 4'!Q59))</f>
        <v/>
      </c>
      <c r="F59" s="35">
        <f>IF(COUNT('Reader 1'!R59,'Reader 2'!R59,'Reader 3'!R59,'Reader 4'!R59)&lt;2,"",MAX('Reader 1'!R59,'Reader 2'!R59,'Reader 3'!R59,'Reader 4'!R59)-MIN('Reader 1'!R59,'Reader 2'!R59,'Reader 3'!R59,'Reader 4'!R59))</f>
        <v/>
      </c>
      <c r="G59" s="35">
        <f>IF(COUNT('Reader 1'!S59,'Reader 2'!S59,'Reader 3'!S59,'Reader 4'!S59)&lt;2,"",MAX('Reader 1'!S59,'Reader 2'!S59,'Reader 3'!S59,'Reader 4'!S59)-MIN('Reader 1'!S59,'Reader 2'!S59,'Reader 3'!S59,'Reader 4'!S59))</f>
        <v/>
      </c>
      <c r="H59" s="35">
        <f>IF(COUNT('Reader 1'!T59,'Reader 2'!T59,'Reader 3'!T59,'Reader 4'!T59)&lt;2,"",MAX('Reader 1'!T59,'Reader 2'!T59,'Reader 3'!T59,'Reader 4'!T59)-MIN('Reader 1'!T59,'Reader 2'!T59,'Reader 3'!T59,'Reader 4'!T59))</f>
        <v/>
      </c>
      <c r="I59" s="35">
        <f>IF(COUNT('Reader 1'!U59,'Reader 2'!U59,'Reader 3'!U59,'Reader 4'!U59)&lt;2,"",MAX('Reader 1'!U59,'Reader 2'!U59,'Reader 3'!U59,'Reader 4'!U59)-MIN('Reader 1'!U59,'Reader 2'!U59,'Reader 3'!U59,'Reader 4'!U59))</f>
        <v/>
      </c>
      <c r="J59" s="35">
        <f>IF(COUNT(B59:I59)=0,"",MAX(B59:I59))</f>
        <v/>
      </c>
    </row>
    <row r="60">
      <c r="A60" s="35">
        <f>IF(TRIM(Applicants!A60&amp;"")="","",TRIM(Applicants!A60&amp;""))</f>
        <v/>
      </c>
      <c r="B60" s="35">
        <f>IF(COUNT('Reader 1'!N60,'Reader 2'!N60,'Reader 3'!N60,'Reader 4'!N60)&lt;2,"",MAX('Reader 1'!N60,'Reader 2'!N60,'Reader 3'!N60,'Reader 4'!N60)-MIN('Reader 1'!N60,'Reader 2'!N60,'Reader 3'!N60,'Reader 4'!N60))</f>
        <v/>
      </c>
      <c r="C60" s="35">
        <f>IF(COUNT('Reader 1'!O60,'Reader 2'!O60,'Reader 3'!O60,'Reader 4'!O60)&lt;2,"",MAX('Reader 1'!O60,'Reader 2'!O60,'Reader 3'!O60,'Reader 4'!O60)-MIN('Reader 1'!O60,'Reader 2'!O60,'Reader 3'!O60,'Reader 4'!O60))</f>
        <v/>
      </c>
      <c r="D60" s="35">
        <f>IF(COUNT('Reader 1'!P60,'Reader 2'!P60,'Reader 3'!P60,'Reader 4'!P60)&lt;2,"",MAX('Reader 1'!P60,'Reader 2'!P60,'Reader 3'!P60,'Reader 4'!P60)-MIN('Reader 1'!P60,'Reader 2'!P60,'Reader 3'!P60,'Reader 4'!P60))</f>
        <v/>
      </c>
      <c r="E60" s="35">
        <f>IF(COUNT('Reader 1'!Q60,'Reader 2'!Q60,'Reader 3'!Q60,'Reader 4'!Q60)&lt;2,"",MAX('Reader 1'!Q60,'Reader 2'!Q60,'Reader 3'!Q60,'Reader 4'!Q60)-MIN('Reader 1'!Q60,'Reader 2'!Q60,'Reader 3'!Q60,'Reader 4'!Q60))</f>
        <v/>
      </c>
      <c r="F60" s="35">
        <f>IF(COUNT('Reader 1'!R60,'Reader 2'!R60,'Reader 3'!R60,'Reader 4'!R60)&lt;2,"",MAX('Reader 1'!R60,'Reader 2'!R60,'Reader 3'!R60,'Reader 4'!R60)-MIN('Reader 1'!R60,'Reader 2'!R60,'Reader 3'!R60,'Reader 4'!R60))</f>
        <v/>
      </c>
      <c r="G60" s="35">
        <f>IF(COUNT('Reader 1'!S60,'Reader 2'!S60,'Reader 3'!S60,'Reader 4'!S60)&lt;2,"",MAX('Reader 1'!S60,'Reader 2'!S60,'Reader 3'!S60,'Reader 4'!S60)-MIN('Reader 1'!S60,'Reader 2'!S60,'Reader 3'!S60,'Reader 4'!S60))</f>
        <v/>
      </c>
      <c r="H60" s="35">
        <f>IF(COUNT('Reader 1'!T60,'Reader 2'!T60,'Reader 3'!T60,'Reader 4'!T60)&lt;2,"",MAX('Reader 1'!T60,'Reader 2'!T60,'Reader 3'!T60,'Reader 4'!T60)-MIN('Reader 1'!T60,'Reader 2'!T60,'Reader 3'!T60,'Reader 4'!T60))</f>
        <v/>
      </c>
      <c r="I60" s="35">
        <f>IF(COUNT('Reader 1'!U60,'Reader 2'!U60,'Reader 3'!U60,'Reader 4'!U60)&lt;2,"",MAX('Reader 1'!U60,'Reader 2'!U60,'Reader 3'!U60,'Reader 4'!U60)-MIN('Reader 1'!U60,'Reader 2'!U60,'Reader 3'!U60,'Reader 4'!U60))</f>
        <v/>
      </c>
      <c r="J60" s="35">
        <f>IF(COUNT(B60:I60)=0,"",MAX(B60:I60))</f>
        <v/>
      </c>
    </row>
    <row r="61">
      <c r="A61" s="35">
        <f>IF(TRIM(Applicants!A61&amp;"")="","",TRIM(Applicants!A61&amp;""))</f>
        <v/>
      </c>
      <c r="B61" s="35">
        <f>IF(COUNT('Reader 1'!N61,'Reader 2'!N61,'Reader 3'!N61,'Reader 4'!N61)&lt;2,"",MAX('Reader 1'!N61,'Reader 2'!N61,'Reader 3'!N61,'Reader 4'!N61)-MIN('Reader 1'!N61,'Reader 2'!N61,'Reader 3'!N61,'Reader 4'!N61))</f>
        <v/>
      </c>
      <c r="C61" s="35">
        <f>IF(COUNT('Reader 1'!O61,'Reader 2'!O61,'Reader 3'!O61,'Reader 4'!O61)&lt;2,"",MAX('Reader 1'!O61,'Reader 2'!O61,'Reader 3'!O61,'Reader 4'!O61)-MIN('Reader 1'!O61,'Reader 2'!O61,'Reader 3'!O61,'Reader 4'!O61))</f>
        <v/>
      </c>
      <c r="D61" s="35">
        <f>IF(COUNT('Reader 1'!P61,'Reader 2'!P61,'Reader 3'!P61,'Reader 4'!P61)&lt;2,"",MAX('Reader 1'!P61,'Reader 2'!P61,'Reader 3'!P61,'Reader 4'!P61)-MIN('Reader 1'!P61,'Reader 2'!P61,'Reader 3'!P61,'Reader 4'!P61))</f>
        <v/>
      </c>
      <c r="E61" s="35">
        <f>IF(COUNT('Reader 1'!Q61,'Reader 2'!Q61,'Reader 3'!Q61,'Reader 4'!Q61)&lt;2,"",MAX('Reader 1'!Q61,'Reader 2'!Q61,'Reader 3'!Q61,'Reader 4'!Q61)-MIN('Reader 1'!Q61,'Reader 2'!Q61,'Reader 3'!Q61,'Reader 4'!Q61))</f>
        <v/>
      </c>
      <c r="F61" s="35">
        <f>IF(COUNT('Reader 1'!R61,'Reader 2'!R61,'Reader 3'!R61,'Reader 4'!R61)&lt;2,"",MAX('Reader 1'!R61,'Reader 2'!R61,'Reader 3'!R61,'Reader 4'!R61)-MIN('Reader 1'!R61,'Reader 2'!R61,'Reader 3'!R61,'Reader 4'!R61))</f>
        <v/>
      </c>
      <c r="G61" s="35">
        <f>IF(COUNT('Reader 1'!S61,'Reader 2'!S61,'Reader 3'!S61,'Reader 4'!S61)&lt;2,"",MAX('Reader 1'!S61,'Reader 2'!S61,'Reader 3'!S61,'Reader 4'!S61)-MIN('Reader 1'!S61,'Reader 2'!S61,'Reader 3'!S61,'Reader 4'!S61))</f>
        <v/>
      </c>
      <c r="H61" s="35">
        <f>IF(COUNT('Reader 1'!T61,'Reader 2'!T61,'Reader 3'!T61,'Reader 4'!T61)&lt;2,"",MAX('Reader 1'!T61,'Reader 2'!T61,'Reader 3'!T61,'Reader 4'!T61)-MIN('Reader 1'!T61,'Reader 2'!T61,'Reader 3'!T61,'Reader 4'!T61))</f>
        <v/>
      </c>
      <c r="I61" s="35">
        <f>IF(COUNT('Reader 1'!U61,'Reader 2'!U61,'Reader 3'!U61,'Reader 4'!U61)&lt;2,"",MAX('Reader 1'!U61,'Reader 2'!U61,'Reader 3'!U61,'Reader 4'!U61)-MIN('Reader 1'!U61,'Reader 2'!U61,'Reader 3'!U61,'Reader 4'!U61))</f>
        <v/>
      </c>
      <c r="J61" s="35">
        <f>IF(COUNT(B61:I61)=0,"",MAX(B61:I61))</f>
        <v/>
      </c>
    </row>
    <row r="62">
      <c r="A62" s="35">
        <f>IF(TRIM(Applicants!A62&amp;"")="","",TRIM(Applicants!A62&amp;""))</f>
        <v/>
      </c>
      <c r="B62" s="35">
        <f>IF(COUNT('Reader 1'!N62,'Reader 2'!N62,'Reader 3'!N62,'Reader 4'!N62)&lt;2,"",MAX('Reader 1'!N62,'Reader 2'!N62,'Reader 3'!N62,'Reader 4'!N62)-MIN('Reader 1'!N62,'Reader 2'!N62,'Reader 3'!N62,'Reader 4'!N62))</f>
        <v/>
      </c>
      <c r="C62" s="35">
        <f>IF(COUNT('Reader 1'!O62,'Reader 2'!O62,'Reader 3'!O62,'Reader 4'!O62)&lt;2,"",MAX('Reader 1'!O62,'Reader 2'!O62,'Reader 3'!O62,'Reader 4'!O62)-MIN('Reader 1'!O62,'Reader 2'!O62,'Reader 3'!O62,'Reader 4'!O62))</f>
        <v/>
      </c>
      <c r="D62" s="35">
        <f>IF(COUNT('Reader 1'!P62,'Reader 2'!P62,'Reader 3'!P62,'Reader 4'!P62)&lt;2,"",MAX('Reader 1'!P62,'Reader 2'!P62,'Reader 3'!P62,'Reader 4'!P62)-MIN('Reader 1'!P62,'Reader 2'!P62,'Reader 3'!P62,'Reader 4'!P62))</f>
        <v/>
      </c>
      <c r="E62" s="35">
        <f>IF(COUNT('Reader 1'!Q62,'Reader 2'!Q62,'Reader 3'!Q62,'Reader 4'!Q62)&lt;2,"",MAX('Reader 1'!Q62,'Reader 2'!Q62,'Reader 3'!Q62,'Reader 4'!Q62)-MIN('Reader 1'!Q62,'Reader 2'!Q62,'Reader 3'!Q62,'Reader 4'!Q62))</f>
        <v/>
      </c>
      <c r="F62" s="35">
        <f>IF(COUNT('Reader 1'!R62,'Reader 2'!R62,'Reader 3'!R62,'Reader 4'!R62)&lt;2,"",MAX('Reader 1'!R62,'Reader 2'!R62,'Reader 3'!R62,'Reader 4'!R62)-MIN('Reader 1'!R62,'Reader 2'!R62,'Reader 3'!R62,'Reader 4'!R62))</f>
        <v/>
      </c>
      <c r="G62" s="35">
        <f>IF(COUNT('Reader 1'!S62,'Reader 2'!S62,'Reader 3'!S62,'Reader 4'!S62)&lt;2,"",MAX('Reader 1'!S62,'Reader 2'!S62,'Reader 3'!S62,'Reader 4'!S62)-MIN('Reader 1'!S62,'Reader 2'!S62,'Reader 3'!S62,'Reader 4'!S62))</f>
        <v/>
      </c>
      <c r="H62" s="35">
        <f>IF(COUNT('Reader 1'!T62,'Reader 2'!T62,'Reader 3'!T62,'Reader 4'!T62)&lt;2,"",MAX('Reader 1'!T62,'Reader 2'!T62,'Reader 3'!T62,'Reader 4'!T62)-MIN('Reader 1'!T62,'Reader 2'!T62,'Reader 3'!T62,'Reader 4'!T62))</f>
        <v/>
      </c>
      <c r="I62" s="35">
        <f>IF(COUNT('Reader 1'!U62,'Reader 2'!U62,'Reader 3'!U62,'Reader 4'!U62)&lt;2,"",MAX('Reader 1'!U62,'Reader 2'!U62,'Reader 3'!U62,'Reader 4'!U62)-MIN('Reader 1'!U62,'Reader 2'!U62,'Reader 3'!U62,'Reader 4'!U62))</f>
        <v/>
      </c>
      <c r="J62" s="35">
        <f>IF(COUNT(B62:I62)=0,"",MAX(B62:I62))</f>
        <v/>
      </c>
    </row>
    <row r="63">
      <c r="A63" s="35">
        <f>IF(TRIM(Applicants!A63&amp;"")="","",TRIM(Applicants!A63&amp;""))</f>
        <v/>
      </c>
      <c r="B63" s="35">
        <f>IF(COUNT('Reader 1'!N63,'Reader 2'!N63,'Reader 3'!N63,'Reader 4'!N63)&lt;2,"",MAX('Reader 1'!N63,'Reader 2'!N63,'Reader 3'!N63,'Reader 4'!N63)-MIN('Reader 1'!N63,'Reader 2'!N63,'Reader 3'!N63,'Reader 4'!N63))</f>
        <v/>
      </c>
      <c r="C63" s="35">
        <f>IF(COUNT('Reader 1'!O63,'Reader 2'!O63,'Reader 3'!O63,'Reader 4'!O63)&lt;2,"",MAX('Reader 1'!O63,'Reader 2'!O63,'Reader 3'!O63,'Reader 4'!O63)-MIN('Reader 1'!O63,'Reader 2'!O63,'Reader 3'!O63,'Reader 4'!O63))</f>
        <v/>
      </c>
      <c r="D63" s="35">
        <f>IF(COUNT('Reader 1'!P63,'Reader 2'!P63,'Reader 3'!P63,'Reader 4'!P63)&lt;2,"",MAX('Reader 1'!P63,'Reader 2'!P63,'Reader 3'!P63,'Reader 4'!P63)-MIN('Reader 1'!P63,'Reader 2'!P63,'Reader 3'!P63,'Reader 4'!P63))</f>
        <v/>
      </c>
      <c r="E63" s="35">
        <f>IF(COUNT('Reader 1'!Q63,'Reader 2'!Q63,'Reader 3'!Q63,'Reader 4'!Q63)&lt;2,"",MAX('Reader 1'!Q63,'Reader 2'!Q63,'Reader 3'!Q63,'Reader 4'!Q63)-MIN('Reader 1'!Q63,'Reader 2'!Q63,'Reader 3'!Q63,'Reader 4'!Q63))</f>
        <v/>
      </c>
      <c r="F63" s="35">
        <f>IF(COUNT('Reader 1'!R63,'Reader 2'!R63,'Reader 3'!R63,'Reader 4'!R63)&lt;2,"",MAX('Reader 1'!R63,'Reader 2'!R63,'Reader 3'!R63,'Reader 4'!R63)-MIN('Reader 1'!R63,'Reader 2'!R63,'Reader 3'!R63,'Reader 4'!R63))</f>
        <v/>
      </c>
      <c r="G63" s="35">
        <f>IF(COUNT('Reader 1'!S63,'Reader 2'!S63,'Reader 3'!S63,'Reader 4'!S63)&lt;2,"",MAX('Reader 1'!S63,'Reader 2'!S63,'Reader 3'!S63,'Reader 4'!S63)-MIN('Reader 1'!S63,'Reader 2'!S63,'Reader 3'!S63,'Reader 4'!S63))</f>
        <v/>
      </c>
      <c r="H63" s="35">
        <f>IF(COUNT('Reader 1'!T63,'Reader 2'!T63,'Reader 3'!T63,'Reader 4'!T63)&lt;2,"",MAX('Reader 1'!T63,'Reader 2'!T63,'Reader 3'!T63,'Reader 4'!T63)-MIN('Reader 1'!T63,'Reader 2'!T63,'Reader 3'!T63,'Reader 4'!T63))</f>
        <v/>
      </c>
      <c r="I63" s="35">
        <f>IF(COUNT('Reader 1'!U63,'Reader 2'!U63,'Reader 3'!U63,'Reader 4'!U63)&lt;2,"",MAX('Reader 1'!U63,'Reader 2'!U63,'Reader 3'!U63,'Reader 4'!U63)-MIN('Reader 1'!U63,'Reader 2'!U63,'Reader 3'!U63,'Reader 4'!U63))</f>
        <v/>
      </c>
      <c r="J63" s="35">
        <f>IF(COUNT(B63:I63)=0,"",MAX(B63:I63))</f>
        <v/>
      </c>
    </row>
    <row r="64">
      <c r="A64" s="35">
        <f>IF(TRIM(Applicants!A64&amp;"")="","",TRIM(Applicants!A64&amp;""))</f>
        <v/>
      </c>
      <c r="B64" s="35">
        <f>IF(COUNT('Reader 1'!N64,'Reader 2'!N64,'Reader 3'!N64,'Reader 4'!N64)&lt;2,"",MAX('Reader 1'!N64,'Reader 2'!N64,'Reader 3'!N64,'Reader 4'!N64)-MIN('Reader 1'!N64,'Reader 2'!N64,'Reader 3'!N64,'Reader 4'!N64))</f>
        <v/>
      </c>
      <c r="C64" s="35">
        <f>IF(COUNT('Reader 1'!O64,'Reader 2'!O64,'Reader 3'!O64,'Reader 4'!O64)&lt;2,"",MAX('Reader 1'!O64,'Reader 2'!O64,'Reader 3'!O64,'Reader 4'!O64)-MIN('Reader 1'!O64,'Reader 2'!O64,'Reader 3'!O64,'Reader 4'!O64))</f>
        <v/>
      </c>
      <c r="D64" s="35">
        <f>IF(COUNT('Reader 1'!P64,'Reader 2'!P64,'Reader 3'!P64,'Reader 4'!P64)&lt;2,"",MAX('Reader 1'!P64,'Reader 2'!P64,'Reader 3'!P64,'Reader 4'!P64)-MIN('Reader 1'!P64,'Reader 2'!P64,'Reader 3'!P64,'Reader 4'!P64))</f>
        <v/>
      </c>
      <c r="E64" s="35">
        <f>IF(COUNT('Reader 1'!Q64,'Reader 2'!Q64,'Reader 3'!Q64,'Reader 4'!Q64)&lt;2,"",MAX('Reader 1'!Q64,'Reader 2'!Q64,'Reader 3'!Q64,'Reader 4'!Q64)-MIN('Reader 1'!Q64,'Reader 2'!Q64,'Reader 3'!Q64,'Reader 4'!Q64))</f>
        <v/>
      </c>
      <c r="F64" s="35">
        <f>IF(COUNT('Reader 1'!R64,'Reader 2'!R64,'Reader 3'!R64,'Reader 4'!R64)&lt;2,"",MAX('Reader 1'!R64,'Reader 2'!R64,'Reader 3'!R64,'Reader 4'!R64)-MIN('Reader 1'!R64,'Reader 2'!R64,'Reader 3'!R64,'Reader 4'!R64))</f>
        <v/>
      </c>
      <c r="G64" s="35">
        <f>IF(COUNT('Reader 1'!S64,'Reader 2'!S64,'Reader 3'!S64,'Reader 4'!S64)&lt;2,"",MAX('Reader 1'!S64,'Reader 2'!S64,'Reader 3'!S64,'Reader 4'!S64)-MIN('Reader 1'!S64,'Reader 2'!S64,'Reader 3'!S64,'Reader 4'!S64))</f>
        <v/>
      </c>
      <c r="H64" s="35">
        <f>IF(COUNT('Reader 1'!T64,'Reader 2'!T64,'Reader 3'!T64,'Reader 4'!T64)&lt;2,"",MAX('Reader 1'!T64,'Reader 2'!T64,'Reader 3'!T64,'Reader 4'!T64)-MIN('Reader 1'!T64,'Reader 2'!T64,'Reader 3'!T64,'Reader 4'!T64))</f>
        <v/>
      </c>
      <c r="I64" s="35">
        <f>IF(COUNT('Reader 1'!U64,'Reader 2'!U64,'Reader 3'!U64,'Reader 4'!U64)&lt;2,"",MAX('Reader 1'!U64,'Reader 2'!U64,'Reader 3'!U64,'Reader 4'!U64)-MIN('Reader 1'!U64,'Reader 2'!U64,'Reader 3'!U64,'Reader 4'!U64))</f>
        <v/>
      </c>
      <c r="J64" s="35">
        <f>IF(COUNT(B64:I64)=0,"",MAX(B64:I64))</f>
        <v/>
      </c>
    </row>
    <row r="65">
      <c r="A65" s="35">
        <f>IF(TRIM(Applicants!A65&amp;"")="","",TRIM(Applicants!A65&amp;""))</f>
        <v/>
      </c>
      <c r="B65" s="35">
        <f>IF(COUNT('Reader 1'!N65,'Reader 2'!N65,'Reader 3'!N65,'Reader 4'!N65)&lt;2,"",MAX('Reader 1'!N65,'Reader 2'!N65,'Reader 3'!N65,'Reader 4'!N65)-MIN('Reader 1'!N65,'Reader 2'!N65,'Reader 3'!N65,'Reader 4'!N65))</f>
        <v/>
      </c>
      <c r="C65" s="35">
        <f>IF(COUNT('Reader 1'!O65,'Reader 2'!O65,'Reader 3'!O65,'Reader 4'!O65)&lt;2,"",MAX('Reader 1'!O65,'Reader 2'!O65,'Reader 3'!O65,'Reader 4'!O65)-MIN('Reader 1'!O65,'Reader 2'!O65,'Reader 3'!O65,'Reader 4'!O65))</f>
        <v/>
      </c>
      <c r="D65" s="35">
        <f>IF(COUNT('Reader 1'!P65,'Reader 2'!P65,'Reader 3'!P65,'Reader 4'!P65)&lt;2,"",MAX('Reader 1'!P65,'Reader 2'!P65,'Reader 3'!P65,'Reader 4'!P65)-MIN('Reader 1'!P65,'Reader 2'!P65,'Reader 3'!P65,'Reader 4'!P65))</f>
        <v/>
      </c>
      <c r="E65" s="35">
        <f>IF(COUNT('Reader 1'!Q65,'Reader 2'!Q65,'Reader 3'!Q65,'Reader 4'!Q65)&lt;2,"",MAX('Reader 1'!Q65,'Reader 2'!Q65,'Reader 3'!Q65,'Reader 4'!Q65)-MIN('Reader 1'!Q65,'Reader 2'!Q65,'Reader 3'!Q65,'Reader 4'!Q65))</f>
        <v/>
      </c>
      <c r="F65" s="35">
        <f>IF(COUNT('Reader 1'!R65,'Reader 2'!R65,'Reader 3'!R65,'Reader 4'!R65)&lt;2,"",MAX('Reader 1'!R65,'Reader 2'!R65,'Reader 3'!R65,'Reader 4'!R65)-MIN('Reader 1'!R65,'Reader 2'!R65,'Reader 3'!R65,'Reader 4'!R65))</f>
        <v/>
      </c>
      <c r="G65" s="35">
        <f>IF(COUNT('Reader 1'!S65,'Reader 2'!S65,'Reader 3'!S65,'Reader 4'!S65)&lt;2,"",MAX('Reader 1'!S65,'Reader 2'!S65,'Reader 3'!S65,'Reader 4'!S65)-MIN('Reader 1'!S65,'Reader 2'!S65,'Reader 3'!S65,'Reader 4'!S65))</f>
        <v/>
      </c>
      <c r="H65" s="35">
        <f>IF(COUNT('Reader 1'!T65,'Reader 2'!T65,'Reader 3'!T65,'Reader 4'!T65)&lt;2,"",MAX('Reader 1'!T65,'Reader 2'!T65,'Reader 3'!T65,'Reader 4'!T65)-MIN('Reader 1'!T65,'Reader 2'!T65,'Reader 3'!T65,'Reader 4'!T65))</f>
        <v/>
      </c>
      <c r="I65" s="35">
        <f>IF(COUNT('Reader 1'!U65,'Reader 2'!U65,'Reader 3'!U65,'Reader 4'!U65)&lt;2,"",MAX('Reader 1'!U65,'Reader 2'!U65,'Reader 3'!U65,'Reader 4'!U65)-MIN('Reader 1'!U65,'Reader 2'!U65,'Reader 3'!U65,'Reader 4'!U65))</f>
        <v/>
      </c>
      <c r="J65" s="35">
        <f>IF(COUNT(B65:I65)=0,"",MAX(B65:I65))</f>
        <v/>
      </c>
    </row>
    <row r="66">
      <c r="A66" s="35">
        <f>IF(TRIM(Applicants!A66&amp;"")="","",TRIM(Applicants!A66&amp;""))</f>
        <v/>
      </c>
      <c r="B66" s="35">
        <f>IF(COUNT('Reader 1'!N66,'Reader 2'!N66,'Reader 3'!N66,'Reader 4'!N66)&lt;2,"",MAX('Reader 1'!N66,'Reader 2'!N66,'Reader 3'!N66,'Reader 4'!N66)-MIN('Reader 1'!N66,'Reader 2'!N66,'Reader 3'!N66,'Reader 4'!N66))</f>
        <v/>
      </c>
      <c r="C66" s="35">
        <f>IF(COUNT('Reader 1'!O66,'Reader 2'!O66,'Reader 3'!O66,'Reader 4'!O66)&lt;2,"",MAX('Reader 1'!O66,'Reader 2'!O66,'Reader 3'!O66,'Reader 4'!O66)-MIN('Reader 1'!O66,'Reader 2'!O66,'Reader 3'!O66,'Reader 4'!O66))</f>
        <v/>
      </c>
      <c r="D66" s="35">
        <f>IF(COUNT('Reader 1'!P66,'Reader 2'!P66,'Reader 3'!P66,'Reader 4'!P66)&lt;2,"",MAX('Reader 1'!P66,'Reader 2'!P66,'Reader 3'!P66,'Reader 4'!P66)-MIN('Reader 1'!P66,'Reader 2'!P66,'Reader 3'!P66,'Reader 4'!P66))</f>
        <v/>
      </c>
      <c r="E66" s="35">
        <f>IF(COUNT('Reader 1'!Q66,'Reader 2'!Q66,'Reader 3'!Q66,'Reader 4'!Q66)&lt;2,"",MAX('Reader 1'!Q66,'Reader 2'!Q66,'Reader 3'!Q66,'Reader 4'!Q66)-MIN('Reader 1'!Q66,'Reader 2'!Q66,'Reader 3'!Q66,'Reader 4'!Q66))</f>
        <v/>
      </c>
      <c r="F66" s="35">
        <f>IF(COUNT('Reader 1'!R66,'Reader 2'!R66,'Reader 3'!R66,'Reader 4'!R66)&lt;2,"",MAX('Reader 1'!R66,'Reader 2'!R66,'Reader 3'!R66,'Reader 4'!R66)-MIN('Reader 1'!R66,'Reader 2'!R66,'Reader 3'!R66,'Reader 4'!R66))</f>
        <v/>
      </c>
      <c r="G66" s="35">
        <f>IF(COUNT('Reader 1'!S66,'Reader 2'!S66,'Reader 3'!S66,'Reader 4'!S66)&lt;2,"",MAX('Reader 1'!S66,'Reader 2'!S66,'Reader 3'!S66,'Reader 4'!S66)-MIN('Reader 1'!S66,'Reader 2'!S66,'Reader 3'!S66,'Reader 4'!S66))</f>
        <v/>
      </c>
      <c r="H66" s="35">
        <f>IF(COUNT('Reader 1'!T66,'Reader 2'!T66,'Reader 3'!T66,'Reader 4'!T66)&lt;2,"",MAX('Reader 1'!T66,'Reader 2'!T66,'Reader 3'!T66,'Reader 4'!T66)-MIN('Reader 1'!T66,'Reader 2'!T66,'Reader 3'!T66,'Reader 4'!T66))</f>
        <v/>
      </c>
      <c r="I66" s="35">
        <f>IF(COUNT('Reader 1'!U66,'Reader 2'!U66,'Reader 3'!U66,'Reader 4'!U66)&lt;2,"",MAX('Reader 1'!U66,'Reader 2'!U66,'Reader 3'!U66,'Reader 4'!U66)-MIN('Reader 1'!U66,'Reader 2'!U66,'Reader 3'!U66,'Reader 4'!U66))</f>
        <v/>
      </c>
      <c r="J66" s="35">
        <f>IF(COUNT(B66:I66)=0,"",MAX(B66:I66))</f>
        <v/>
      </c>
    </row>
    <row r="67">
      <c r="A67" s="35">
        <f>IF(TRIM(Applicants!A67&amp;"")="","",TRIM(Applicants!A67&amp;""))</f>
        <v/>
      </c>
      <c r="B67" s="35">
        <f>IF(COUNT('Reader 1'!N67,'Reader 2'!N67,'Reader 3'!N67,'Reader 4'!N67)&lt;2,"",MAX('Reader 1'!N67,'Reader 2'!N67,'Reader 3'!N67,'Reader 4'!N67)-MIN('Reader 1'!N67,'Reader 2'!N67,'Reader 3'!N67,'Reader 4'!N67))</f>
        <v/>
      </c>
      <c r="C67" s="35">
        <f>IF(COUNT('Reader 1'!O67,'Reader 2'!O67,'Reader 3'!O67,'Reader 4'!O67)&lt;2,"",MAX('Reader 1'!O67,'Reader 2'!O67,'Reader 3'!O67,'Reader 4'!O67)-MIN('Reader 1'!O67,'Reader 2'!O67,'Reader 3'!O67,'Reader 4'!O67))</f>
        <v/>
      </c>
      <c r="D67" s="35">
        <f>IF(COUNT('Reader 1'!P67,'Reader 2'!P67,'Reader 3'!P67,'Reader 4'!P67)&lt;2,"",MAX('Reader 1'!P67,'Reader 2'!P67,'Reader 3'!P67,'Reader 4'!P67)-MIN('Reader 1'!P67,'Reader 2'!P67,'Reader 3'!P67,'Reader 4'!P67))</f>
        <v/>
      </c>
      <c r="E67" s="35">
        <f>IF(COUNT('Reader 1'!Q67,'Reader 2'!Q67,'Reader 3'!Q67,'Reader 4'!Q67)&lt;2,"",MAX('Reader 1'!Q67,'Reader 2'!Q67,'Reader 3'!Q67,'Reader 4'!Q67)-MIN('Reader 1'!Q67,'Reader 2'!Q67,'Reader 3'!Q67,'Reader 4'!Q67))</f>
        <v/>
      </c>
      <c r="F67" s="35">
        <f>IF(COUNT('Reader 1'!R67,'Reader 2'!R67,'Reader 3'!R67,'Reader 4'!R67)&lt;2,"",MAX('Reader 1'!R67,'Reader 2'!R67,'Reader 3'!R67,'Reader 4'!R67)-MIN('Reader 1'!R67,'Reader 2'!R67,'Reader 3'!R67,'Reader 4'!R67))</f>
        <v/>
      </c>
      <c r="G67" s="35">
        <f>IF(COUNT('Reader 1'!S67,'Reader 2'!S67,'Reader 3'!S67,'Reader 4'!S67)&lt;2,"",MAX('Reader 1'!S67,'Reader 2'!S67,'Reader 3'!S67,'Reader 4'!S67)-MIN('Reader 1'!S67,'Reader 2'!S67,'Reader 3'!S67,'Reader 4'!S67))</f>
        <v/>
      </c>
      <c r="H67" s="35">
        <f>IF(COUNT('Reader 1'!T67,'Reader 2'!T67,'Reader 3'!T67,'Reader 4'!T67)&lt;2,"",MAX('Reader 1'!T67,'Reader 2'!T67,'Reader 3'!T67,'Reader 4'!T67)-MIN('Reader 1'!T67,'Reader 2'!T67,'Reader 3'!T67,'Reader 4'!T67))</f>
        <v/>
      </c>
      <c r="I67" s="35">
        <f>IF(COUNT('Reader 1'!U67,'Reader 2'!U67,'Reader 3'!U67,'Reader 4'!U67)&lt;2,"",MAX('Reader 1'!U67,'Reader 2'!U67,'Reader 3'!U67,'Reader 4'!U67)-MIN('Reader 1'!U67,'Reader 2'!U67,'Reader 3'!U67,'Reader 4'!U67))</f>
        <v/>
      </c>
      <c r="J67" s="35">
        <f>IF(COUNT(B67:I67)=0,"",MAX(B67:I67))</f>
        <v/>
      </c>
    </row>
    <row r="68">
      <c r="A68" s="35">
        <f>IF(TRIM(Applicants!A68&amp;"")="","",TRIM(Applicants!A68&amp;""))</f>
        <v/>
      </c>
      <c r="B68" s="35">
        <f>IF(COUNT('Reader 1'!N68,'Reader 2'!N68,'Reader 3'!N68,'Reader 4'!N68)&lt;2,"",MAX('Reader 1'!N68,'Reader 2'!N68,'Reader 3'!N68,'Reader 4'!N68)-MIN('Reader 1'!N68,'Reader 2'!N68,'Reader 3'!N68,'Reader 4'!N68))</f>
        <v/>
      </c>
      <c r="C68" s="35">
        <f>IF(COUNT('Reader 1'!O68,'Reader 2'!O68,'Reader 3'!O68,'Reader 4'!O68)&lt;2,"",MAX('Reader 1'!O68,'Reader 2'!O68,'Reader 3'!O68,'Reader 4'!O68)-MIN('Reader 1'!O68,'Reader 2'!O68,'Reader 3'!O68,'Reader 4'!O68))</f>
        <v/>
      </c>
      <c r="D68" s="35">
        <f>IF(COUNT('Reader 1'!P68,'Reader 2'!P68,'Reader 3'!P68,'Reader 4'!P68)&lt;2,"",MAX('Reader 1'!P68,'Reader 2'!P68,'Reader 3'!P68,'Reader 4'!P68)-MIN('Reader 1'!P68,'Reader 2'!P68,'Reader 3'!P68,'Reader 4'!P68))</f>
        <v/>
      </c>
      <c r="E68" s="35">
        <f>IF(COUNT('Reader 1'!Q68,'Reader 2'!Q68,'Reader 3'!Q68,'Reader 4'!Q68)&lt;2,"",MAX('Reader 1'!Q68,'Reader 2'!Q68,'Reader 3'!Q68,'Reader 4'!Q68)-MIN('Reader 1'!Q68,'Reader 2'!Q68,'Reader 3'!Q68,'Reader 4'!Q68))</f>
        <v/>
      </c>
      <c r="F68" s="35">
        <f>IF(COUNT('Reader 1'!R68,'Reader 2'!R68,'Reader 3'!R68,'Reader 4'!R68)&lt;2,"",MAX('Reader 1'!R68,'Reader 2'!R68,'Reader 3'!R68,'Reader 4'!R68)-MIN('Reader 1'!R68,'Reader 2'!R68,'Reader 3'!R68,'Reader 4'!R68))</f>
        <v/>
      </c>
      <c r="G68" s="35">
        <f>IF(COUNT('Reader 1'!S68,'Reader 2'!S68,'Reader 3'!S68,'Reader 4'!S68)&lt;2,"",MAX('Reader 1'!S68,'Reader 2'!S68,'Reader 3'!S68,'Reader 4'!S68)-MIN('Reader 1'!S68,'Reader 2'!S68,'Reader 3'!S68,'Reader 4'!S68))</f>
        <v/>
      </c>
      <c r="H68" s="35">
        <f>IF(COUNT('Reader 1'!T68,'Reader 2'!T68,'Reader 3'!T68,'Reader 4'!T68)&lt;2,"",MAX('Reader 1'!T68,'Reader 2'!T68,'Reader 3'!T68,'Reader 4'!T68)-MIN('Reader 1'!T68,'Reader 2'!T68,'Reader 3'!T68,'Reader 4'!T68))</f>
        <v/>
      </c>
      <c r="I68" s="35">
        <f>IF(COUNT('Reader 1'!U68,'Reader 2'!U68,'Reader 3'!U68,'Reader 4'!U68)&lt;2,"",MAX('Reader 1'!U68,'Reader 2'!U68,'Reader 3'!U68,'Reader 4'!U68)-MIN('Reader 1'!U68,'Reader 2'!U68,'Reader 3'!U68,'Reader 4'!U68))</f>
        <v/>
      </c>
      <c r="J68" s="35">
        <f>IF(COUNT(B68:I68)=0,"",MAX(B68:I68))</f>
        <v/>
      </c>
    </row>
    <row r="69">
      <c r="A69" s="35">
        <f>IF(TRIM(Applicants!A69&amp;"")="","",TRIM(Applicants!A69&amp;""))</f>
        <v/>
      </c>
      <c r="B69" s="35">
        <f>IF(COUNT('Reader 1'!N69,'Reader 2'!N69,'Reader 3'!N69,'Reader 4'!N69)&lt;2,"",MAX('Reader 1'!N69,'Reader 2'!N69,'Reader 3'!N69,'Reader 4'!N69)-MIN('Reader 1'!N69,'Reader 2'!N69,'Reader 3'!N69,'Reader 4'!N69))</f>
        <v/>
      </c>
      <c r="C69" s="35">
        <f>IF(COUNT('Reader 1'!O69,'Reader 2'!O69,'Reader 3'!O69,'Reader 4'!O69)&lt;2,"",MAX('Reader 1'!O69,'Reader 2'!O69,'Reader 3'!O69,'Reader 4'!O69)-MIN('Reader 1'!O69,'Reader 2'!O69,'Reader 3'!O69,'Reader 4'!O69))</f>
        <v/>
      </c>
      <c r="D69" s="35">
        <f>IF(COUNT('Reader 1'!P69,'Reader 2'!P69,'Reader 3'!P69,'Reader 4'!P69)&lt;2,"",MAX('Reader 1'!P69,'Reader 2'!P69,'Reader 3'!P69,'Reader 4'!P69)-MIN('Reader 1'!P69,'Reader 2'!P69,'Reader 3'!P69,'Reader 4'!P69))</f>
        <v/>
      </c>
      <c r="E69" s="35">
        <f>IF(COUNT('Reader 1'!Q69,'Reader 2'!Q69,'Reader 3'!Q69,'Reader 4'!Q69)&lt;2,"",MAX('Reader 1'!Q69,'Reader 2'!Q69,'Reader 3'!Q69,'Reader 4'!Q69)-MIN('Reader 1'!Q69,'Reader 2'!Q69,'Reader 3'!Q69,'Reader 4'!Q69))</f>
        <v/>
      </c>
      <c r="F69" s="35">
        <f>IF(COUNT('Reader 1'!R69,'Reader 2'!R69,'Reader 3'!R69,'Reader 4'!R69)&lt;2,"",MAX('Reader 1'!R69,'Reader 2'!R69,'Reader 3'!R69,'Reader 4'!R69)-MIN('Reader 1'!R69,'Reader 2'!R69,'Reader 3'!R69,'Reader 4'!R69))</f>
        <v/>
      </c>
      <c r="G69" s="35">
        <f>IF(COUNT('Reader 1'!S69,'Reader 2'!S69,'Reader 3'!S69,'Reader 4'!S69)&lt;2,"",MAX('Reader 1'!S69,'Reader 2'!S69,'Reader 3'!S69,'Reader 4'!S69)-MIN('Reader 1'!S69,'Reader 2'!S69,'Reader 3'!S69,'Reader 4'!S69))</f>
        <v/>
      </c>
      <c r="H69" s="35">
        <f>IF(COUNT('Reader 1'!T69,'Reader 2'!T69,'Reader 3'!T69,'Reader 4'!T69)&lt;2,"",MAX('Reader 1'!T69,'Reader 2'!T69,'Reader 3'!T69,'Reader 4'!T69)-MIN('Reader 1'!T69,'Reader 2'!T69,'Reader 3'!T69,'Reader 4'!T69))</f>
        <v/>
      </c>
      <c r="I69" s="35">
        <f>IF(COUNT('Reader 1'!U69,'Reader 2'!U69,'Reader 3'!U69,'Reader 4'!U69)&lt;2,"",MAX('Reader 1'!U69,'Reader 2'!U69,'Reader 3'!U69,'Reader 4'!U69)-MIN('Reader 1'!U69,'Reader 2'!U69,'Reader 3'!U69,'Reader 4'!U69))</f>
        <v/>
      </c>
      <c r="J69" s="35">
        <f>IF(COUNT(B69:I69)=0,"",MAX(B69:I69))</f>
        <v/>
      </c>
    </row>
    <row r="70">
      <c r="A70" s="35">
        <f>IF(TRIM(Applicants!A70&amp;"")="","",TRIM(Applicants!A70&amp;""))</f>
        <v/>
      </c>
      <c r="B70" s="35">
        <f>IF(COUNT('Reader 1'!N70,'Reader 2'!N70,'Reader 3'!N70,'Reader 4'!N70)&lt;2,"",MAX('Reader 1'!N70,'Reader 2'!N70,'Reader 3'!N70,'Reader 4'!N70)-MIN('Reader 1'!N70,'Reader 2'!N70,'Reader 3'!N70,'Reader 4'!N70))</f>
        <v/>
      </c>
      <c r="C70" s="35">
        <f>IF(COUNT('Reader 1'!O70,'Reader 2'!O70,'Reader 3'!O70,'Reader 4'!O70)&lt;2,"",MAX('Reader 1'!O70,'Reader 2'!O70,'Reader 3'!O70,'Reader 4'!O70)-MIN('Reader 1'!O70,'Reader 2'!O70,'Reader 3'!O70,'Reader 4'!O70))</f>
        <v/>
      </c>
      <c r="D70" s="35">
        <f>IF(COUNT('Reader 1'!P70,'Reader 2'!P70,'Reader 3'!P70,'Reader 4'!P70)&lt;2,"",MAX('Reader 1'!P70,'Reader 2'!P70,'Reader 3'!P70,'Reader 4'!P70)-MIN('Reader 1'!P70,'Reader 2'!P70,'Reader 3'!P70,'Reader 4'!P70))</f>
        <v/>
      </c>
      <c r="E70" s="35">
        <f>IF(COUNT('Reader 1'!Q70,'Reader 2'!Q70,'Reader 3'!Q70,'Reader 4'!Q70)&lt;2,"",MAX('Reader 1'!Q70,'Reader 2'!Q70,'Reader 3'!Q70,'Reader 4'!Q70)-MIN('Reader 1'!Q70,'Reader 2'!Q70,'Reader 3'!Q70,'Reader 4'!Q70))</f>
        <v/>
      </c>
      <c r="F70" s="35">
        <f>IF(COUNT('Reader 1'!R70,'Reader 2'!R70,'Reader 3'!R70,'Reader 4'!R70)&lt;2,"",MAX('Reader 1'!R70,'Reader 2'!R70,'Reader 3'!R70,'Reader 4'!R70)-MIN('Reader 1'!R70,'Reader 2'!R70,'Reader 3'!R70,'Reader 4'!R70))</f>
        <v/>
      </c>
      <c r="G70" s="35">
        <f>IF(COUNT('Reader 1'!S70,'Reader 2'!S70,'Reader 3'!S70,'Reader 4'!S70)&lt;2,"",MAX('Reader 1'!S70,'Reader 2'!S70,'Reader 3'!S70,'Reader 4'!S70)-MIN('Reader 1'!S70,'Reader 2'!S70,'Reader 3'!S70,'Reader 4'!S70))</f>
        <v/>
      </c>
      <c r="H70" s="35">
        <f>IF(COUNT('Reader 1'!T70,'Reader 2'!T70,'Reader 3'!T70,'Reader 4'!T70)&lt;2,"",MAX('Reader 1'!T70,'Reader 2'!T70,'Reader 3'!T70,'Reader 4'!T70)-MIN('Reader 1'!T70,'Reader 2'!T70,'Reader 3'!T70,'Reader 4'!T70))</f>
        <v/>
      </c>
      <c r="I70" s="35">
        <f>IF(COUNT('Reader 1'!U70,'Reader 2'!U70,'Reader 3'!U70,'Reader 4'!U70)&lt;2,"",MAX('Reader 1'!U70,'Reader 2'!U70,'Reader 3'!U70,'Reader 4'!U70)-MIN('Reader 1'!U70,'Reader 2'!U70,'Reader 3'!U70,'Reader 4'!U70))</f>
        <v/>
      </c>
      <c r="J70" s="35">
        <f>IF(COUNT(B70:I70)=0,"",MAX(B70:I70))</f>
        <v/>
      </c>
    </row>
    <row r="71">
      <c r="A71" s="35">
        <f>IF(TRIM(Applicants!A71&amp;"")="","",TRIM(Applicants!A71&amp;""))</f>
        <v/>
      </c>
      <c r="B71" s="35">
        <f>IF(COUNT('Reader 1'!N71,'Reader 2'!N71,'Reader 3'!N71,'Reader 4'!N71)&lt;2,"",MAX('Reader 1'!N71,'Reader 2'!N71,'Reader 3'!N71,'Reader 4'!N71)-MIN('Reader 1'!N71,'Reader 2'!N71,'Reader 3'!N71,'Reader 4'!N71))</f>
        <v/>
      </c>
      <c r="C71" s="35">
        <f>IF(COUNT('Reader 1'!O71,'Reader 2'!O71,'Reader 3'!O71,'Reader 4'!O71)&lt;2,"",MAX('Reader 1'!O71,'Reader 2'!O71,'Reader 3'!O71,'Reader 4'!O71)-MIN('Reader 1'!O71,'Reader 2'!O71,'Reader 3'!O71,'Reader 4'!O71))</f>
        <v/>
      </c>
      <c r="D71" s="35">
        <f>IF(COUNT('Reader 1'!P71,'Reader 2'!P71,'Reader 3'!P71,'Reader 4'!P71)&lt;2,"",MAX('Reader 1'!P71,'Reader 2'!P71,'Reader 3'!P71,'Reader 4'!P71)-MIN('Reader 1'!P71,'Reader 2'!P71,'Reader 3'!P71,'Reader 4'!P71))</f>
        <v/>
      </c>
      <c r="E71" s="35">
        <f>IF(COUNT('Reader 1'!Q71,'Reader 2'!Q71,'Reader 3'!Q71,'Reader 4'!Q71)&lt;2,"",MAX('Reader 1'!Q71,'Reader 2'!Q71,'Reader 3'!Q71,'Reader 4'!Q71)-MIN('Reader 1'!Q71,'Reader 2'!Q71,'Reader 3'!Q71,'Reader 4'!Q71))</f>
        <v/>
      </c>
      <c r="F71" s="35">
        <f>IF(COUNT('Reader 1'!R71,'Reader 2'!R71,'Reader 3'!R71,'Reader 4'!R71)&lt;2,"",MAX('Reader 1'!R71,'Reader 2'!R71,'Reader 3'!R71,'Reader 4'!R71)-MIN('Reader 1'!R71,'Reader 2'!R71,'Reader 3'!R71,'Reader 4'!R71))</f>
        <v/>
      </c>
      <c r="G71" s="35">
        <f>IF(COUNT('Reader 1'!S71,'Reader 2'!S71,'Reader 3'!S71,'Reader 4'!S71)&lt;2,"",MAX('Reader 1'!S71,'Reader 2'!S71,'Reader 3'!S71,'Reader 4'!S71)-MIN('Reader 1'!S71,'Reader 2'!S71,'Reader 3'!S71,'Reader 4'!S71))</f>
        <v/>
      </c>
      <c r="H71" s="35">
        <f>IF(COUNT('Reader 1'!T71,'Reader 2'!T71,'Reader 3'!T71,'Reader 4'!T71)&lt;2,"",MAX('Reader 1'!T71,'Reader 2'!T71,'Reader 3'!T71,'Reader 4'!T71)-MIN('Reader 1'!T71,'Reader 2'!T71,'Reader 3'!T71,'Reader 4'!T71))</f>
        <v/>
      </c>
      <c r="I71" s="35">
        <f>IF(COUNT('Reader 1'!U71,'Reader 2'!U71,'Reader 3'!U71,'Reader 4'!U71)&lt;2,"",MAX('Reader 1'!U71,'Reader 2'!U71,'Reader 3'!U71,'Reader 4'!U71)-MIN('Reader 1'!U71,'Reader 2'!U71,'Reader 3'!U71,'Reader 4'!U71))</f>
        <v/>
      </c>
      <c r="J71" s="35">
        <f>IF(COUNT(B71:I71)=0,"",MAX(B71:I71))</f>
        <v/>
      </c>
    </row>
    <row r="72">
      <c r="A72" s="35">
        <f>IF(TRIM(Applicants!A72&amp;"")="","",TRIM(Applicants!A72&amp;""))</f>
        <v/>
      </c>
      <c r="B72" s="35">
        <f>IF(COUNT('Reader 1'!N72,'Reader 2'!N72,'Reader 3'!N72,'Reader 4'!N72)&lt;2,"",MAX('Reader 1'!N72,'Reader 2'!N72,'Reader 3'!N72,'Reader 4'!N72)-MIN('Reader 1'!N72,'Reader 2'!N72,'Reader 3'!N72,'Reader 4'!N72))</f>
        <v/>
      </c>
      <c r="C72" s="35">
        <f>IF(COUNT('Reader 1'!O72,'Reader 2'!O72,'Reader 3'!O72,'Reader 4'!O72)&lt;2,"",MAX('Reader 1'!O72,'Reader 2'!O72,'Reader 3'!O72,'Reader 4'!O72)-MIN('Reader 1'!O72,'Reader 2'!O72,'Reader 3'!O72,'Reader 4'!O72))</f>
        <v/>
      </c>
      <c r="D72" s="35">
        <f>IF(COUNT('Reader 1'!P72,'Reader 2'!P72,'Reader 3'!P72,'Reader 4'!P72)&lt;2,"",MAX('Reader 1'!P72,'Reader 2'!P72,'Reader 3'!P72,'Reader 4'!P72)-MIN('Reader 1'!P72,'Reader 2'!P72,'Reader 3'!P72,'Reader 4'!P72))</f>
        <v/>
      </c>
      <c r="E72" s="35">
        <f>IF(COUNT('Reader 1'!Q72,'Reader 2'!Q72,'Reader 3'!Q72,'Reader 4'!Q72)&lt;2,"",MAX('Reader 1'!Q72,'Reader 2'!Q72,'Reader 3'!Q72,'Reader 4'!Q72)-MIN('Reader 1'!Q72,'Reader 2'!Q72,'Reader 3'!Q72,'Reader 4'!Q72))</f>
        <v/>
      </c>
      <c r="F72" s="35">
        <f>IF(COUNT('Reader 1'!R72,'Reader 2'!R72,'Reader 3'!R72,'Reader 4'!R72)&lt;2,"",MAX('Reader 1'!R72,'Reader 2'!R72,'Reader 3'!R72,'Reader 4'!R72)-MIN('Reader 1'!R72,'Reader 2'!R72,'Reader 3'!R72,'Reader 4'!R72))</f>
        <v/>
      </c>
      <c r="G72" s="35">
        <f>IF(COUNT('Reader 1'!S72,'Reader 2'!S72,'Reader 3'!S72,'Reader 4'!S72)&lt;2,"",MAX('Reader 1'!S72,'Reader 2'!S72,'Reader 3'!S72,'Reader 4'!S72)-MIN('Reader 1'!S72,'Reader 2'!S72,'Reader 3'!S72,'Reader 4'!S72))</f>
        <v/>
      </c>
      <c r="H72" s="35">
        <f>IF(COUNT('Reader 1'!T72,'Reader 2'!T72,'Reader 3'!T72,'Reader 4'!T72)&lt;2,"",MAX('Reader 1'!T72,'Reader 2'!T72,'Reader 3'!T72,'Reader 4'!T72)-MIN('Reader 1'!T72,'Reader 2'!T72,'Reader 3'!T72,'Reader 4'!T72))</f>
        <v/>
      </c>
      <c r="I72" s="35">
        <f>IF(COUNT('Reader 1'!U72,'Reader 2'!U72,'Reader 3'!U72,'Reader 4'!U72)&lt;2,"",MAX('Reader 1'!U72,'Reader 2'!U72,'Reader 3'!U72,'Reader 4'!U72)-MIN('Reader 1'!U72,'Reader 2'!U72,'Reader 3'!U72,'Reader 4'!U72))</f>
        <v/>
      </c>
      <c r="J72" s="35">
        <f>IF(COUNT(B72:I72)=0,"",MAX(B72:I72))</f>
        <v/>
      </c>
    </row>
    <row r="73">
      <c r="A73" s="35">
        <f>IF(TRIM(Applicants!A73&amp;"")="","",TRIM(Applicants!A73&amp;""))</f>
        <v/>
      </c>
      <c r="B73" s="35">
        <f>IF(COUNT('Reader 1'!N73,'Reader 2'!N73,'Reader 3'!N73,'Reader 4'!N73)&lt;2,"",MAX('Reader 1'!N73,'Reader 2'!N73,'Reader 3'!N73,'Reader 4'!N73)-MIN('Reader 1'!N73,'Reader 2'!N73,'Reader 3'!N73,'Reader 4'!N73))</f>
        <v/>
      </c>
      <c r="C73" s="35">
        <f>IF(COUNT('Reader 1'!O73,'Reader 2'!O73,'Reader 3'!O73,'Reader 4'!O73)&lt;2,"",MAX('Reader 1'!O73,'Reader 2'!O73,'Reader 3'!O73,'Reader 4'!O73)-MIN('Reader 1'!O73,'Reader 2'!O73,'Reader 3'!O73,'Reader 4'!O73))</f>
        <v/>
      </c>
      <c r="D73" s="35">
        <f>IF(COUNT('Reader 1'!P73,'Reader 2'!P73,'Reader 3'!P73,'Reader 4'!P73)&lt;2,"",MAX('Reader 1'!P73,'Reader 2'!P73,'Reader 3'!P73,'Reader 4'!P73)-MIN('Reader 1'!P73,'Reader 2'!P73,'Reader 3'!P73,'Reader 4'!P73))</f>
        <v/>
      </c>
      <c r="E73" s="35">
        <f>IF(COUNT('Reader 1'!Q73,'Reader 2'!Q73,'Reader 3'!Q73,'Reader 4'!Q73)&lt;2,"",MAX('Reader 1'!Q73,'Reader 2'!Q73,'Reader 3'!Q73,'Reader 4'!Q73)-MIN('Reader 1'!Q73,'Reader 2'!Q73,'Reader 3'!Q73,'Reader 4'!Q73))</f>
        <v/>
      </c>
      <c r="F73" s="35">
        <f>IF(COUNT('Reader 1'!R73,'Reader 2'!R73,'Reader 3'!R73,'Reader 4'!R73)&lt;2,"",MAX('Reader 1'!R73,'Reader 2'!R73,'Reader 3'!R73,'Reader 4'!R73)-MIN('Reader 1'!R73,'Reader 2'!R73,'Reader 3'!R73,'Reader 4'!R73))</f>
        <v/>
      </c>
      <c r="G73" s="35">
        <f>IF(COUNT('Reader 1'!S73,'Reader 2'!S73,'Reader 3'!S73,'Reader 4'!S73)&lt;2,"",MAX('Reader 1'!S73,'Reader 2'!S73,'Reader 3'!S73,'Reader 4'!S73)-MIN('Reader 1'!S73,'Reader 2'!S73,'Reader 3'!S73,'Reader 4'!S73))</f>
        <v/>
      </c>
      <c r="H73" s="35">
        <f>IF(COUNT('Reader 1'!T73,'Reader 2'!T73,'Reader 3'!T73,'Reader 4'!T73)&lt;2,"",MAX('Reader 1'!T73,'Reader 2'!T73,'Reader 3'!T73,'Reader 4'!T73)-MIN('Reader 1'!T73,'Reader 2'!T73,'Reader 3'!T73,'Reader 4'!T73))</f>
        <v/>
      </c>
      <c r="I73" s="35">
        <f>IF(COUNT('Reader 1'!U73,'Reader 2'!U73,'Reader 3'!U73,'Reader 4'!U73)&lt;2,"",MAX('Reader 1'!U73,'Reader 2'!U73,'Reader 3'!U73,'Reader 4'!U73)-MIN('Reader 1'!U73,'Reader 2'!U73,'Reader 3'!U73,'Reader 4'!U73))</f>
        <v/>
      </c>
      <c r="J73" s="35">
        <f>IF(COUNT(B73:I73)=0,"",MAX(B73:I73))</f>
        <v/>
      </c>
    </row>
    <row r="74">
      <c r="A74" s="35">
        <f>IF(TRIM(Applicants!A74&amp;"")="","",TRIM(Applicants!A74&amp;""))</f>
        <v/>
      </c>
      <c r="B74" s="35">
        <f>IF(COUNT('Reader 1'!N74,'Reader 2'!N74,'Reader 3'!N74,'Reader 4'!N74)&lt;2,"",MAX('Reader 1'!N74,'Reader 2'!N74,'Reader 3'!N74,'Reader 4'!N74)-MIN('Reader 1'!N74,'Reader 2'!N74,'Reader 3'!N74,'Reader 4'!N74))</f>
        <v/>
      </c>
      <c r="C74" s="35">
        <f>IF(COUNT('Reader 1'!O74,'Reader 2'!O74,'Reader 3'!O74,'Reader 4'!O74)&lt;2,"",MAX('Reader 1'!O74,'Reader 2'!O74,'Reader 3'!O74,'Reader 4'!O74)-MIN('Reader 1'!O74,'Reader 2'!O74,'Reader 3'!O74,'Reader 4'!O74))</f>
        <v/>
      </c>
      <c r="D74" s="35">
        <f>IF(COUNT('Reader 1'!P74,'Reader 2'!P74,'Reader 3'!P74,'Reader 4'!P74)&lt;2,"",MAX('Reader 1'!P74,'Reader 2'!P74,'Reader 3'!P74,'Reader 4'!P74)-MIN('Reader 1'!P74,'Reader 2'!P74,'Reader 3'!P74,'Reader 4'!P74))</f>
        <v/>
      </c>
      <c r="E74" s="35">
        <f>IF(COUNT('Reader 1'!Q74,'Reader 2'!Q74,'Reader 3'!Q74,'Reader 4'!Q74)&lt;2,"",MAX('Reader 1'!Q74,'Reader 2'!Q74,'Reader 3'!Q74,'Reader 4'!Q74)-MIN('Reader 1'!Q74,'Reader 2'!Q74,'Reader 3'!Q74,'Reader 4'!Q74))</f>
        <v/>
      </c>
      <c r="F74" s="35">
        <f>IF(COUNT('Reader 1'!R74,'Reader 2'!R74,'Reader 3'!R74,'Reader 4'!R74)&lt;2,"",MAX('Reader 1'!R74,'Reader 2'!R74,'Reader 3'!R74,'Reader 4'!R74)-MIN('Reader 1'!R74,'Reader 2'!R74,'Reader 3'!R74,'Reader 4'!R74))</f>
        <v/>
      </c>
      <c r="G74" s="35">
        <f>IF(COUNT('Reader 1'!S74,'Reader 2'!S74,'Reader 3'!S74,'Reader 4'!S74)&lt;2,"",MAX('Reader 1'!S74,'Reader 2'!S74,'Reader 3'!S74,'Reader 4'!S74)-MIN('Reader 1'!S74,'Reader 2'!S74,'Reader 3'!S74,'Reader 4'!S74))</f>
        <v/>
      </c>
      <c r="H74" s="35">
        <f>IF(COUNT('Reader 1'!T74,'Reader 2'!T74,'Reader 3'!T74,'Reader 4'!T74)&lt;2,"",MAX('Reader 1'!T74,'Reader 2'!T74,'Reader 3'!T74,'Reader 4'!T74)-MIN('Reader 1'!T74,'Reader 2'!T74,'Reader 3'!T74,'Reader 4'!T74))</f>
        <v/>
      </c>
      <c r="I74" s="35">
        <f>IF(COUNT('Reader 1'!U74,'Reader 2'!U74,'Reader 3'!U74,'Reader 4'!U74)&lt;2,"",MAX('Reader 1'!U74,'Reader 2'!U74,'Reader 3'!U74,'Reader 4'!U74)-MIN('Reader 1'!U74,'Reader 2'!U74,'Reader 3'!U74,'Reader 4'!U74))</f>
        <v/>
      </c>
      <c r="J74" s="35">
        <f>IF(COUNT(B74:I74)=0,"",MAX(B74:I74))</f>
        <v/>
      </c>
    </row>
    <row r="75">
      <c r="A75" s="35">
        <f>IF(TRIM(Applicants!A75&amp;"")="","",TRIM(Applicants!A75&amp;""))</f>
        <v/>
      </c>
      <c r="B75" s="35">
        <f>IF(COUNT('Reader 1'!N75,'Reader 2'!N75,'Reader 3'!N75,'Reader 4'!N75)&lt;2,"",MAX('Reader 1'!N75,'Reader 2'!N75,'Reader 3'!N75,'Reader 4'!N75)-MIN('Reader 1'!N75,'Reader 2'!N75,'Reader 3'!N75,'Reader 4'!N75))</f>
        <v/>
      </c>
      <c r="C75" s="35">
        <f>IF(COUNT('Reader 1'!O75,'Reader 2'!O75,'Reader 3'!O75,'Reader 4'!O75)&lt;2,"",MAX('Reader 1'!O75,'Reader 2'!O75,'Reader 3'!O75,'Reader 4'!O75)-MIN('Reader 1'!O75,'Reader 2'!O75,'Reader 3'!O75,'Reader 4'!O75))</f>
        <v/>
      </c>
      <c r="D75" s="35">
        <f>IF(COUNT('Reader 1'!P75,'Reader 2'!P75,'Reader 3'!P75,'Reader 4'!P75)&lt;2,"",MAX('Reader 1'!P75,'Reader 2'!P75,'Reader 3'!P75,'Reader 4'!P75)-MIN('Reader 1'!P75,'Reader 2'!P75,'Reader 3'!P75,'Reader 4'!P75))</f>
        <v/>
      </c>
      <c r="E75" s="35">
        <f>IF(COUNT('Reader 1'!Q75,'Reader 2'!Q75,'Reader 3'!Q75,'Reader 4'!Q75)&lt;2,"",MAX('Reader 1'!Q75,'Reader 2'!Q75,'Reader 3'!Q75,'Reader 4'!Q75)-MIN('Reader 1'!Q75,'Reader 2'!Q75,'Reader 3'!Q75,'Reader 4'!Q75))</f>
        <v/>
      </c>
      <c r="F75" s="35">
        <f>IF(COUNT('Reader 1'!R75,'Reader 2'!R75,'Reader 3'!R75,'Reader 4'!R75)&lt;2,"",MAX('Reader 1'!R75,'Reader 2'!R75,'Reader 3'!R75,'Reader 4'!R75)-MIN('Reader 1'!R75,'Reader 2'!R75,'Reader 3'!R75,'Reader 4'!R75))</f>
        <v/>
      </c>
      <c r="G75" s="35">
        <f>IF(COUNT('Reader 1'!S75,'Reader 2'!S75,'Reader 3'!S75,'Reader 4'!S75)&lt;2,"",MAX('Reader 1'!S75,'Reader 2'!S75,'Reader 3'!S75,'Reader 4'!S75)-MIN('Reader 1'!S75,'Reader 2'!S75,'Reader 3'!S75,'Reader 4'!S75))</f>
        <v/>
      </c>
      <c r="H75" s="35">
        <f>IF(COUNT('Reader 1'!T75,'Reader 2'!T75,'Reader 3'!T75,'Reader 4'!T75)&lt;2,"",MAX('Reader 1'!T75,'Reader 2'!T75,'Reader 3'!T75,'Reader 4'!T75)-MIN('Reader 1'!T75,'Reader 2'!T75,'Reader 3'!T75,'Reader 4'!T75))</f>
        <v/>
      </c>
      <c r="I75" s="35">
        <f>IF(COUNT('Reader 1'!U75,'Reader 2'!U75,'Reader 3'!U75,'Reader 4'!U75)&lt;2,"",MAX('Reader 1'!U75,'Reader 2'!U75,'Reader 3'!U75,'Reader 4'!U75)-MIN('Reader 1'!U75,'Reader 2'!U75,'Reader 3'!U75,'Reader 4'!U75))</f>
        <v/>
      </c>
      <c r="J75" s="35">
        <f>IF(COUNT(B75:I75)=0,"",MAX(B75:I75))</f>
        <v/>
      </c>
    </row>
    <row r="76">
      <c r="A76" s="35">
        <f>IF(TRIM(Applicants!A76&amp;"")="","",TRIM(Applicants!A76&amp;""))</f>
        <v/>
      </c>
      <c r="B76" s="35">
        <f>IF(COUNT('Reader 1'!N76,'Reader 2'!N76,'Reader 3'!N76,'Reader 4'!N76)&lt;2,"",MAX('Reader 1'!N76,'Reader 2'!N76,'Reader 3'!N76,'Reader 4'!N76)-MIN('Reader 1'!N76,'Reader 2'!N76,'Reader 3'!N76,'Reader 4'!N76))</f>
        <v/>
      </c>
      <c r="C76" s="35">
        <f>IF(COUNT('Reader 1'!O76,'Reader 2'!O76,'Reader 3'!O76,'Reader 4'!O76)&lt;2,"",MAX('Reader 1'!O76,'Reader 2'!O76,'Reader 3'!O76,'Reader 4'!O76)-MIN('Reader 1'!O76,'Reader 2'!O76,'Reader 3'!O76,'Reader 4'!O76))</f>
        <v/>
      </c>
      <c r="D76" s="35">
        <f>IF(COUNT('Reader 1'!P76,'Reader 2'!P76,'Reader 3'!P76,'Reader 4'!P76)&lt;2,"",MAX('Reader 1'!P76,'Reader 2'!P76,'Reader 3'!P76,'Reader 4'!P76)-MIN('Reader 1'!P76,'Reader 2'!P76,'Reader 3'!P76,'Reader 4'!P76))</f>
        <v/>
      </c>
      <c r="E76" s="35">
        <f>IF(COUNT('Reader 1'!Q76,'Reader 2'!Q76,'Reader 3'!Q76,'Reader 4'!Q76)&lt;2,"",MAX('Reader 1'!Q76,'Reader 2'!Q76,'Reader 3'!Q76,'Reader 4'!Q76)-MIN('Reader 1'!Q76,'Reader 2'!Q76,'Reader 3'!Q76,'Reader 4'!Q76))</f>
        <v/>
      </c>
      <c r="F76" s="35">
        <f>IF(COUNT('Reader 1'!R76,'Reader 2'!R76,'Reader 3'!R76,'Reader 4'!R76)&lt;2,"",MAX('Reader 1'!R76,'Reader 2'!R76,'Reader 3'!R76,'Reader 4'!R76)-MIN('Reader 1'!R76,'Reader 2'!R76,'Reader 3'!R76,'Reader 4'!R76))</f>
        <v/>
      </c>
      <c r="G76" s="35">
        <f>IF(COUNT('Reader 1'!S76,'Reader 2'!S76,'Reader 3'!S76,'Reader 4'!S76)&lt;2,"",MAX('Reader 1'!S76,'Reader 2'!S76,'Reader 3'!S76,'Reader 4'!S76)-MIN('Reader 1'!S76,'Reader 2'!S76,'Reader 3'!S76,'Reader 4'!S76))</f>
        <v/>
      </c>
      <c r="H76" s="35">
        <f>IF(COUNT('Reader 1'!T76,'Reader 2'!T76,'Reader 3'!T76,'Reader 4'!T76)&lt;2,"",MAX('Reader 1'!T76,'Reader 2'!T76,'Reader 3'!T76,'Reader 4'!T76)-MIN('Reader 1'!T76,'Reader 2'!T76,'Reader 3'!T76,'Reader 4'!T76))</f>
        <v/>
      </c>
      <c r="I76" s="35">
        <f>IF(COUNT('Reader 1'!U76,'Reader 2'!U76,'Reader 3'!U76,'Reader 4'!U76)&lt;2,"",MAX('Reader 1'!U76,'Reader 2'!U76,'Reader 3'!U76,'Reader 4'!U76)-MIN('Reader 1'!U76,'Reader 2'!U76,'Reader 3'!U76,'Reader 4'!U76))</f>
        <v/>
      </c>
      <c r="J76" s="35">
        <f>IF(COUNT(B76:I76)=0,"",MAX(B76:I76))</f>
        <v/>
      </c>
    </row>
    <row r="77">
      <c r="A77" s="35">
        <f>IF(TRIM(Applicants!A77&amp;"")="","",TRIM(Applicants!A77&amp;""))</f>
        <v/>
      </c>
      <c r="B77" s="35">
        <f>IF(COUNT('Reader 1'!N77,'Reader 2'!N77,'Reader 3'!N77,'Reader 4'!N77)&lt;2,"",MAX('Reader 1'!N77,'Reader 2'!N77,'Reader 3'!N77,'Reader 4'!N77)-MIN('Reader 1'!N77,'Reader 2'!N77,'Reader 3'!N77,'Reader 4'!N77))</f>
        <v/>
      </c>
      <c r="C77" s="35">
        <f>IF(COUNT('Reader 1'!O77,'Reader 2'!O77,'Reader 3'!O77,'Reader 4'!O77)&lt;2,"",MAX('Reader 1'!O77,'Reader 2'!O77,'Reader 3'!O77,'Reader 4'!O77)-MIN('Reader 1'!O77,'Reader 2'!O77,'Reader 3'!O77,'Reader 4'!O77))</f>
        <v/>
      </c>
      <c r="D77" s="35">
        <f>IF(COUNT('Reader 1'!P77,'Reader 2'!P77,'Reader 3'!P77,'Reader 4'!P77)&lt;2,"",MAX('Reader 1'!P77,'Reader 2'!P77,'Reader 3'!P77,'Reader 4'!P77)-MIN('Reader 1'!P77,'Reader 2'!P77,'Reader 3'!P77,'Reader 4'!P77))</f>
        <v/>
      </c>
      <c r="E77" s="35">
        <f>IF(COUNT('Reader 1'!Q77,'Reader 2'!Q77,'Reader 3'!Q77,'Reader 4'!Q77)&lt;2,"",MAX('Reader 1'!Q77,'Reader 2'!Q77,'Reader 3'!Q77,'Reader 4'!Q77)-MIN('Reader 1'!Q77,'Reader 2'!Q77,'Reader 3'!Q77,'Reader 4'!Q77))</f>
        <v/>
      </c>
      <c r="F77" s="35">
        <f>IF(COUNT('Reader 1'!R77,'Reader 2'!R77,'Reader 3'!R77,'Reader 4'!R77)&lt;2,"",MAX('Reader 1'!R77,'Reader 2'!R77,'Reader 3'!R77,'Reader 4'!R77)-MIN('Reader 1'!R77,'Reader 2'!R77,'Reader 3'!R77,'Reader 4'!R77))</f>
        <v/>
      </c>
      <c r="G77" s="35">
        <f>IF(COUNT('Reader 1'!S77,'Reader 2'!S77,'Reader 3'!S77,'Reader 4'!S77)&lt;2,"",MAX('Reader 1'!S77,'Reader 2'!S77,'Reader 3'!S77,'Reader 4'!S77)-MIN('Reader 1'!S77,'Reader 2'!S77,'Reader 3'!S77,'Reader 4'!S77))</f>
        <v/>
      </c>
      <c r="H77" s="35">
        <f>IF(COUNT('Reader 1'!T77,'Reader 2'!T77,'Reader 3'!T77,'Reader 4'!T77)&lt;2,"",MAX('Reader 1'!T77,'Reader 2'!T77,'Reader 3'!T77,'Reader 4'!T77)-MIN('Reader 1'!T77,'Reader 2'!T77,'Reader 3'!T77,'Reader 4'!T77))</f>
        <v/>
      </c>
      <c r="I77" s="35">
        <f>IF(COUNT('Reader 1'!U77,'Reader 2'!U77,'Reader 3'!U77,'Reader 4'!U77)&lt;2,"",MAX('Reader 1'!U77,'Reader 2'!U77,'Reader 3'!U77,'Reader 4'!U77)-MIN('Reader 1'!U77,'Reader 2'!U77,'Reader 3'!U77,'Reader 4'!U77))</f>
        <v/>
      </c>
      <c r="J77" s="35">
        <f>IF(COUNT(B77:I77)=0,"",MAX(B77:I77))</f>
        <v/>
      </c>
    </row>
    <row r="78">
      <c r="A78" s="35">
        <f>IF(TRIM(Applicants!A78&amp;"")="","",TRIM(Applicants!A78&amp;""))</f>
        <v/>
      </c>
      <c r="B78" s="35">
        <f>IF(COUNT('Reader 1'!N78,'Reader 2'!N78,'Reader 3'!N78,'Reader 4'!N78)&lt;2,"",MAX('Reader 1'!N78,'Reader 2'!N78,'Reader 3'!N78,'Reader 4'!N78)-MIN('Reader 1'!N78,'Reader 2'!N78,'Reader 3'!N78,'Reader 4'!N78))</f>
        <v/>
      </c>
      <c r="C78" s="35">
        <f>IF(COUNT('Reader 1'!O78,'Reader 2'!O78,'Reader 3'!O78,'Reader 4'!O78)&lt;2,"",MAX('Reader 1'!O78,'Reader 2'!O78,'Reader 3'!O78,'Reader 4'!O78)-MIN('Reader 1'!O78,'Reader 2'!O78,'Reader 3'!O78,'Reader 4'!O78))</f>
        <v/>
      </c>
      <c r="D78" s="35">
        <f>IF(COUNT('Reader 1'!P78,'Reader 2'!P78,'Reader 3'!P78,'Reader 4'!P78)&lt;2,"",MAX('Reader 1'!P78,'Reader 2'!P78,'Reader 3'!P78,'Reader 4'!P78)-MIN('Reader 1'!P78,'Reader 2'!P78,'Reader 3'!P78,'Reader 4'!P78))</f>
        <v/>
      </c>
      <c r="E78" s="35">
        <f>IF(COUNT('Reader 1'!Q78,'Reader 2'!Q78,'Reader 3'!Q78,'Reader 4'!Q78)&lt;2,"",MAX('Reader 1'!Q78,'Reader 2'!Q78,'Reader 3'!Q78,'Reader 4'!Q78)-MIN('Reader 1'!Q78,'Reader 2'!Q78,'Reader 3'!Q78,'Reader 4'!Q78))</f>
        <v/>
      </c>
      <c r="F78" s="35">
        <f>IF(COUNT('Reader 1'!R78,'Reader 2'!R78,'Reader 3'!R78,'Reader 4'!R78)&lt;2,"",MAX('Reader 1'!R78,'Reader 2'!R78,'Reader 3'!R78,'Reader 4'!R78)-MIN('Reader 1'!R78,'Reader 2'!R78,'Reader 3'!R78,'Reader 4'!R78))</f>
        <v/>
      </c>
      <c r="G78" s="35">
        <f>IF(COUNT('Reader 1'!S78,'Reader 2'!S78,'Reader 3'!S78,'Reader 4'!S78)&lt;2,"",MAX('Reader 1'!S78,'Reader 2'!S78,'Reader 3'!S78,'Reader 4'!S78)-MIN('Reader 1'!S78,'Reader 2'!S78,'Reader 3'!S78,'Reader 4'!S78))</f>
        <v/>
      </c>
      <c r="H78" s="35">
        <f>IF(COUNT('Reader 1'!T78,'Reader 2'!T78,'Reader 3'!T78,'Reader 4'!T78)&lt;2,"",MAX('Reader 1'!T78,'Reader 2'!T78,'Reader 3'!T78,'Reader 4'!T78)-MIN('Reader 1'!T78,'Reader 2'!T78,'Reader 3'!T78,'Reader 4'!T78))</f>
        <v/>
      </c>
      <c r="I78" s="35">
        <f>IF(COUNT('Reader 1'!U78,'Reader 2'!U78,'Reader 3'!U78,'Reader 4'!U78)&lt;2,"",MAX('Reader 1'!U78,'Reader 2'!U78,'Reader 3'!U78,'Reader 4'!U78)-MIN('Reader 1'!U78,'Reader 2'!U78,'Reader 3'!U78,'Reader 4'!U78))</f>
        <v/>
      </c>
      <c r="J78" s="35">
        <f>IF(COUNT(B78:I78)=0,"",MAX(B78:I78))</f>
        <v/>
      </c>
    </row>
    <row r="79">
      <c r="A79" s="35">
        <f>IF(TRIM(Applicants!A79&amp;"")="","",TRIM(Applicants!A79&amp;""))</f>
        <v/>
      </c>
      <c r="B79" s="35">
        <f>IF(COUNT('Reader 1'!N79,'Reader 2'!N79,'Reader 3'!N79,'Reader 4'!N79)&lt;2,"",MAX('Reader 1'!N79,'Reader 2'!N79,'Reader 3'!N79,'Reader 4'!N79)-MIN('Reader 1'!N79,'Reader 2'!N79,'Reader 3'!N79,'Reader 4'!N79))</f>
        <v/>
      </c>
      <c r="C79" s="35">
        <f>IF(COUNT('Reader 1'!O79,'Reader 2'!O79,'Reader 3'!O79,'Reader 4'!O79)&lt;2,"",MAX('Reader 1'!O79,'Reader 2'!O79,'Reader 3'!O79,'Reader 4'!O79)-MIN('Reader 1'!O79,'Reader 2'!O79,'Reader 3'!O79,'Reader 4'!O79))</f>
        <v/>
      </c>
      <c r="D79" s="35">
        <f>IF(COUNT('Reader 1'!P79,'Reader 2'!P79,'Reader 3'!P79,'Reader 4'!P79)&lt;2,"",MAX('Reader 1'!P79,'Reader 2'!P79,'Reader 3'!P79,'Reader 4'!P79)-MIN('Reader 1'!P79,'Reader 2'!P79,'Reader 3'!P79,'Reader 4'!P79))</f>
        <v/>
      </c>
      <c r="E79" s="35">
        <f>IF(COUNT('Reader 1'!Q79,'Reader 2'!Q79,'Reader 3'!Q79,'Reader 4'!Q79)&lt;2,"",MAX('Reader 1'!Q79,'Reader 2'!Q79,'Reader 3'!Q79,'Reader 4'!Q79)-MIN('Reader 1'!Q79,'Reader 2'!Q79,'Reader 3'!Q79,'Reader 4'!Q79))</f>
        <v/>
      </c>
      <c r="F79" s="35">
        <f>IF(COUNT('Reader 1'!R79,'Reader 2'!R79,'Reader 3'!R79,'Reader 4'!R79)&lt;2,"",MAX('Reader 1'!R79,'Reader 2'!R79,'Reader 3'!R79,'Reader 4'!R79)-MIN('Reader 1'!R79,'Reader 2'!R79,'Reader 3'!R79,'Reader 4'!R79))</f>
        <v/>
      </c>
      <c r="G79" s="35">
        <f>IF(COUNT('Reader 1'!S79,'Reader 2'!S79,'Reader 3'!S79,'Reader 4'!S79)&lt;2,"",MAX('Reader 1'!S79,'Reader 2'!S79,'Reader 3'!S79,'Reader 4'!S79)-MIN('Reader 1'!S79,'Reader 2'!S79,'Reader 3'!S79,'Reader 4'!S79))</f>
        <v/>
      </c>
      <c r="H79" s="35">
        <f>IF(COUNT('Reader 1'!T79,'Reader 2'!T79,'Reader 3'!T79,'Reader 4'!T79)&lt;2,"",MAX('Reader 1'!T79,'Reader 2'!T79,'Reader 3'!T79,'Reader 4'!T79)-MIN('Reader 1'!T79,'Reader 2'!T79,'Reader 3'!T79,'Reader 4'!T79))</f>
        <v/>
      </c>
      <c r="I79" s="35">
        <f>IF(COUNT('Reader 1'!U79,'Reader 2'!U79,'Reader 3'!U79,'Reader 4'!U79)&lt;2,"",MAX('Reader 1'!U79,'Reader 2'!U79,'Reader 3'!U79,'Reader 4'!U79)-MIN('Reader 1'!U79,'Reader 2'!U79,'Reader 3'!U79,'Reader 4'!U79))</f>
        <v/>
      </c>
      <c r="J79" s="35">
        <f>IF(COUNT(B79:I79)=0,"",MAX(B79:I79))</f>
        <v/>
      </c>
    </row>
    <row r="80">
      <c r="A80" s="35">
        <f>IF(TRIM(Applicants!A80&amp;"")="","",TRIM(Applicants!A80&amp;""))</f>
        <v/>
      </c>
      <c r="B80" s="35">
        <f>IF(COUNT('Reader 1'!N80,'Reader 2'!N80,'Reader 3'!N80,'Reader 4'!N80)&lt;2,"",MAX('Reader 1'!N80,'Reader 2'!N80,'Reader 3'!N80,'Reader 4'!N80)-MIN('Reader 1'!N80,'Reader 2'!N80,'Reader 3'!N80,'Reader 4'!N80))</f>
        <v/>
      </c>
      <c r="C80" s="35">
        <f>IF(COUNT('Reader 1'!O80,'Reader 2'!O80,'Reader 3'!O80,'Reader 4'!O80)&lt;2,"",MAX('Reader 1'!O80,'Reader 2'!O80,'Reader 3'!O80,'Reader 4'!O80)-MIN('Reader 1'!O80,'Reader 2'!O80,'Reader 3'!O80,'Reader 4'!O80))</f>
        <v/>
      </c>
      <c r="D80" s="35">
        <f>IF(COUNT('Reader 1'!P80,'Reader 2'!P80,'Reader 3'!P80,'Reader 4'!P80)&lt;2,"",MAX('Reader 1'!P80,'Reader 2'!P80,'Reader 3'!P80,'Reader 4'!P80)-MIN('Reader 1'!P80,'Reader 2'!P80,'Reader 3'!P80,'Reader 4'!P80))</f>
        <v/>
      </c>
      <c r="E80" s="35">
        <f>IF(COUNT('Reader 1'!Q80,'Reader 2'!Q80,'Reader 3'!Q80,'Reader 4'!Q80)&lt;2,"",MAX('Reader 1'!Q80,'Reader 2'!Q80,'Reader 3'!Q80,'Reader 4'!Q80)-MIN('Reader 1'!Q80,'Reader 2'!Q80,'Reader 3'!Q80,'Reader 4'!Q80))</f>
        <v/>
      </c>
      <c r="F80" s="35">
        <f>IF(COUNT('Reader 1'!R80,'Reader 2'!R80,'Reader 3'!R80,'Reader 4'!R80)&lt;2,"",MAX('Reader 1'!R80,'Reader 2'!R80,'Reader 3'!R80,'Reader 4'!R80)-MIN('Reader 1'!R80,'Reader 2'!R80,'Reader 3'!R80,'Reader 4'!R80))</f>
        <v/>
      </c>
      <c r="G80" s="35">
        <f>IF(COUNT('Reader 1'!S80,'Reader 2'!S80,'Reader 3'!S80,'Reader 4'!S80)&lt;2,"",MAX('Reader 1'!S80,'Reader 2'!S80,'Reader 3'!S80,'Reader 4'!S80)-MIN('Reader 1'!S80,'Reader 2'!S80,'Reader 3'!S80,'Reader 4'!S80))</f>
        <v/>
      </c>
      <c r="H80" s="35">
        <f>IF(COUNT('Reader 1'!T80,'Reader 2'!T80,'Reader 3'!T80,'Reader 4'!T80)&lt;2,"",MAX('Reader 1'!T80,'Reader 2'!T80,'Reader 3'!T80,'Reader 4'!T80)-MIN('Reader 1'!T80,'Reader 2'!T80,'Reader 3'!T80,'Reader 4'!T80))</f>
        <v/>
      </c>
      <c r="I80" s="35">
        <f>IF(COUNT('Reader 1'!U80,'Reader 2'!U80,'Reader 3'!U80,'Reader 4'!U80)&lt;2,"",MAX('Reader 1'!U80,'Reader 2'!U80,'Reader 3'!U80,'Reader 4'!U80)-MIN('Reader 1'!U80,'Reader 2'!U80,'Reader 3'!U80,'Reader 4'!U80))</f>
        <v/>
      </c>
      <c r="J80" s="35">
        <f>IF(COUNT(B80:I80)=0,"",MAX(B80:I80))</f>
        <v/>
      </c>
    </row>
    <row r="81">
      <c r="A81" s="35">
        <f>IF(TRIM(Applicants!A81&amp;"")="","",TRIM(Applicants!A81&amp;""))</f>
        <v/>
      </c>
      <c r="B81" s="35">
        <f>IF(COUNT('Reader 1'!N81,'Reader 2'!N81,'Reader 3'!N81,'Reader 4'!N81)&lt;2,"",MAX('Reader 1'!N81,'Reader 2'!N81,'Reader 3'!N81,'Reader 4'!N81)-MIN('Reader 1'!N81,'Reader 2'!N81,'Reader 3'!N81,'Reader 4'!N81))</f>
        <v/>
      </c>
      <c r="C81" s="35">
        <f>IF(COUNT('Reader 1'!O81,'Reader 2'!O81,'Reader 3'!O81,'Reader 4'!O81)&lt;2,"",MAX('Reader 1'!O81,'Reader 2'!O81,'Reader 3'!O81,'Reader 4'!O81)-MIN('Reader 1'!O81,'Reader 2'!O81,'Reader 3'!O81,'Reader 4'!O81))</f>
        <v/>
      </c>
      <c r="D81" s="35">
        <f>IF(COUNT('Reader 1'!P81,'Reader 2'!P81,'Reader 3'!P81,'Reader 4'!P81)&lt;2,"",MAX('Reader 1'!P81,'Reader 2'!P81,'Reader 3'!P81,'Reader 4'!P81)-MIN('Reader 1'!P81,'Reader 2'!P81,'Reader 3'!P81,'Reader 4'!P81))</f>
        <v/>
      </c>
      <c r="E81" s="35">
        <f>IF(COUNT('Reader 1'!Q81,'Reader 2'!Q81,'Reader 3'!Q81,'Reader 4'!Q81)&lt;2,"",MAX('Reader 1'!Q81,'Reader 2'!Q81,'Reader 3'!Q81,'Reader 4'!Q81)-MIN('Reader 1'!Q81,'Reader 2'!Q81,'Reader 3'!Q81,'Reader 4'!Q81))</f>
        <v/>
      </c>
      <c r="F81" s="35">
        <f>IF(COUNT('Reader 1'!R81,'Reader 2'!R81,'Reader 3'!R81,'Reader 4'!R81)&lt;2,"",MAX('Reader 1'!R81,'Reader 2'!R81,'Reader 3'!R81,'Reader 4'!R81)-MIN('Reader 1'!R81,'Reader 2'!R81,'Reader 3'!R81,'Reader 4'!R81))</f>
        <v/>
      </c>
      <c r="G81" s="35">
        <f>IF(COUNT('Reader 1'!S81,'Reader 2'!S81,'Reader 3'!S81,'Reader 4'!S81)&lt;2,"",MAX('Reader 1'!S81,'Reader 2'!S81,'Reader 3'!S81,'Reader 4'!S81)-MIN('Reader 1'!S81,'Reader 2'!S81,'Reader 3'!S81,'Reader 4'!S81))</f>
        <v/>
      </c>
      <c r="H81" s="35">
        <f>IF(COUNT('Reader 1'!T81,'Reader 2'!T81,'Reader 3'!T81,'Reader 4'!T81)&lt;2,"",MAX('Reader 1'!T81,'Reader 2'!T81,'Reader 3'!T81,'Reader 4'!T81)-MIN('Reader 1'!T81,'Reader 2'!T81,'Reader 3'!T81,'Reader 4'!T81))</f>
        <v/>
      </c>
      <c r="I81" s="35">
        <f>IF(COUNT('Reader 1'!U81,'Reader 2'!U81,'Reader 3'!U81,'Reader 4'!U81)&lt;2,"",MAX('Reader 1'!U81,'Reader 2'!U81,'Reader 3'!U81,'Reader 4'!U81)-MIN('Reader 1'!U81,'Reader 2'!U81,'Reader 3'!U81,'Reader 4'!U81))</f>
        <v/>
      </c>
      <c r="J81" s="35">
        <f>IF(COUNT(B81:I81)=0,"",MAX(B81:I81))</f>
        <v/>
      </c>
    </row>
    <row r="82">
      <c r="A82" s="35">
        <f>IF(TRIM(Applicants!A82&amp;"")="","",TRIM(Applicants!A82&amp;""))</f>
        <v/>
      </c>
      <c r="B82" s="35">
        <f>IF(COUNT('Reader 1'!N82,'Reader 2'!N82,'Reader 3'!N82,'Reader 4'!N82)&lt;2,"",MAX('Reader 1'!N82,'Reader 2'!N82,'Reader 3'!N82,'Reader 4'!N82)-MIN('Reader 1'!N82,'Reader 2'!N82,'Reader 3'!N82,'Reader 4'!N82))</f>
        <v/>
      </c>
      <c r="C82" s="35">
        <f>IF(COUNT('Reader 1'!O82,'Reader 2'!O82,'Reader 3'!O82,'Reader 4'!O82)&lt;2,"",MAX('Reader 1'!O82,'Reader 2'!O82,'Reader 3'!O82,'Reader 4'!O82)-MIN('Reader 1'!O82,'Reader 2'!O82,'Reader 3'!O82,'Reader 4'!O82))</f>
        <v/>
      </c>
      <c r="D82" s="35">
        <f>IF(COUNT('Reader 1'!P82,'Reader 2'!P82,'Reader 3'!P82,'Reader 4'!P82)&lt;2,"",MAX('Reader 1'!P82,'Reader 2'!P82,'Reader 3'!P82,'Reader 4'!P82)-MIN('Reader 1'!P82,'Reader 2'!P82,'Reader 3'!P82,'Reader 4'!P82))</f>
        <v/>
      </c>
      <c r="E82" s="35">
        <f>IF(COUNT('Reader 1'!Q82,'Reader 2'!Q82,'Reader 3'!Q82,'Reader 4'!Q82)&lt;2,"",MAX('Reader 1'!Q82,'Reader 2'!Q82,'Reader 3'!Q82,'Reader 4'!Q82)-MIN('Reader 1'!Q82,'Reader 2'!Q82,'Reader 3'!Q82,'Reader 4'!Q82))</f>
        <v/>
      </c>
      <c r="F82" s="35">
        <f>IF(COUNT('Reader 1'!R82,'Reader 2'!R82,'Reader 3'!R82,'Reader 4'!R82)&lt;2,"",MAX('Reader 1'!R82,'Reader 2'!R82,'Reader 3'!R82,'Reader 4'!R82)-MIN('Reader 1'!R82,'Reader 2'!R82,'Reader 3'!R82,'Reader 4'!R82))</f>
        <v/>
      </c>
      <c r="G82" s="35">
        <f>IF(COUNT('Reader 1'!S82,'Reader 2'!S82,'Reader 3'!S82,'Reader 4'!S82)&lt;2,"",MAX('Reader 1'!S82,'Reader 2'!S82,'Reader 3'!S82,'Reader 4'!S82)-MIN('Reader 1'!S82,'Reader 2'!S82,'Reader 3'!S82,'Reader 4'!S82))</f>
        <v/>
      </c>
      <c r="H82" s="35">
        <f>IF(COUNT('Reader 1'!T82,'Reader 2'!T82,'Reader 3'!T82,'Reader 4'!T82)&lt;2,"",MAX('Reader 1'!T82,'Reader 2'!T82,'Reader 3'!T82,'Reader 4'!T82)-MIN('Reader 1'!T82,'Reader 2'!T82,'Reader 3'!T82,'Reader 4'!T82))</f>
        <v/>
      </c>
      <c r="I82" s="35">
        <f>IF(COUNT('Reader 1'!U82,'Reader 2'!U82,'Reader 3'!U82,'Reader 4'!U82)&lt;2,"",MAX('Reader 1'!U82,'Reader 2'!U82,'Reader 3'!U82,'Reader 4'!U82)-MIN('Reader 1'!U82,'Reader 2'!U82,'Reader 3'!U82,'Reader 4'!U82))</f>
        <v/>
      </c>
      <c r="J82" s="35">
        <f>IF(COUNT(B82:I82)=0,"",MAX(B82:I82))</f>
        <v/>
      </c>
    </row>
    <row r="83">
      <c r="A83" s="35">
        <f>IF(TRIM(Applicants!A83&amp;"")="","",TRIM(Applicants!A83&amp;""))</f>
        <v/>
      </c>
      <c r="B83" s="35">
        <f>IF(COUNT('Reader 1'!N83,'Reader 2'!N83,'Reader 3'!N83,'Reader 4'!N83)&lt;2,"",MAX('Reader 1'!N83,'Reader 2'!N83,'Reader 3'!N83,'Reader 4'!N83)-MIN('Reader 1'!N83,'Reader 2'!N83,'Reader 3'!N83,'Reader 4'!N83))</f>
        <v/>
      </c>
      <c r="C83" s="35">
        <f>IF(COUNT('Reader 1'!O83,'Reader 2'!O83,'Reader 3'!O83,'Reader 4'!O83)&lt;2,"",MAX('Reader 1'!O83,'Reader 2'!O83,'Reader 3'!O83,'Reader 4'!O83)-MIN('Reader 1'!O83,'Reader 2'!O83,'Reader 3'!O83,'Reader 4'!O83))</f>
        <v/>
      </c>
      <c r="D83" s="35">
        <f>IF(COUNT('Reader 1'!P83,'Reader 2'!P83,'Reader 3'!P83,'Reader 4'!P83)&lt;2,"",MAX('Reader 1'!P83,'Reader 2'!P83,'Reader 3'!P83,'Reader 4'!P83)-MIN('Reader 1'!P83,'Reader 2'!P83,'Reader 3'!P83,'Reader 4'!P83))</f>
        <v/>
      </c>
      <c r="E83" s="35">
        <f>IF(COUNT('Reader 1'!Q83,'Reader 2'!Q83,'Reader 3'!Q83,'Reader 4'!Q83)&lt;2,"",MAX('Reader 1'!Q83,'Reader 2'!Q83,'Reader 3'!Q83,'Reader 4'!Q83)-MIN('Reader 1'!Q83,'Reader 2'!Q83,'Reader 3'!Q83,'Reader 4'!Q83))</f>
        <v/>
      </c>
      <c r="F83" s="35">
        <f>IF(COUNT('Reader 1'!R83,'Reader 2'!R83,'Reader 3'!R83,'Reader 4'!R83)&lt;2,"",MAX('Reader 1'!R83,'Reader 2'!R83,'Reader 3'!R83,'Reader 4'!R83)-MIN('Reader 1'!R83,'Reader 2'!R83,'Reader 3'!R83,'Reader 4'!R83))</f>
        <v/>
      </c>
      <c r="G83" s="35">
        <f>IF(COUNT('Reader 1'!S83,'Reader 2'!S83,'Reader 3'!S83,'Reader 4'!S83)&lt;2,"",MAX('Reader 1'!S83,'Reader 2'!S83,'Reader 3'!S83,'Reader 4'!S83)-MIN('Reader 1'!S83,'Reader 2'!S83,'Reader 3'!S83,'Reader 4'!S83))</f>
        <v/>
      </c>
      <c r="H83" s="35">
        <f>IF(COUNT('Reader 1'!T83,'Reader 2'!T83,'Reader 3'!T83,'Reader 4'!T83)&lt;2,"",MAX('Reader 1'!T83,'Reader 2'!T83,'Reader 3'!T83,'Reader 4'!T83)-MIN('Reader 1'!T83,'Reader 2'!T83,'Reader 3'!T83,'Reader 4'!T83))</f>
        <v/>
      </c>
      <c r="I83" s="35">
        <f>IF(COUNT('Reader 1'!U83,'Reader 2'!U83,'Reader 3'!U83,'Reader 4'!U83)&lt;2,"",MAX('Reader 1'!U83,'Reader 2'!U83,'Reader 3'!U83,'Reader 4'!U83)-MIN('Reader 1'!U83,'Reader 2'!U83,'Reader 3'!U83,'Reader 4'!U83))</f>
        <v/>
      </c>
      <c r="J83" s="35">
        <f>IF(COUNT(B83:I83)=0,"",MAX(B83:I83))</f>
        <v/>
      </c>
    </row>
    <row r="84">
      <c r="A84" s="35">
        <f>IF(TRIM(Applicants!A84&amp;"")="","",TRIM(Applicants!A84&amp;""))</f>
        <v/>
      </c>
      <c r="B84" s="35">
        <f>IF(COUNT('Reader 1'!N84,'Reader 2'!N84,'Reader 3'!N84,'Reader 4'!N84)&lt;2,"",MAX('Reader 1'!N84,'Reader 2'!N84,'Reader 3'!N84,'Reader 4'!N84)-MIN('Reader 1'!N84,'Reader 2'!N84,'Reader 3'!N84,'Reader 4'!N84))</f>
        <v/>
      </c>
      <c r="C84" s="35">
        <f>IF(COUNT('Reader 1'!O84,'Reader 2'!O84,'Reader 3'!O84,'Reader 4'!O84)&lt;2,"",MAX('Reader 1'!O84,'Reader 2'!O84,'Reader 3'!O84,'Reader 4'!O84)-MIN('Reader 1'!O84,'Reader 2'!O84,'Reader 3'!O84,'Reader 4'!O84))</f>
        <v/>
      </c>
      <c r="D84" s="35">
        <f>IF(COUNT('Reader 1'!P84,'Reader 2'!P84,'Reader 3'!P84,'Reader 4'!P84)&lt;2,"",MAX('Reader 1'!P84,'Reader 2'!P84,'Reader 3'!P84,'Reader 4'!P84)-MIN('Reader 1'!P84,'Reader 2'!P84,'Reader 3'!P84,'Reader 4'!P84))</f>
        <v/>
      </c>
      <c r="E84" s="35">
        <f>IF(COUNT('Reader 1'!Q84,'Reader 2'!Q84,'Reader 3'!Q84,'Reader 4'!Q84)&lt;2,"",MAX('Reader 1'!Q84,'Reader 2'!Q84,'Reader 3'!Q84,'Reader 4'!Q84)-MIN('Reader 1'!Q84,'Reader 2'!Q84,'Reader 3'!Q84,'Reader 4'!Q84))</f>
        <v/>
      </c>
      <c r="F84" s="35">
        <f>IF(COUNT('Reader 1'!R84,'Reader 2'!R84,'Reader 3'!R84,'Reader 4'!R84)&lt;2,"",MAX('Reader 1'!R84,'Reader 2'!R84,'Reader 3'!R84,'Reader 4'!R84)-MIN('Reader 1'!R84,'Reader 2'!R84,'Reader 3'!R84,'Reader 4'!R84))</f>
        <v/>
      </c>
      <c r="G84" s="35">
        <f>IF(COUNT('Reader 1'!S84,'Reader 2'!S84,'Reader 3'!S84,'Reader 4'!S84)&lt;2,"",MAX('Reader 1'!S84,'Reader 2'!S84,'Reader 3'!S84,'Reader 4'!S84)-MIN('Reader 1'!S84,'Reader 2'!S84,'Reader 3'!S84,'Reader 4'!S84))</f>
        <v/>
      </c>
      <c r="H84" s="35">
        <f>IF(COUNT('Reader 1'!T84,'Reader 2'!T84,'Reader 3'!T84,'Reader 4'!T84)&lt;2,"",MAX('Reader 1'!T84,'Reader 2'!T84,'Reader 3'!T84,'Reader 4'!T84)-MIN('Reader 1'!T84,'Reader 2'!T84,'Reader 3'!T84,'Reader 4'!T84))</f>
        <v/>
      </c>
      <c r="I84" s="35">
        <f>IF(COUNT('Reader 1'!U84,'Reader 2'!U84,'Reader 3'!U84,'Reader 4'!U84)&lt;2,"",MAX('Reader 1'!U84,'Reader 2'!U84,'Reader 3'!U84,'Reader 4'!U84)-MIN('Reader 1'!U84,'Reader 2'!U84,'Reader 3'!U84,'Reader 4'!U84))</f>
        <v/>
      </c>
      <c r="J84" s="35">
        <f>IF(COUNT(B84:I84)=0,"",MAX(B84:I84))</f>
        <v/>
      </c>
    </row>
    <row r="85">
      <c r="A85" s="35">
        <f>IF(TRIM(Applicants!A85&amp;"")="","",TRIM(Applicants!A85&amp;""))</f>
        <v/>
      </c>
      <c r="B85" s="35">
        <f>IF(COUNT('Reader 1'!N85,'Reader 2'!N85,'Reader 3'!N85,'Reader 4'!N85)&lt;2,"",MAX('Reader 1'!N85,'Reader 2'!N85,'Reader 3'!N85,'Reader 4'!N85)-MIN('Reader 1'!N85,'Reader 2'!N85,'Reader 3'!N85,'Reader 4'!N85))</f>
        <v/>
      </c>
      <c r="C85" s="35">
        <f>IF(COUNT('Reader 1'!O85,'Reader 2'!O85,'Reader 3'!O85,'Reader 4'!O85)&lt;2,"",MAX('Reader 1'!O85,'Reader 2'!O85,'Reader 3'!O85,'Reader 4'!O85)-MIN('Reader 1'!O85,'Reader 2'!O85,'Reader 3'!O85,'Reader 4'!O85))</f>
        <v/>
      </c>
      <c r="D85" s="35">
        <f>IF(COUNT('Reader 1'!P85,'Reader 2'!P85,'Reader 3'!P85,'Reader 4'!P85)&lt;2,"",MAX('Reader 1'!P85,'Reader 2'!P85,'Reader 3'!P85,'Reader 4'!P85)-MIN('Reader 1'!P85,'Reader 2'!P85,'Reader 3'!P85,'Reader 4'!P85))</f>
        <v/>
      </c>
      <c r="E85" s="35">
        <f>IF(COUNT('Reader 1'!Q85,'Reader 2'!Q85,'Reader 3'!Q85,'Reader 4'!Q85)&lt;2,"",MAX('Reader 1'!Q85,'Reader 2'!Q85,'Reader 3'!Q85,'Reader 4'!Q85)-MIN('Reader 1'!Q85,'Reader 2'!Q85,'Reader 3'!Q85,'Reader 4'!Q85))</f>
        <v/>
      </c>
      <c r="F85" s="35">
        <f>IF(COUNT('Reader 1'!R85,'Reader 2'!R85,'Reader 3'!R85,'Reader 4'!R85)&lt;2,"",MAX('Reader 1'!R85,'Reader 2'!R85,'Reader 3'!R85,'Reader 4'!R85)-MIN('Reader 1'!R85,'Reader 2'!R85,'Reader 3'!R85,'Reader 4'!R85))</f>
        <v/>
      </c>
      <c r="G85" s="35">
        <f>IF(COUNT('Reader 1'!S85,'Reader 2'!S85,'Reader 3'!S85,'Reader 4'!S85)&lt;2,"",MAX('Reader 1'!S85,'Reader 2'!S85,'Reader 3'!S85,'Reader 4'!S85)-MIN('Reader 1'!S85,'Reader 2'!S85,'Reader 3'!S85,'Reader 4'!S85))</f>
        <v/>
      </c>
      <c r="H85" s="35">
        <f>IF(COUNT('Reader 1'!T85,'Reader 2'!T85,'Reader 3'!T85,'Reader 4'!T85)&lt;2,"",MAX('Reader 1'!T85,'Reader 2'!T85,'Reader 3'!T85,'Reader 4'!T85)-MIN('Reader 1'!T85,'Reader 2'!T85,'Reader 3'!T85,'Reader 4'!T85))</f>
        <v/>
      </c>
      <c r="I85" s="35">
        <f>IF(COUNT('Reader 1'!U85,'Reader 2'!U85,'Reader 3'!U85,'Reader 4'!U85)&lt;2,"",MAX('Reader 1'!U85,'Reader 2'!U85,'Reader 3'!U85,'Reader 4'!U85)-MIN('Reader 1'!U85,'Reader 2'!U85,'Reader 3'!U85,'Reader 4'!U85))</f>
        <v/>
      </c>
      <c r="J85" s="35">
        <f>IF(COUNT(B85:I85)=0,"",MAX(B85:I85))</f>
        <v/>
      </c>
    </row>
    <row r="86">
      <c r="A86" s="35">
        <f>IF(TRIM(Applicants!A86&amp;"")="","",TRIM(Applicants!A86&amp;""))</f>
        <v/>
      </c>
      <c r="B86" s="35">
        <f>IF(COUNT('Reader 1'!N86,'Reader 2'!N86,'Reader 3'!N86,'Reader 4'!N86)&lt;2,"",MAX('Reader 1'!N86,'Reader 2'!N86,'Reader 3'!N86,'Reader 4'!N86)-MIN('Reader 1'!N86,'Reader 2'!N86,'Reader 3'!N86,'Reader 4'!N86))</f>
        <v/>
      </c>
      <c r="C86" s="35">
        <f>IF(COUNT('Reader 1'!O86,'Reader 2'!O86,'Reader 3'!O86,'Reader 4'!O86)&lt;2,"",MAX('Reader 1'!O86,'Reader 2'!O86,'Reader 3'!O86,'Reader 4'!O86)-MIN('Reader 1'!O86,'Reader 2'!O86,'Reader 3'!O86,'Reader 4'!O86))</f>
        <v/>
      </c>
      <c r="D86" s="35">
        <f>IF(COUNT('Reader 1'!P86,'Reader 2'!P86,'Reader 3'!P86,'Reader 4'!P86)&lt;2,"",MAX('Reader 1'!P86,'Reader 2'!P86,'Reader 3'!P86,'Reader 4'!P86)-MIN('Reader 1'!P86,'Reader 2'!P86,'Reader 3'!P86,'Reader 4'!P86))</f>
        <v/>
      </c>
      <c r="E86" s="35">
        <f>IF(COUNT('Reader 1'!Q86,'Reader 2'!Q86,'Reader 3'!Q86,'Reader 4'!Q86)&lt;2,"",MAX('Reader 1'!Q86,'Reader 2'!Q86,'Reader 3'!Q86,'Reader 4'!Q86)-MIN('Reader 1'!Q86,'Reader 2'!Q86,'Reader 3'!Q86,'Reader 4'!Q86))</f>
        <v/>
      </c>
      <c r="F86" s="35">
        <f>IF(COUNT('Reader 1'!R86,'Reader 2'!R86,'Reader 3'!R86,'Reader 4'!R86)&lt;2,"",MAX('Reader 1'!R86,'Reader 2'!R86,'Reader 3'!R86,'Reader 4'!R86)-MIN('Reader 1'!R86,'Reader 2'!R86,'Reader 3'!R86,'Reader 4'!R86))</f>
        <v/>
      </c>
      <c r="G86" s="35">
        <f>IF(COUNT('Reader 1'!S86,'Reader 2'!S86,'Reader 3'!S86,'Reader 4'!S86)&lt;2,"",MAX('Reader 1'!S86,'Reader 2'!S86,'Reader 3'!S86,'Reader 4'!S86)-MIN('Reader 1'!S86,'Reader 2'!S86,'Reader 3'!S86,'Reader 4'!S86))</f>
        <v/>
      </c>
      <c r="H86" s="35">
        <f>IF(COUNT('Reader 1'!T86,'Reader 2'!T86,'Reader 3'!T86,'Reader 4'!T86)&lt;2,"",MAX('Reader 1'!T86,'Reader 2'!T86,'Reader 3'!T86,'Reader 4'!T86)-MIN('Reader 1'!T86,'Reader 2'!T86,'Reader 3'!T86,'Reader 4'!T86))</f>
        <v/>
      </c>
      <c r="I86" s="35">
        <f>IF(COUNT('Reader 1'!U86,'Reader 2'!U86,'Reader 3'!U86,'Reader 4'!U86)&lt;2,"",MAX('Reader 1'!U86,'Reader 2'!U86,'Reader 3'!U86,'Reader 4'!U86)-MIN('Reader 1'!U86,'Reader 2'!U86,'Reader 3'!U86,'Reader 4'!U86))</f>
        <v/>
      </c>
      <c r="J86" s="35">
        <f>IF(COUNT(B86:I86)=0,"",MAX(B86:I86))</f>
        <v/>
      </c>
    </row>
    <row r="87">
      <c r="A87" s="35">
        <f>IF(TRIM(Applicants!A87&amp;"")="","",TRIM(Applicants!A87&amp;""))</f>
        <v/>
      </c>
      <c r="B87" s="35">
        <f>IF(COUNT('Reader 1'!N87,'Reader 2'!N87,'Reader 3'!N87,'Reader 4'!N87)&lt;2,"",MAX('Reader 1'!N87,'Reader 2'!N87,'Reader 3'!N87,'Reader 4'!N87)-MIN('Reader 1'!N87,'Reader 2'!N87,'Reader 3'!N87,'Reader 4'!N87))</f>
        <v/>
      </c>
      <c r="C87" s="35">
        <f>IF(COUNT('Reader 1'!O87,'Reader 2'!O87,'Reader 3'!O87,'Reader 4'!O87)&lt;2,"",MAX('Reader 1'!O87,'Reader 2'!O87,'Reader 3'!O87,'Reader 4'!O87)-MIN('Reader 1'!O87,'Reader 2'!O87,'Reader 3'!O87,'Reader 4'!O87))</f>
        <v/>
      </c>
      <c r="D87" s="35">
        <f>IF(COUNT('Reader 1'!P87,'Reader 2'!P87,'Reader 3'!P87,'Reader 4'!P87)&lt;2,"",MAX('Reader 1'!P87,'Reader 2'!P87,'Reader 3'!P87,'Reader 4'!P87)-MIN('Reader 1'!P87,'Reader 2'!P87,'Reader 3'!P87,'Reader 4'!P87))</f>
        <v/>
      </c>
      <c r="E87" s="35">
        <f>IF(COUNT('Reader 1'!Q87,'Reader 2'!Q87,'Reader 3'!Q87,'Reader 4'!Q87)&lt;2,"",MAX('Reader 1'!Q87,'Reader 2'!Q87,'Reader 3'!Q87,'Reader 4'!Q87)-MIN('Reader 1'!Q87,'Reader 2'!Q87,'Reader 3'!Q87,'Reader 4'!Q87))</f>
        <v/>
      </c>
      <c r="F87" s="35">
        <f>IF(COUNT('Reader 1'!R87,'Reader 2'!R87,'Reader 3'!R87,'Reader 4'!R87)&lt;2,"",MAX('Reader 1'!R87,'Reader 2'!R87,'Reader 3'!R87,'Reader 4'!R87)-MIN('Reader 1'!R87,'Reader 2'!R87,'Reader 3'!R87,'Reader 4'!R87))</f>
        <v/>
      </c>
      <c r="G87" s="35">
        <f>IF(COUNT('Reader 1'!S87,'Reader 2'!S87,'Reader 3'!S87,'Reader 4'!S87)&lt;2,"",MAX('Reader 1'!S87,'Reader 2'!S87,'Reader 3'!S87,'Reader 4'!S87)-MIN('Reader 1'!S87,'Reader 2'!S87,'Reader 3'!S87,'Reader 4'!S87))</f>
        <v/>
      </c>
      <c r="H87" s="35">
        <f>IF(COUNT('Reader 1'!T87,'Reader 2'!T87,'Reader 3'!T87,'Reader 4'!T87)&lt;2,"",MAX('Reader 1'!T87,'Reader 2'!T87,'Reader 3'!T87,'Reader 4'!T87)-MIN('Reader 1'!T87,'Reader 2'!T87,'Reader 3'!T87,'Reader 4'!T87))</f>
        <v/>
      </c>
      <c r="I87" s="35">
        <f>IF(COUNT('Reader 1'!U87,'Reader 2'!U87,'Reader 3'!U87,'Reader 4'!U87)&lt;2,"",MAX('Reader 1'!U87,'Reader 2'!U87,'Reader 3'!U87,'Reader 4'!U87)-MIN('Reader 1'!U87,'Reader 2'!U87,'Reader 3'!U87,'Reader 4'!U87))</f>
        <v/>
      </c>
      <c r="J87" s="35">
        <f>IF(COUNT(B87:I87)=0,"",MAX(B87:I87))</f>
        <v/>
      </c>
    </row>
    <row r="88">
      <c r="A88" s="35">
        <f>IF(TRIM(Applicants!A88&amp;"")="","",TRIM(Applicants!A88&amp;""))</f>
        <v/>
      </c>
      <c r="B88" s="35">
        <f>IF(COUNT('Reader 1'!N88,'Reader 2'!N88,'Reader 3'!N88,'Reader 4'!N88)&lt;2,"",MAX('Reader 1'!N88,'Reader 2'!N88,'Reader 3'!N88,'Reader 4'!N88)-MIN('Reader 1'!N88,'Reader 2'!N88,'Reader 3'!N88,'Reader 4'!N88))</f>
        <v/>
      </c>
      <c r="C88" s="35">
        <f>IF(COUNT('Reader 1'!O88,'Reader 2'!O88,'Reader 3'!O88,'Reader 4'!O88)&lt;2,"",MAX('Reader 1'!O88,'Reader 2'!O88,'Reader 3'!O88,'Reader 4'!O88)-MIN('Reader 1'!O88,'Reader 2'!O88,'Reader 3'!O88,'Reader 4'!O88))</f>
        <v/>
      </c>
      <c r="D88" s="35">
        <f>IF(COUNT('Reader 1'!P88,'Reader 2'!P88,'Reader 3'!P88,'Reader 4'!P88)&lt;2,"",MAX('Reader 1'!P88,'Reader 2'!P88,'Reader 3'!P88,'Reader 4'!P88)-MIN('Reader 1'!P88,'Reader 2'!P88,'Reader 3'!P88,'Reader 4'!P88))</f>
        <v/>
      </c>
      <c r="E88" s="35">
        <f>IF(COUNT('Reader 1'!Q88,'Reader 2'!Q88,'Reader 3'!Q88,'Reader 4'!Q88)&lt;2,"",MAX('Reader 1'!Q88,'Reader 2'!Q88,'Reader 3'!Q88,'Reader 4'!Q88)-MIN('Reader 1'!Q88,'Reader 2'!Q88,'Reader 3'!Q88,'Reader 4'!Q88))</f>
        <v/>
      </c>
      <c r="F88" s="35">
        <f>IF(COUNT('Reader 1'!R88,'Reader 2'!R88,'Reader 3'!R88,'Reader 4'!R88)&lt;2,"",MAX('Reader 1'!R88,'Reader 2'!R88,'Reader 3'!R88,'Reader 4'!R88)-MIN('Reader 1'!R88,'Reader 2'!R88,'Reader 3'!R88,'Reader 4'!R88))</f>
        <v/>
      </c>
      <c r="G88" s="35">
        <f>IF(COUNT('Reader 1'!S88,'Reader 2'!S88,'Reader 3'!S88,'Reader 4'!S88)&lt;2,"",MAX('Reader 1'!S88,'Reader 2'!S88,'Reader 3'!S88,'Reader 4'!S88)-MIN('Reader 1'!S88,'Reader 2'!S88,'Reader 3'!S88,'Reader 4'!S88))</f>
        <v/>
      </c>
      <c r="H88" s="35">
        <f>IF(COUNT('Reader 1'!T88,'Reader 2'!T88,'Reader 3'!T88,'Reader 4'!T88)&lt;2,"",MAX('Reader 1'!T88,'Reader 2'!T88,'Reader 3'!T88,'Reader 4'!T88)-MIN('Reader 1'!T88,'Reader 2'!T88,'Reader 3'!T88,'Reader 4'!T88))</f>
        <v/>
      </c>
      <c r="I88" s="35">
        <f>IF(COUNT('Reader 1'!U88,'Reader 2'!U88,'Reader 3'!U88,'Reader 4'!U88)&lt;2,"",MAX('Reader 1'!U88,'Reader 2'!U88,'Reader 3'!U88,'Reader 4'!U88)-MIN('Reader 1'!U88,'Reader 2'!U88,'Reader 3'!U88,'Reader 4'!U88))</f>
        <v/>
      </c>
      <c r="J88" s="35">
        <f>IF(COUNT(B88:I88)=0,"",MAX(B88:I88))</f>
        <v/>
      </c>
    </row>
    <row r="89">
      <c r="A89" s="35">
        <f>IF(TRIM(Applicants!A89&amp;"")="","",TRIM(Applicants!A89&amp;""))</f>
        <v/>
      </c>
      <c r="B89" s="35">
        <f>IF(COUNT('Reader 1'!N89,'Reader 2'!N89,'Reader 3'!N89,'Reader 4'!N89)&lt;2,"",MAX('Reader 1'!N89,'Reader 2'!N89,'Reader 3'!N89,'Reader 4'!N89)-MIN('Reader 1'!N89,'Reader 2'!N89,'Reader 3'!N89,'Reader 4'!N89))</f>
        <v/>
      </c>
      <c r="C89" s="35">
        <f>IF(COUNT('Reader 1'!O89,'Reader 2'!O89,'Reader 3'!O89,'Reader 4'!O89)&lt;2,"",MAX('Reader 1'!O89,'Reader 2'!O89,'Reader 3'!O89,'Reader 4'!O89)-MIN('Reader 1'!O89,'Reader 2'!O89,'Reader 3'!O89,'Reader 4'!O89))</f>
        <v/>
      </c>
      <c r="D89" s="35">
        <f>IF(COUNT('Reader 1'!P89,'Reader 2'!P89,'Reader 3'!P89,'Reader 4'!P89)&lt;2,"",MAX('Reader 1'!P89,'Reader 2'!P89,'Reader 3'!P89,'Reader 4'!P89)-MIN('Reader 1'!P89,'Reader 2'!P89,'Reader 3'!P89,'Reader 4'!P89))</f>
        <v/>
      </c>
      <c r="E89" s="35">
        <f>IF(COUNT('Reader 1'!Q89,'Reader 2'!Q89,'Reader 3'!Q89,'Reader 4'!Q89)&lt;2,"",MAX('Reader 1'!Q89,'Reader 2'!Q89,'Reader 3'!Q89,'Reader 4'!Q89)-MIN('Reader 1'!Q89,'Reader 2'!Q89,'Reader 3'!Q89,'Reader 4'!Q89))</f>
        <v/>
      </c>
      <c r="F89" s="35">
        <f>IF(COUNT('Reader 1'!R89,'Reader 2'!R89,'Reader 3'!R89,'Reader 4'!R89)&lt;2,"",MAX('Reader 1'!R89,'Reader 2'!R89,'Reader 3'!R89,'Reader 4'!R89)-MIN('Reader 1'!R89,'Reader 2'!R89,'Reader 3'!R89,'Reader 4'!R89))</f>
        <v/>
      </c>
      <c r="G89" s="35">
        <f>IF(COUNT('Reader 1'!S89,'Reader 2'!S89,'Reader 3'!S89,'Reader 4'!S89)&lt;2,"",MAX('Reader 1'!S89,'Reader 2'!S89,'Reader 3'!S89,'Reader 4'!S89)-MIN('Reader 1'!S89,'Reader 2'!S89,'Reader 3'!S89,'Reader 4'!S89))</f>
        <v/>
      </c>
      <c r="H89" s="35">
        <f>IF(COUNT('Reader 1'!T89,'Reader 2'!T89,'Reader 3'!T89,'Reader 4'!T89)&lt;2,"",MAX('Reader 1'!T89,'Reader 2'!T89,'Reader 3'!T89,'Reader 4'!T89)-MIN('Reader 1'!T89,'Reader 2'!T89,'Reader 3'!T89,'Reader 4'!T89))</f>
        <v/>
      </c>
      <c r="I89" s="35">
        <f>IF(COUNT('Reader 1'!U89,'Reader 2'!U89,'Reader 3'!U89,'Reader 4'!U89)&lt;2,"",MAX('Reader 1'!U89,'Reader 2'!U89,'Reader 3'!U89,'Reader 4'!U89)-MIN('Reader 1'!U89,'Reader 2'!U89,'Reader 3'!U89,'Reader 4'!U89))</f>
        <v/>
      </c>
      <c r="J89" s="35">
        <f>IF(COUNT(B89:I89)=0,"",MAX(B89:I89))</f>
        <v/>
      </c>
    </row>
    <row r="90">
      <c r="A90" s="35">
        <f>IF(TRIM(Applicants!A90&amp;"")="","",TRIM(Applicants!A90&amp;""))</f>
        <v/>
      </c>
      <c r="B90" s="35">
        <f>IF(COUNT('Reader 1'!N90,'Reader 2'!N90,'Reader 3'!N90,'Reader 4'!N90)&lt;2,"",MAX('Reader 1'!N90,'Reader 2'!N90,'Reader 3'!N90,'Reader 4'!N90)-MIN('Reader 1'!N90,'Reader 2'!N90,'Reader 3'!N90,'Reader 4'!N90))</f>
        <v/>
      </c>
      <c r="C90" s="35">
        <f>IF(COUNT('Reader 1'!O90,'Reader 2'!O90,'Reader 3'!O90,'Reader 4'!O90)&lt;2,"",MAX('Reader 1'!O90,'Reader 2'!O90,'Reader 3'!O90,'Reader 4'!O90)-MIN('Reader 1'!O90,'Reader 2'!O90,'Reader 3'!O90,'Reader 4'!O90))</f>
        <v/>
      </c>
      <c r="D90" s="35">
        <f>IF(COUNT('Reader 1'!P90,'Reader 2'!P90,'Reader 3'!P90,'Reader 4'!P90)&lt;2,"",MAX('Reader 1'!P90,'Reader 2'!P90,'Reader 3'!P90,'Reader 4'!P90)-MIN('Reader 1'!P90,'Reader 2'!P90,'Reader 3'!P90,'Reader 4'!P90))</f>
        <v/>
      </c>
      <c r="E90" s="35">
        <f>IF(COUNT('Reader 1'!Q90,'Reader 2'!Q90,'Reader 3'!Q90,'Reader 4'!Q90)&lt;2,"",MAX('Reader 1'!Q90,'Reader 2'!Q90,'Reader 3'!Q90,'Reader 4'!Q90)-MIN('Reader 1'!Q90,'Reader 2'!Q90,'Reader 3'!Q90,'Reader 4'!Q90))</f>
        <v/>
      </c>
      <c r="F90" s="35">
        <f>IF(COUNT('Reader 1'!R90,'Reader 2'!R90,'Reader 3'!R90,'Reader 4'!R90)&lt;2,"",MAX('Reader 1'!R90,'Reader 2'!R90,'Reader 3'!R90,'Reader 4'!R90)-MIN('Reader 1'!R90,'Reader 2'!R90,'Reader 3'!R90,'Reader 4'!R90))</f>
        <v/>
      </c>
      <c r="G90" s="35">
        <f>IF(COUNT('Reader 1'!S90,'Reader 2'!S90,'Reader 3'!S90,'Reader 4'!S90)&lt;2,"",MAX('Reader 1'!S90,'Reader 2'!S90,'Reader 3'!S90,'Reader 4'!S90)-MIN('Reader 1'!S90,'Reader 2'!S90,'Reader 3'!S90,'Reader 4'!S90))</f>
        <v/>
      </c>
      <c r="H90" s="35">
        <f>IF(COUNT('Reader 1'!T90,'Reader 2'!T90,'Reader 3'!T90,'Reader 4'!T90)&lt;2,"",MAX('Reader 1'!T90,'Reader 2'!T90,'Reader 3'!T90,'Reader 4'!T90)-MIN('Reader 1'!T90,'Reader 2'!T90,'Reader 3'!T90,'Reader 4'!T90))</f>
        <v/>
      </c>
      <c r="I90" s="35">
        <f>IF(COUNT('Reader 1'!U90,'Reader 2'!U90,'Reader 3'!U90,'Reader 4'!U90)&lt;2,"",MAX('Reader 1'!U90,'Reader 2'!U90,'Reader 3'!U90,'Reader 4'!U90)-MIN('Reader 1'!U90,'Reader 2'!U90,'Reader 3'!U90,'Reader 4'!U90))</f>
        <v/>
      </c>
      <c r="J90" s="35">
        <f>IF(COUNT(B90:I90)=0,"",MAX(B90:I90))</f>
        <v/>
      </c>
    </row>
    <row r="91">
      <c r="A91" s="35">
        <f>IF(TRIM(Applicants!A91&amp;"")="","",TRIM(Applicants!A91&amp;""))</f>
        <v/>
      </c>
      <c r="B91" s="35">
        <f>IF(COUNT('Reader 1'!N91,'Reader 2'!N91,'Reader 3'!N91,'Reader 4'!N91)&lt;2,"",MAX('Reader 1'!N91,'Reader 2'!N91,'Reader 3'!N91,'Reader 4'!N91)-MIN('Reader 1'!N91,'Reader 2'!N91,'Reader 3'!N91,'Reader 4'!N91))</f>
        <v/>
      </c>
      <c r="C91" s="35">
        <f>IF(COUNT('Reader 1'!O91,'Reader 2'!O91,'Reader 3'!O91,'Reader 4'!O91)&lt;2,"",MAX('Reader 1'!O91,'Reader 2'!O91,'Reader 3'!O91,'Reader 4'!O91)-MIN('Reader 1'!O91,'Reader 2'!O91,'Reader 3'!O91,'Reader 4'!O91))</f>
        <v/>
      </c>
      <c r="D91" s="35">
        <f>IF(COUNT('Reader 1'!P91,'Reader 2'!P91,'Reader 3'!P91,'Reader 4'!P91)&lt;2,"",MAX('Reader 1'!P91,'Reader 2'!P91,'Reader 3'!P91,'Reader 4'!P91)-MIN('Reader 1'!P91,'Reader 2'!P91,'Reader 3'!P91,'Reader 4'!P91))</f>
        <v/>
      </c>
      <c r="E91" s="35">
        <f>IF(COUNT('Reader 1'!Q91,'Reader 2'!Q91,'Reader 3'!Q91,'Reader 4'!Q91)&lt;2,"",MAX('Reader 1'!Q91,'Reader 2'!Q91,'Reader 3'!Q91,'Reader 4'!Q91)-MIN('Reader 1'!Q91,'Reader 2'!Q91,'Reader 3'!Q91,'Reader 4'!Q91))</f>
        <v/>
      </c>
      <c r="F91" s="35">
        <f>IF(COUNT('Reader 1'!R91,'Reader 2'!R91,'Reader 3'!R91,'Reader 4'!R91)&lt;2,"",MAX('Reader 1'!R91,'Reader 2'!R91,'Reader 3'!R91,'Reader 4'!R91)-MIN('Reader 1'!R91,'Reader 2'!R91,'Reader 3'!R91,'Reader 4'!R91))</f>
        <v/>
      </c>
      <c r="G91" s="35">
        <f>IF(COUNT('Reader 1'!S91,'Reader 2'!S91,'Reader 3'!S91,'Reader 4'!S91)&lt;2,"",MAX('Reader 1'!S91,'Reader 2'!S91,'Reader 3'!S91,'Reader 4'!S91)-MIN('Reader 1'!S91,'Reader 2'!S91,'Reader 3'!S91,'Reader 4'!S91))</f>
        <v/>
      </c>
      <c r="H91" s="35">
        <f>IF(COUNT('Reader 1'!T91,'Reader 2'!T91,'Reader 3'!T91,'Reader 4'!T91)&lt;2,"",MAX('Reader 1'!T91,'Reader 2'!T91,'Reader 3'!T91,'Reader 4'!T91)-MIN('Reader 1'!T91,'Reader 2'!T91,'Reader 3'!T91,'Reader 4'!T91))</f>
        <v/>
      </c>
      <c r="I91" s="35">
        <f>IF(COUNT('Reader 1'!U91,'Reader 2'!U91,'Reader 3'!U91,'Reader 4'!U91)&lt;2,"",MAX('Reader 1'!U91,'Reader 2'!U91,'Reader 3'!U91,'Reader 4'!U91)-MIN('Reader 1'!U91,'Reader 2'!U91,'Reader 3'!U91,'Reader 4'!U91))</f>
        <v/>
      </c>
      <c r="J91" s="35">
        <f>IF(COUNT(B91:I91)=0,"",MAX(B91:I91))</f>
        <v/>
      </c>
    </row>
    <row r="92">
      <c r="A92" s="35">
        <f>IF(TRIM(Applicants!A92&amp;"")="","",TRIM(Applicants!A92&amp;""))</f>
        <v/>
      </c>
      <c r="B92" s="35">
        <f>IF(COUNT('Reader 1'!N92,'Reader 2'!N92,'Reader 3'!N92,'Reader 4'!N92)&lt;2,"",MAX('Reader 1'!N92,'Reader 2'!N92,'Reader 3'!N92,'Reader 4'!N92)-MIN('Reader 1'!N92,'Reader 2'!N92,'Reader 3'!N92,'Reader 4'!N92))</f>
        <v/>
      </c>
      <c r="C92" s="35">
        <f>IF(COUNT('Reader 1'!O92,'Reader 2'!O92,'Reader 3'!O92,'Reader 4'!O92)&lt;2,"",MAX('Reader 1'!O92,'Reader 2'!O92,'Reader 3'!O92,'Reader 4'!O92)-MIN('Reader 1'!O92,'Reader 2'!O92,'Reader 3'!O92,'Reader 4'!O92))</f>
        <v/>
      </c>
      <c r="D92" s="35">
        <f>IF(COUNT('Reader 1'!P92,'Reader 2'!P92,'Reader 3'!P92,'Reader 4'!P92)&lt;2,"",MAX('Reader 1'!P92,'Reader 2'!P92,'Reader 3'!P92,'Reader 4'!P92)-MIN('Reader 1'!P92,'Reader 2'!P92,'Reader 3'!P92,'Reader 4'!P92))</f>
        <v/>
      </c>
      <c r="E92" s="35">
        <f>IF(COUNT('Reader 1'!Q92,'Reader 2'!Q92,'Reader 3'!Q92,'Reader 4'!Q92)&lt;2,"",MAX('Reader 1'!Q92,'Reader 2'!Q92,'Reader 3'!Q92,'Reader 4'!Q92)-MIN('Reader 1'!Q92,'Reader 2'!Q92,'Reader 3'!Q92,'Reader 4'!Q92))</f>
        <v/>
      </c>
      <c r="F92" s="35">
        <f>IF(COUNT('Reader 1'!R92,'Reader 2'!R92,'Reader 3'!R92,'Reader 4'!R92)&lt;2,"",MAX('Reader 1'!R92,'Reader 2'!R92,'Reader 3'!R92,'Reader 4'!R92)-MIN('Reader 1'!R92,'Reader 2'!R92,'Reader 3'!R92,'Reader 4'!R92))</f>
        <v/>
      </c>
      <c r="G92" s="35">
        <f>IF(COUNT('Reader 1'!S92,'Reader 2'!S92,'Reader 3'!S92,'Reader 4'!S92)&lt;2,"",MAX('Reader 1'!S92,'Reader 2'!S92,'Reader 3'!S92,'Reader 4'!S92)-MIN('Reader 1'!S92,'Reader 2'!S92,'Reader 3'!S92,'Reader 4'!S92))</f>
        <v/>
      </c>
      <c r="H92" s="35">
        <f>IF(COUNT('Reader 1'!T92,'Reader 2'!T92,'Reader 3'!T92,'Reader 4'!T92)&lt;2,"",MAX('Reader 1'!T92,'Reader 2'!T92,'Reader 3'!T92,'Reader 4'!T92)-MIN('Reader 1'!T92,'Reader 2'!T92,'Reader 3'!T92,'Reader 4'!T92))</f>
        <v/>
      </c>
      <c r="I92" s="35">
        <f>IF(COUNT('Reader 1'!U92,'Reader 2'!U92,'Reader 3'!U92,'Reader 4'!U92)&lt;2,"",MAX('Reader 1'!U92,'Reader 2'!U92,'Reader 3'!U92,'Reader 4'!U92)-MIN('Reader 1'!U92,'Reader 2'!U92,'Reader 3'!U92,'Reader 4'!U92))</f>
        <v/>
      </c>
      <c r="J92" s="35">
        <f>IF(COUNT(B92:I92)=0,"",MAX(B92:I92))</f>
        <v/>
      </c>
    </row>
    <row r="93">
      <c r="A93" s="35">
        <f>IF(TRIM(Applicants!A93&amp;"")="","",TRIM(Applicants!A93&amp;""))</f>
        <v/>
      </c>
      <c r="B93" s="35">
        <f>IF(COUNT('Reader 1'!N93,'Reader 2'!N93,'Reader 3'!N93,'Reader 4'!N93)&lt;2,"",MAX('Reader 1'!N93,'Reader 2'!N93,'Reader 3'!N93,'Reader 4'!N93)-MIN('Reader 1'!N93,'Reader 2'!N93,'Reader 3'!N93,'Reader 4'!N93))</f>
        <v/>
      </c>
      <c r="C93" s="35">
        <f>IF(COUNT('Reader 1'!O93,'Reader 2'!O93,'Reader 3'!O93,'Reader 4'!O93)&lt;2,"",MAX('Reader 1'!O93,'Reader 2'!O93,'Reader 3'!O93,'Reader 4'!O93)-MIN('Reader 1'!O93,'Reader 2'!O93,'Reader 3'!O93,'Reader 4'!O93))</f>
        <v/>
      </c>
      <c r="D93" s="35">
        <f>IF(COUNT('Reader 1'!P93,'Reader 2'!P93,'Reader 3'!P93,'Reader 4'!P93)&lt;2,"",MAX('Reader 1'!P93,'Reader 2'!P93,'Reader 3'!P93,'Reader 4'!P93)-MIN('Reader 1'!P93,'Reader 2'!P93,'Reader 3'!P93,'Reader 4'!P93))</f>
        <v/>
      </c>
      <c r="E93" s="35">
        <f>IF(COUNT('Reader 1'!Q93,'Reader 2'!Q93,'Reader 3'!Q93,'Reader 4'!Q93)&lt;2,"",MAX('Reader 1'!Q93,'Reader 2'!Q93,'Reader 3'!Q93,'Reader 4'!Q93)-MIN('Reader 1'!Q93,'Reader 2'!Q93,'Reader 3'!Q93,'Reader 4'!Q93))</f>
        <v/>
      </c>
      <c r="F93" s="35">
        <f>IF(COUNT('Reader 1'!R93,'Reader 2'!R93,'Reader 3'!R93,'Reader 4'!R93)&lt;2,"",MAX('Reader 1'!R93,'Reader 2'!R93,'Reader 3'!R93,'Reader 4'!R93)-MIN('Reader 1'!R93,'Reader 2'!R93,'Reader 3'!R93,'Reader 4'!R93))</f>
        <v/>
      </c>
      <c r="G93" s="35">
        <f>IF(COUNT('Reader 1'!S93,'Reader 2'!S93,'Reader 3'!S93,'Reader 4'!S93)&lt;2,"",MAX('Reader 1'!S93,'Reader 2'!S93,'Reader 3'!S93,'Reader 4'!S93)-MIN('Reader 1'!S93,'Reader 2'!S93,'Reader 3'!S93,'Reader 4'!S93))</f>
        <v/>
      </c>
      <c r="H93" s="35">
        <f>IF(COUNT('Reader 1'!T93,'Reader 2'!T93,'Reader 3'!T93,'Reader 4'!T93)&lt;2,"",MAX('Reader 1'!T93,'Reader 2'!T93,'Reader 3'!T93,'Reader 4'!T93)-MIN('Reader 1'!T93,'Reader 2'!T93,'Reader 3'!T93,'Reader 4'!T93))</f>
        <v/>
      </c>
      <c r="I93" s="35">
        <f>IF(COUNT('Reader 1'!U93,'Reader 2'!U93,'Reader 3'!U93,'Reader 4'!U93)&lt;2,"",MAX('Reader 1'!U93,'Reader 2'!U93,'Reader 3'!U93,'Reader 4'!U93)-MIN('Reader 1'!U93,'Reader 2'!U93,'Reader 3'!U93,'Reader 4'!U93))</f>
        <v/>
      </c>
      <c r="J93" s="35">
        <f>IF(COUNT(B93:I93)=0,"",MAX(B93:I93))</f>
        <v/>
      </c>
    </row>
    <row r="94">
      <c r="A94" s="35">
        <f>IF(TRIM(Applicants!A94&amp;"")="","",TRIM(Applicants!A94&amp;""))</f>
        <v/>
      </c>
      <c r="B94" s="35">
        <f>IF(COUNT('Reader 1'!N94,'Reader 2'!N94,'Reader 3'!N94,'Reader 4'!N94)&lt;2,"",MAX('Reader 1'!N94,'Reader 2'!N94,'Reader 3'!N94,'Reader 4'!N94)-MIN('Reader 1'!N94,'Reader 2'!N94,'Reader 3'!N94,'Reader 4'!N94))</f>
        <v/>
      </c>
      <c r="C94" s="35">
        <f>IF(COUNT('Reader 1'!O94,'Reader 2'!O94,'Reader 3'!O94,'Reader 4'!O94)&lt;2,"",MAX('Reader 1'!O94,'Reader 2'!O94,'Reader 3'!O94,'Reader 4'!O94)-MIN('Reader 1'!O94,'Reader 2'!O94,'Reader 3'!O94,'Reader 4'!O94))</f>
        <v/>
      </c>
      <c r="D94" s="35">
        <f>IF(COUNT('Reader 1'!P94,'Reader 2'!P94,'Reader 3'!P94,'Reader 4'!P94)&lt;2,"",MAX('Reader 1'!P94,'Reader 2'!P94,'Reader 3'!P94,'Reader 4'!P94)-MIN('Reader 1'!P94,'Reader 2'!P94,'Reader 3'!P94,'Reader 4'!P94))</f>
        <v/>
      </c>
      <c r="E94" s="35">
        <f>IF(COUNT('Reader 1'!Q94,'Reader 2'!Q94,'Reader 3'!Q94,'Reader 4'!Q94)&lt;2,"",MAX('Reader 1'!Q94,'Reader 2'!Q94,'Reader 3'!Q94,'Reader 4'!Q94)-MIN('Reader 1'!Q94,'Reader 2'!Q94,'Reader 3'!Q94,'Reader 4'!Q94))</f>
        <v/>
      </c>
      <c r="F94" s="35">
        <f>IF(COUNT('Reader 1'!R94,'Reader 2'!R94,'Reader 3'!R94,'Reader 4'!R94)&lt;2,"",MAX('Reader 1'!R94,'Reader 2'!R94,'Reader 3'!R94,'Reader 4'!R94)-MIN('Reader 1'!R94,'Reader 2'!R94,'Reader 3'!R94,'Reader 4'!R94))</f>
        <v/>
      </c>
      <c r="G94" s="35">
        <f>IF(COUNT('Reader 1'!S94,'Reader 2'!S94,'Reader 3'!S94,'Reader 4'!S94)&lt;2,"",MAX('Reader 1'!S94,'Reader 2'!S94,'Reader 3'!S94,'Reader 4'!S94)-MIN('Reader 1'!S94,'Reader 2'!S94,'Reader 3'!S94,'Reader 4'!S94))</f>
        <v/>
      </c>
      <c r="H94" s="35">
        <f>IF(COUNT('Reader 1'!T94,'Reader 2'!T94,'Reader 3'!T94,'Reader 4'!T94)&lt;2,"",MAX('Reader 1'!T94,'Reader 2'!T94,'Reader 3'!T94,'Reader 4'!T94)-MIN('Reader 1'!T94,'Reader 2'!T94,'Reader 3'!T94,'Reader 4'!T94))</f>
        <v/>
      </c>
      <c r="I94" s="35">
        <f>IF(COUNT('Reader 1'!U94,'Reader 2'!U94,'Reader 3'!U94,'Reader 4'!U94)&lt;2,"",MAX('Reader 1'!U94,'Reader 2'!U94,'Reader 3'!U94,'Reader 4'!U94)-MIN('Reader 1'!U94,'Reader 2'!U94,'Reader 3'!U94,'Reader 4'!U94))</f>
        <v/>
      </c>
      <c r="J94" s="35">
        <f>IF(COUNT(B94:I94)=0,"",MAX(B94:I94))</f>
        <v/>
      </c>
    </row>
    <row r="95">
      <c r="A95" s="35">
        <f>IF(TRIM(Applicants!A95&amp;"")="","",TRIM(Applicants!A95&amp;""))</f>
        <v/>
      </c>
      <c r="B95" s="35">
        <f>IF(COUNT('Reader 1'!N95,'Reader 2'!N95,'Reader 3'!N95,'Reader 4'!N95)&lt;2,"",MAX('Reader 1'!N95,'Reader 2'!N95,'Reader 3'!N95,'Reader 4'!N95)-MIN('Reader 1'!N95,'Reader 2'!N95,'Reader 3'!N95,'Reader 4'!N95))</f>
        <v/>
      </c>
      <c r="C95" s="35">
        <f>IF(COUNT('Reader 1'!O95,'Reader 2'!O95,'Reader 3'!O95,'Reader 4'!O95)&lt;2,"",MAX('Reader 1'!O95,'Reader 2'!O95,'Reader 3'!O95,'Reader 4'!O95)-MIN('Reader 1'!O95,'Reader 2'!O95,'Reader 3'!O95,'Reader 4'!O95))</f>
        <v/>
      </c>
      <c r="D95" s="35">
        <f>IF(COUNT('Reader 1'!P95,'Reader 2'!P95,'Reader 3'!P95,'Reader 4'!P95)&lt;2,"",MAX('Reader 1'!P95,'Reader 2'!P95,'Reader 3'!P95,'Reader 4'!P95)-MIN('Reader 1'!P95,'Reader 2'!P95,'Reader 3'!P95,'Reader 4'!P95))</f>
        <v/>
      </c>
      <c r="E95" s="35">
        <f>IF(COUNT('Reader 1'!Q95,'Reader 2'!Q95,'Reader 3'!Q95,'Reader 4'!Q95)&lt;2,"",MAX('Reader 1'!Q95,'Reader 2'!Q95,'Reader 3'!Q95,'Reader 4'!Q95)-MIN('Reader 1'!Q95,'Reader 2'!Q95,'Reader 3'!Q95,'Reader 4'!Q95))</f>
        <v/>
      </c>
      <c r="F95" s="35">
        <f>IF(COUNT('Reader 1'!R95,'Reader 2'!R95,'Reader 3'!R95,'Reader 4'!R95)&lt;2,"",MAX('Reader 1'!R95,'Reader 2'!R95,'Reader 3'!R95,'Reader 4'!R95)-MIN('Reader 1'!R95,'Reader 2'!R95,'Reader 3'!R95,'Reader 4'!R95))</f>
        <v/>
      </c>
      <c r="G95" s="35">
        <f>IF(COUNT('Reader 1'!S95,'Reader 2'!S95,'Reader 3'!S95,'Reader 4'!S95)&lt;2,"",MAX('Reader 1'!S95,'Reader 2'!S95,'Reader 3'!S95,'Reader 4'!S95)-MIN('Reader 1'!S95,'Reader 2'!S95,'Reader 3'!S95,'Reader 4'!S95))</f>
        <v/>
      </c>
      <c r="H95" s="35">
        <f>IF(COUNT('Reader 1'!T95,'Reader 2'!T95,'Reader 3'!T95,'Reader 4'!T95)&lt;2,"",MAX('Reader 1'!T95,'Reader 2'!T95,'Reader 3'!T95,'Reader 4'!T95)-MIN('Reader 1'!T95,'Reader 2'!T95,'Reader 3'!T95,'Reader 4'!T95))</f>
        <v/>
      </c>
      <c r="I95" s="35">
        <f>IF(COUNT('Reader 1'!U95,'Reader 2'!U95,'Reader 3'!U95,'Reader 4'!U95)&lt;2,"",MAX('Reader 1'!U95,'Reader 2'!U95,'Reader 3'!U95,'Reader 4'!U95)-MIN('Reader 1'!U95,'Reader 2'!U95,'Reader 3'!U95,'Reader 4'!U95))</f>
        <v/>
      </c>
      <c r="J95" s="35">
        <f>IF(COUNT(B95:I95)=0,"",MAX(B95:I95))</f>
        <v/>
      </c>
    </row>
    <row r="96">
      <c r="A96" s="35">
        <f>IF(TRIM(Applicants!A96&amp;"")="","",TRIM(Applicants!A96&amp;""))</f>
        <v/>
      </c>
      <c r="B96" s="35">
        <f>IF(COUNT('Reader 1'!N96,'Reader 2'!N96,'Reader 3'!N96,'Reader 4'!N96)&lt;2,"",MAX('Reader 1'!N96,'Reader 2'!N96,'Reader 3'!N96,'Reader 4'!N96)-MIN('Reader 1'!N96,'Reader 2'!N96,'Reader 3'!N96,'Reader 4'!N96))</f>
        <v/>
      </c>
      <c r="C96" s="35">
        <f>IF(COUNT('Reader 1'!O96,'Reader 2'!O96,'Reader 3'!O96,'Reader 4'!O96)&lt;2,"",MAX('Reader 1'!O96,'Reader 2'!O96,'Reader 3'!O96,'Reader 4'!O96)-MIN('Reader 1'!O96,'Reader 2'!O96,'Reader 3'!O96,'Reader 4'!O96))</f>
        <v/>
      </c>
      <c r="D96" s="35">
        <f>IF(COUNT('Reader 1'!P96,'Reader 2'!P96,'Reader 3'!P96,'Reader 4'!P96)&lt;2,"",MAX('Reader 1'!P96,'Reader 2'!P96,'Reader 3'!P96,'Reader 4'!P96)-MIN('Reader 1'!P96,'Reader 2'!P96,'Reader 3'!P96,'Reader 4'!P96))</f>
        <v/>
      </c>
      <c r="E96" s="35">
        <f>IF(COUNT('Reader 1'!Q96,'Reader 2'!Q96,'Reader 3'!Q96,'Reader 4'!Q96)&lt;2,"",MAX('Reader 1'!Q96,'Reader 2'!Q96,'Reader 3'!Q96,'Reader 4'!Q96)-MIN('Reader 1'!Q96,'Reader 2'!Q96,'Reader 3'!Q96,'Reader 4'!Q96))</f>
        <v/>
      </c>
      <c r="F96" s="35">
        <f>IF(COUNT('Reader 1'!R96,'Reader 2'!R96,'Reader 3'!R96,'Reader 4'!R96)&lt;2,"",MAX('Reader 1'!R96,'Reader 2'!R96,'Reader 3'!R96,'Reader 4'!R96)-MIN('Reader 1'!R96,'Reader 2'!R96,'Reader 3'!R96,'Reader 4'!R96))</f>
        <v/>
      </c>
      <c r="G96" s="35">
        <f>IF(COUNT('Reader 1'!S96,'Reader 2'!S96,'Reader 3'!S96,'Reader 4'!S96)&lt;2,"",MAX('Reader 1'!S96,'Reader 2'!S96,'Reader 3'!S96,'Reader 4'!S96)-MIN('Reader 1'!S96,'Reader 2'!S96,'Reader 3'!S96,'Reader 4'!S96))</f>
        <v/>
      </c>
      <c r="H96" s="35">
        <f>IF(COUNT('Reader 1'!T96,'Reader 2'!T96,'Reader 3'!T96,'Reader 4'!T96)&lt;2,"",MAX('Reader 1'!T96,'Reader 2'!T96,'Reader 3'!T96,'Reader 4'!T96)-MIN('Reader 1'!T96,'Reader 2'!T96,'Reader 3'!T96,'Reader 4'!T96))</f>
        <v/>
      </c>
      <c r="I96" s="35">
        <f>IF(COUNT('Reader 1'!U96,'Reader 2'!U96,'Reader 3'!U96,'Reader 4'!U96)&lt;2,"",MAX('Reader 1'!U96,'Reader 2'!U96,'Reader 3'!U96,'Reader 4'!U96)-MIN('Reader 1'!U96,'Reader 2'!U96,'Reader 3'!U96,'Reader 4'!U96))</f>
        <v/>
      </c>
      <c r="J96" s="35">
        <f>IF(COUNT(B96:I96)=0,"",MAX(B96:I96))</f>
        <v/>
      </c>
    </row>
    <row r="97">
      <c r="A97" s="35">
        <f>IF(TRIM(Applicants!A97&amp;"")="","",TRIM(Applicants!A97&amp;""))</f>
        <v/>
      </c>
      <c r="B97" s="35">
        <f>IF(COUNT('Reader 1'!N97,'Reader 2'!N97,'Reader 3'!N97,'Reader 4'!N97)&lt;2,"",MAX('Reader 1'!N97,'Reader 2'!N97,'Reader 3'!N97,'Reader 4'!N97)-MIN('Reader 1'!N97,'Reader 2'!N97,'Reader 3'!N97,'Reader 4'!N97))</f>
        <v/>
      </c>
      <c r="C97" s="35">
        <f>IF(COUNT('Reader 1'!O97,'Reader 2'!O97,'Reader 3'!O97,'Reader 4'!O97)&lt;2,"",MAX('Reader 1'!O97,'Reader 2'!O97,'Reader 3'!O97,'Reader 4'!O97)-MIN('Reader 1'!O97,'Reader 2'!O97,'Reader 3'!O97,'Reader 4'!O97))</f>
        <v/>
      </c>
      <c r="D97" s="35">
        <f>IF(COUNT('Reader 1'!P97,'Reader 2'!P97,'Reader 3'!P97,'Reader 4'!P97)&lt;2,"",MAX('Reader 1'!P97,'Reader 2'!P97,'Reader 3'!P97,'Reader 4'!P97)-MIN('Reader 1'!P97,'Reader 2'!P97,'Reader 3'!P97,'Reader 4'!P97))</f>
        <v/>
      </c>
      <c r="E97" s="35">
        <f>IF(COUNT('Reader 1'!Q97,'Reader 2'!Q97,'Reader 3'!Q97,'Reader 4'!Q97)&lt;2,"",MAX('Reader 1'!Q97,'Reader 2'!Q97,'Reader 3'!Q97,'Reader 4'!Q97)-MIN('Reader 1'!Q97,'Reader 2'!Q97,'Reader 3'!Q97,'Reader 4'!Q97))</f>
        <v/>
      </c>
      <c r="F97" s="35">
        <f>IF(COUNT('Reader 1'!R97,'Reader 2'!R97,'Reader 3'!R97,'Reader 4'!R97)&lt;2,"",MAX('Reader 1'!R97,'Reader 2'!R97,'Reader 3'!R97,'Reader 4'!R97)-MIN('Reader 1'!R97,'Reader 2'!R97,'Reader 3'!R97,'Reader 4'!R97))</f>
        <v/>
      </c>
      <c r="G97" s="35">
        <f>IF(COUNT('Reader 1'!S97,'Reader 2'!S97,'Reader 3'!S97,'Reader 4'!S97)&lt;2,"",MAX('Reader 1'!S97,'Reader 2'!S97,'Reader 3'!S97,'Reader 4'!S97)-MIN('Reader 1'!S97,'Reader 2'!S97,'Reader 3'!S97,'Reader 4'!S97))</f>
        <v/>
      </c>
      <c r="H97" s="35">
        <f>IF(COUNT('Reader 1'!T97,'Reader 2'!T97,'Reader 3'!T97,'Reader 4'!T97)&lt;2,"",MAX('Reader 1'!T97,'Reader 2'!T97,'Reader 3'!T97,'Reader 4'!T97)-MIN('Reader 1'!T97,'Reader 2'!T97,'Reader 3'!T97,'Reader 4'!T97))</f>
        <v/>
      </c>
      <c r="I97" s="35">
        <f>IF(COUNT('Reader 1'!U97,'Reader 2'!U97,'Reader 3'!U97,'Reader 4'!U97)&lt;2,"",MAX('Reader 1'!U97,'Reader 2'!U97,'Reader 3'!U97,'Reader 4'!U97)-MIN('Reader 1'!U97,'Reader 2'!U97,'Reader 3'!U97,'Reader 4'!U97))</f>
        <v/>
      </c>
      <c r="J97" s="35">
        <f>IF(COUNT(B97:I97)=0,"",MAX(B97:I97))</f>
        <v/>
      </c>
    </row>
    <row r="98">
      <c r="A98" s="35">
        <f>IF(TRIM(Applicants!A98&amp;"")="","",TRIM(Applicants!A98&amp;""))</f>
        <v/>
      </c>
      <c r="B98" s="35">
        <f>IF(COUNT('Reader 1'!N98,'Reader 2'!N98,'Reader 3'!N98,'Reader 4'!N98)&lt;2,"",MAX('Reader 1'!N98,'Reader 2'!N98,'Reader 3'!N98,'Reader 4'!N98)-MIN('Reader 1'!N98,'Reader 2'!N98,'Reader 3'!N98,'Reader 4'!N98))</f>
        <v/>
      </c>
      <c r="C98" s="35">
        <f>IF(COUNT('Reader 1'!O98,'Reader 2'!O98,'Reader 3'!O98,'Reader 4'!O98)&lt;2,"",MAX('Reader 1'!O98,'Reader 2'!O98,'Reader 3'!O98,'Reader 4'!O98)-MIN('Reader 1'!O98,'Reader 2'!O98,'Reader 3'!O98,'Reader 4'!O98))</f>
        <v/>
      </c>
      <c r="D98" s="35">
        <f>IF(COUNT('Reader 1'!P98,'Reader 2'!P98,'Reader 3'!P98,'Reader 4'!P98)&lt;2,"",MAX('Reader 1'!P98,'Reader 2'!P98,'Reader 3'!P98,'Reader 4'!P98)-MIN('Reader 1'!P98,'Reader 2'!P98,'Reader 3'!P98,'Reader 4'!P98))</f>
        <v/>
      </c>
      <c r="E98" s="35">
        <f>IF(COUNT('Reader 1'!Q98,'Reader 2'!Q98,'Reader 3'!Q98,'Reader 4'!Q98)&lt;2,"",MAX('Reader 1'!Q98,'Reader 2'!Q98,'Reader 3'!Q98,'Reader 4'!Q98)-MIN('Reader 1'!Q98,'Reader 2'!Q98,'Reader 3'!Q98,'Reader 4'!Q98))</f>
        <v/>
      </c>
      <c r="F98" s="35">
        <f>IF(COUNT('Reader 1'!R98,'Reader 2'!R98,'Reader 3'!R98,'Reader 4'!R98)&lt;2,"",MAX('Reader 1'!R98,'Reader 2'!R98,'Reader 3'!R98,'Reader 4'!R98)-MIN('Reader 1'!R98,'Reader 2'!R98,'Reader 3'!R98,'Reader 4'!R98))</f>
        <v/>
      </c>
      <c r="G98" s="35">
        <f>IF(COUNT('Reader 1'!S98,'Reader 2'!S98,'Reader 3'!S98,'Reader 4'!S98)&lt;2,"",MAX('Reader 1'!S98,'Reader 2'!S98,'Reader 3'!S98,'Reader 4'!S98)-MIN('Reader 1'!S98,'Reader 2'!S98,'Reader 3'!S98,'Reader 4'!S98))</f>
        <v/>
      </c>
      <c r="H98" s="35">
        <f>IF(COUNT('Reader 1'!T98,'Reader 2'!T98,'Reader 3'!T98,'Reader 4'!T98)&lt;2,"",MAX('Reader 1'!T98,'Reader 2'!T98,'Reader 3'!T98,'Reader 4'!T98)-MIN('Reader 1'!T98,'Reader 2'!T98,'Reader 3'!T98,'Reader 4'!T98))</f>
        <v/>
      </c>
      <c r="I98" s="35">
        <f>IF(COUNT('Reader 1'!U98,'Reader 2'!U98,'Reader 3'!U98,'Reader 4'!U98)&lt;2,"",MAX('Reader 1'!U98,'Reader 2'!U98,'Reader 3'!U98,'Reader 4'!U98)-MIN('Reader 1'!U98,'Reader 2'!U98,'Reader 3'!U98,'Reader 4'!U98))</f>
        <v/>
      </c>
      <c r="J98" s="35">
        <f>IF(COUNT(B98:I98)=0,"",MAX(B98:I98))</f>
        <v/>
      </c>
    </row>
    <row r="99">
      <c r="A99" s="35">
        <f>IF(TRIM(Applicants!A99&amp;"")="","",TRIM(Applicants!A99&amp;""))</f>
        <v/>
      </c>
      <c r="B99" s="35">
        <f>IF(COUNT('Reader 1'!N99,'Reader 2'!N99,'Reader 3'!N99,'Reader 4'!N99)&lt;2,"",MAX('Reader 1'!N99,'Reader 2'!N99,'Reader 3'!N99,'Reader 4'!N99)-MIN('Reader 1'!N99,'Reader 2'!N99,'Reader 3'!N99,'Reader 4'!N99))</f>
        <v/>
      </c>
      <c r="C99" s="35">
        <f>IF(COUNT('Reader 1'!O99,'Reader 2'!O99,'Reader 3'!O99,'Reader 4'!O99)&lt;2,"",MAX('Reader 1'!O99,'Reader 2'!O99,'Reader 3'!O99,'Reader 4'!O99)-MIN('Reader 1'!O99,'Reader 2'!O99,'Reader 3'!O99,'Reader 4'!O99))</f>
        <v/>
      </c>
      <c r="D99" s="35">
        <f>IF(COUNT('Reader 1'!P99,'Reader 2'!P99,'Reader 3'!P99,'Reader 4'!P99)&lt;2,"",MAX('Reader 1'!P99,'Reader 2'!P99,'Reader 3'!P99,'Reader 4'!P99)-MIN('Reader 1'!P99,'Reader 2'!P99,'Reader 3'!P99,'Reader 4'!P99))</f>
        <v/>
      </c>
      <c r="E99" s="35">
        <f>IF(COUNT('Reader 1'!Q99,'Reader 2'!Q99,'Reader 3'!Q99,'Reader 4'!Q99)&lt;2,"",MAX('Reader 1'!Q99,'Reader 2'!Q99,'Reader 3'!Q99,'Reader 4'!Q99)-MIN('Reader 1'!Q99,'Reader 2'!Q99,'Reader 3'!Q99,'Reader 4'!Q99))</f>
        <v/>
      </c>
      <c r="F99" s="35">
        <f>IF(COUNT('Reader 1'!R99,'Reader 2'!R99,'Reader 3'!R99,'Reader 4'!R99)&lt;2,"",MAX('Reader 1'!R99,'Reader 2'!R99,'Reader 3'!R99,'Reader 4'!R99)-MIN('Reader 1'!R99,'Reader 2'!R99,'Reader 3'!R99,'Reader 4'!R99))</f>
        <v/>
      </c>
      <c r="G99" s="35">
        <f>IF(COUNT('Reader 1'!S99,'Reader 2'!S99,'Reader 3'!S99,'Reader 4'!S99)&lt;2,"",MAX('Reader 1'!S99,'Reader 2'!S99,'Reader 3'!S99,'Reader 4'!S99)-MIN('Reader 1'!S99,'Reader 2'!S99,'Reader 3'!S99,'Reader 4'!S99))</f>
        <v/>
      </c>
      <c r="H99" s="35">
        <f>IF(COUNT('Reader 1'!T99,'Reader 2'!T99,'Reader 3'!T99,'Reader 4'!T99)&lt;2,"",MAX('Reader 1'!T99,'Reader 2'!T99,'Reader 3'!T99,'Reader 4'!T99)-MIN('Reader 1'!T99,'Reader 2'!T99,'Reader 3'!T99,'Reader 4'!T99))</f>
        <v/>
      </c>
      <c r="I99" s="35">
        <f>IF(COUNT('Reader 1'!U99,'Reader 2'!U99,'Reader 3'!U99,'Reader 4'!U99)&lt;2,"",MAX('Reader 1'!U99,'Reader 2'!U99,'Reader 3'!U99,'Reader 4'!U99)-MIN('Reader 1'!U99,'Reader 2'!U99,'Reader 3'!U99,'Reader 4'!U99))</f>
        <v/>
      </c>
      <c r="J99" s="35">
        <f>IF(COUNT(B99:I99)=0,"",MAX(B99:I99))</f>
        <v/>
      </c>
    </row>
    <row r="100">
      <c r="A100" s="35">
        <f>IF(TRIM(Applicants!A100&amp;"")="","",TRIM(Applicants!A100&amp;""))</f>
        <v/>
      </c>
      <c r="B100" s="35">
        <f>IF(COUNT('Reader 1'!N100,'Reader 2'!N100,'Reader 3'!N100,'Reader 4'!N100)&lt;2,"",MAX('Reader 1'!N100,'Reader 2'!N100,'Reader 3'!N100,'Reader 4'!N100)-MIN('Reader 1'!N100,'Reader 2'!N100,'Reader 3'!N100,'Reader 4'!N100))</f>
        <v/>
      </c>
      <c r="C100" s="35">
        <f>IF(COUNT('Reader 1'!O100,'Reader 2'!O100,'Reader 3'!O100,'Reader 4'!O100)&lt;2,"",MAX('Reader 1'!O100,'Reader 2'!O100,'Reader 3'!O100,'Reader 4'!O100)-MIN('Reader 1'!O100,'Reader 2'!O100,'Reader 3'!O100,'Reader 4'!O100))</f>
        <v/>
      </c>
      <c r="D100" s="35">
        <f>IF(COUNT('Reader 1'!P100,'Reader 2'!P100,'Reader 3'!P100,'Reader 4'!P100)&lt;2,"",MAX('Reader 1'!P100,'Reader 2'!P100,'Reader 3'!P100,'Reader 4'!P100)-MIN('Reader 1'!P100,'Reader 2'!P100,'Reader 3'!P100,'Reader 4'!P100))</f>
        <v/>
      </c>
      <c r="E100" s="35">
        <f>IF(COUNT('Reader 1'!Q100,'Reader 2'!Q100,'Reader 3'!Q100,'Reader 4'!Q100)&lt;2,"",MAX('Reader 1'!Q100,'Reader 2'!Q100,'Reader 3'!Q100,'Reader 4'!Q100)-MIN('Reader 1'!Q100,'Reader 2'!Q100,'Reader 3'!Q100,'Reader 4'!Q100))</f>
        <v/>
      </c>
      <c r="F100" s="35">
        <f>IF(COUNT('Reader 1'!R100,'Reader 2'!R100,'Reader 3'!R100,'Reader 4'!R100)&lt;2,"",MAX('Reader 1'!R100,'Reader 2'!R100,'Reader 3'!R100,'Reader 4'!R100)-MIN('Reader 1'!R100,'Reader 2'!R100,'Reader 3'!R100,'Reader 4'!R100))</f>
        <v/>
      </c>
      <c r="G100" s="35">
        <f>IF(COUNT('Reader 1'!S100,'Reader 2'!S100,'Reader 3'!S100,'Reader 4'!S100)&lt;2,"",MAX('Reader 1'!S100,'Reader 2'!S100,'Reader 3'!S100,'Reader 4'!S100)-MIN('Reader 1'!S100,'Reader 2'!S100,'Reader 3'!S100,'Reader 4'!S100))</f>
        <v/>
      </c>
      <c r="H100" s="35">
        <f>IF(COUNT('Reader 1'!T100,'Reader 2'!T100,'Reader 3'!T100,'Reader 4'!T100)&lt;2,"",MAX('Reader 1'!T100,'Reader 2'!T100,'Reader 3'!T100,'Reader 4'!T100)-MIN('Reader 1'!T100,'Reader 2'!T100,'Reader 3'!T100,'Reader 4'!T100))</f>
        <v/>
      </c>
      <c r="I100" s="35">
        <f>IF(COUNT('Reader 1'!U100,'Reader 2'!U100,'Reader 3'!U100,'Reader 4'!U100)&lt;2,"",MAX('Reader 1'!U100,'Reader 2'!U100,'Reader 3'!U100,'Reader 4'!U100)-MIN('Reader 1'!U100,'Reader 2'!U100,'Reader 3'!U100,'Reader 4'!U100))</f>
        <v/>
      </c>
      <c r="J100" s="35">
        <f>IF(COUNT(B100:I100)=0,"",MAX(B100:I100))</f>
        <v/>
      </c>
    </row>
    <row r="101">
      <c r="A101" s="35">
        <f>IF(TRIM(Applicants!A101&amp;"")="","",TRIM(Applicants!A101&amp;""))</f>
        <v/>
      </c>
      <c r="B101" s="35">
        <f>IF(COUNT('Reader 1'!N101,'Reader 2'!N101,'Reader 3'!N101,'Reader 4'!N101)&lt;2,"",MAX('Reader 1'!N101,'Reader 2'!N101,'Reader 3'!N101,'Reader 4'!N101)-MIN('Reader 1'!N101,'Reader 2'!N101,'Reader 3'!N101,'Reader 4'!N101))</f>
        <v/>
      </c>
      <c r="C101" s="35">
        <f>IF(COUNT('Reader 1'!O101,'Reader 2'!O101,'Reader 3'!O101,'Reader 4'!O101)&lt;2,"",MAX('Reader 1'!O101,'Reader 2'!O101,'Reader 3'!O101,'Reader 4'!O101)-MIN('Reader 1'!O101,'Reader 2'!O101,'Reader 3'!O101,'Reader 4'!O101))</f>
        <v/>
      </c>
      <c r="D101" s="35">
        <f>IF(COUNT('Reader 1'!P101,'Reader 2'!P101,'Reader 3'!P101,'Reader 4'!P101)&lt;2,"",MAX('Reader 1'!P101,'Reader 2'!P101,'Reader 3'!P101,'Reader 4'!P101)-MIN('Reader 1'!P101,'Reader 2'!P101,'Reader 3'!P101,'Reader 4'!P101))</f>
        <v/>
      </c>
      <c r="E101" s="35">
        <f>IF(COUNT('Reader 1'!Q101,'Reader 2'!Q101,'Reader 3'!Q101,'Reader 4'!Q101)&lt;2,"",MAX('Reader 1'!Q101,'Reader 2'!Q101,'Reader 3'!Q101,'Reader 4'!Q101)-MIN('Reader 1'!Q101,'Reader 2'!Q101,'Reader 3'!Q101,'Reader 4'!Q101))</f>
        <v/>
      </c>
      <c r="F101" s="35">
        <f>IF(COUNT('Reader 1'!R101,'Reader 2'!R101,'Reader 3'!R101,'Reader 4'!R101)&lt;2,"",MAX('Reader 1'!R101,'Reader 2'!R101,'Reader 3'!R101,'Reader 4'!R101)-MIN('Reader 1'!R101,'Reader 2'!R101,'Reader 3'!R101,'Reader 4'!R101))</f>
        <v/>
      </c>
      <c r="G101" s="35">
        <f>IF(COUNT('Reader 1'!S101,'Reader 2'!S101,'Reader 3'!S101,'Reader 4'!S101)&lt;2,"",MAX('Reader 1'!S101,'Reader 2'!S101,'Reader 3'!S101,'Reader 4'!S101)-MIN('Reader 1'!S101,'Reader 2'!S101,'Reader 3'!S101,'Reader 4'!S101))</f>
        <v/>
      </c>
      <c r="H101" s="35">
        <f>IF(COUNT('Reader 1'!T101,'Reader 2'!T101,'Reader 3'!T101,'Reader 4'!T101)&lt;2,"",MAX('Reader 1'!T101,'Reader 2'!T101,'Reader 3'!T101,'Reader 4'!T101)-MIN('Reader 1'!T101,'Reader 2'!T101,'Reader 3'!T101,'Reader 4'!T101))</f>
        <v/>
      </c>
      <c r="I101" s="35">
        <f>IF(COUNT('Reader 1'!U101,'Reader 2'!U101,'Reader 3'!U101,'Reader 4'!U101)&lt;2,"",MAX('Reader 1'!U101,'Reader 2'!U101,'Reader 3'!U101,'Reader 4'!U101)-MIN('Reader 1'!U101,'Reader 2'!U101,'Reader 3'!U101,'Reader 4'!U101))</f>
        <v/>
      </c>
      <c r="J101" s="35">
        <f>IF(COUNT(B101:I101)=0,"",MAX(B101:I101))</f>
        <v/>
      </c>
    </row>
    <row r="102">
      <c r="A102" s="35">
        <f>IF(TRIM(Applicants!A102&amp;"")="","",TRIM(Applicants!A102&amp;""))</f>
        <v/>
      </c>
      <c r="B102" s="35">
        <f>IF(COUNT('Reader 1'!N102,'Reader 2'!N102,'Reader 3'!N102,'Reader 4'!N102)&lt;2,"",MAX('Reader 1'!N102,'Reader 2'!N102,'Reader 3'!N102,'Reader 4'!N102)-MIN('Reader 1'!N102,'Reader 2'!N102,'Reader 3'!N102,'Reader 4'!N102))</f>
        <v/>
      </c>
      <c r="C102" s="35">
        <f>IF(COUNT('Reader 1'!O102,'Reader 2'!O102,'Reader 3'!O102,'Reader 4'!O102)&lt;2,"",MAX('Reader 1'!O102,'Reader 2'!O102,'Reader 3'!O102,'Reader 4'!O102)-MIN('Reader 1'!O102,'Reader 2'!O102,'Reader 3'!O102,'Reader 4'!O102))</f>
        <v/>
      </c>
      <c r="D102" s="35">
        <f>IF(COUNT('Reader 1'!P102,'Reader 2'!P102,'Reader 3'!P102,'Reader 4'!P102)&lt;2,"",MAX('Reader 1'!P102,'Reader 2'!P102,'Reader 3'!P102,'Reader 4'!P102)-MIN('Reader 1'!P102,'Reader 2'!P102,'Reader 3'!P102,'Reader 4'!P102))</f>
        <v/>
      </c>
      <c r="E102" s="35">
        <f>IF(COUNT('Reader 1'!Q102,'Reader 2'!Q102,'Reader 3'!Q102,'Reader 4'!Q102)&lt;2,"",MAX('Reader 1'!Q102,'Reader 2'!Q102,'Reader 3'!Q102,'Reader 4'!Q102)-MIN('Reader 1'!Q102,'Reader 2'!Q102,'Reader 3'!Q102,'Reader 4'!Q102))</f>
        <v/>
      </c>
      <c r="F102" s="35">
        <f>IF(COUNT('Reader 1'!R102,'Reader 2'!R102,'Reader 3'!R102,'Reader 4'!R102)&lt;2,"",MAX('Reader 1'!R102,'Reader 2'!R102,'Reader 3'!R102,'Reader 4'!R102)-MIN('Reader 1'!R102,'Reader 2'!R102,'Reader 3'!R102,'Reader 4'!R102))</f>
        <v/>
      </c>
      <c r="G102" s="35">
        <f>IF(COUNT('Reader 1'!S102,'Reader 2'!S102,'Reader 3'!S102,'Reader 4'!S102)&lt;2,"",MAX('Reader 1'!S102,'Reader 2'!S102,'Reader 3'!S102,'Reader 4'!S102)-MIN('Reader 1'!S102,'Reader 2'!S102,'Reader 3'!S102,'Reader 4'!S102))</f>
        <v/>
      </c>
      <c r="H102" s="35">
        <f>IF(COUNT('Reader 1'!T102,'Reader 2'!T102,'Reader 3'!T102,'Reader 4'!T102)&lt;2,"",MAX('Reader 1'!T102,'Reader 2'!T102,'Reader 3'!T102,'Reader 4'!T102)-MIN('Reader 1'!T102,'Reader 2'!T102,'Reader 3'!T102,'Reader 4'!T102))</f>
        <v/>
      </c>
      <c r="I102" s="35">
        <f>IF(COUNT('Reader 1'!U102,'Reader 2'!U102,'Reader 3'!U102,'Reader 4'!U102)&lt;2,"",MAX('Reader 1'!U102,'Reader 2'!U102,'Reader 3'!U102,'Reader 4'!U102)-MIN('Reader 1'!U102,'Reader 2'!U102,'Reader 3'!U102,'Reader 4'!U102))</f>
        <v/>
      </c>
      <c r="J102" s="35">
        <f>IF(COUNT(B102:I102)=0,"",MAX(B102:I102))</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102"/>
  <sheetViews>
    <sheetView zoomScale="100" workbookViewId="0">
      <pane xSplit="2" ySplit="2" topLeftCell="C3"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2" customWidth="1" min="13" max="13"/>
    <col width="20" customWidth="1" min="14" max="14"/>
    <col width="8" customWidth="1" min="15" max="15"/>
    <col width="10" customWidth="1" min="16" max="16"/>
    <col width="16" customWidth="1" min="17" max="17"/>
  </cols>
  <sheetData>
    <row r="1" ht="44" customHeight="1">
      <c r="A1" s="3" t="inlineStr">
        <is>
          <t>Applicant ID</t>
        </is>
      </c>
      <c r="B1" s="3" t="inlineStr">
        <is>
          <t>Name</t>
        </is>
      </c>
      <c r="C1" s="3" t="inlineStr">
        <is>
          <t>Eligible?</t>
        </is>
      </c>
      <c r="D1" s="3">
        <f>Settings!$D$8</f>
        <v/>
      </c>
      <c r="E1" s="3">
        <f>Settings!$D$9</f>
        <v/>
      </c>
      <c r="F1" s="3">
        <f>Settings!$D$10</f>
        <v/>
      </c>
      <c r="G1" s="3">
        <f>Settings!$D$11</f>
        <v/>
      </c>
      <c r="H1" s="3" t="inlineStr">
        <is>
          <t>Reviews counted</t>
        </is>
      </c>
      <c r="I1" s="3" t="inlineStr">
        <is>
          <t>Average</t>
        </is>
      </c>
      <c r="J1" s="3" t="inlineStr">
        <is>
          <t>Lowest</t>
        </is>
      </c>
      <c r="K1" s="3" t="inlineStr">
        <is>
          <t>Highest</t>
        </is>
      </c>
      <c r="L1" s="3" t="inlineStr">
        <is>
          <t>Spread</t>
        </is>
      </c>
      <c r="M1" s="3" t="inlineStr">
        <is>
          <t>Biggest gap on one part</t>
        </is>
      </c>
      <c r="N1" s="3" t="inlineStr">
        <is>
          <t>Flag</t>
        </is>
      </c>
      <c r="O1" s="3" t="inlineStr">
        <is>
          <t>Rank</t>
        </is>
      </c>
      <c r="P1" s="3">
        <f>"In the top "&amp;Settings!$D$5&amp;"?"</f>
        <v/>
      </c>
      <c r="Q1" s="16" t="inlineStr">
        <is>
          <t>Decision</t>
        </is>
      </c>
    </row>
    <row r="2">
      <c r="A2" s="36">
        <f>IF(COUNTIF(Applicants!A3:A102,"EXAMPLE*")&gt;0,"You are looking at EXAMPLE data. Delete the EXAMPLE rows on Applicants and the Reader tabs.","")</f>
        <v/>
      </c>
    </row>
    <row r="3">
      <c r="A3" s="35">
        <f>IF(TRIM(Applicants!A3&amp;"")="","",TRIM(Applicants!A3&amp;""))</f>
        <v/>
      </c>
      <c r="B3" s="37">
        <f>IF(A3="","",Applicants!B3&amp;"")</f>
        <v/>
      </c>
      <c r="C3" s="35">
        <f>IF(A3="","",IF(TRIM(Applicants!C3)="No","No","Yes"))</f>
        <v/>
      </c>
      <c r="D3" s="35">
        <f>IF(ISNUMBER('Reader 1'!L3),'Reader 1'!L3,"")</f>
        <v/>
      </c>
      <c r="E3" s="35">
        <f>IF(ISNUMBER('Reader 2'!L3),'Reader 2'!L3,"")</f>
        <v/>
      </c>
      <c r="F3" s="35">
        <f>IF(ISNUMBER('Reader 3'!L3),'Reader 3'!L3,"")</f>
        <v/>
      </c>
      <c r="G3" s="35">
        <f>IF(ISNUMBER('Reader 4'!L3),'Reader 4'!L3,"")</f>
        <v/>
      </c>
      <c r="H3" s="35">
        <f>IF(A3="","",COUNT(D3:G3))</f>
        <v/>
      </c>
      <c r="I3" s="23">
        <f>IF(N(H3)=0,"",ROUND(AVERAGE(D3:G3),1))</f>
        <v/>
      </c>
      <c r="J3" s="35">
        <f>IF(N(H3)=0,"",MIN(D3:G3))</f>
        <v/>
      </c>
      <c r="K3" s="35">
        <f>IF(N(H3)=0,"",MAX(D3:G3))</f>
        <v/>
      </c>
      <c r="L3" s="35">
        <f>IF(N(H3)&lt;2,"",ROUND(K3-J3,1))</f>
        <v/>
      </c>
      <c r="M3" s="35">
        <f>IF(ISNUMBER(Gaps!J3),Gaps!J3,"")</f>
        <v/>
      </c>
      <c r="N3" s="23">
        <f>IF(A3="","",IF(C3="No","Not eligible",IF(H3=0,"No scores yet",IF(H3&lt;Settings!$D$2,"Needs more reviews",IF(OR(AND(ISNUMBER(L3),L3&gt;=Settings!$D$3),AND(ISNUMBER(M3),M3&gt;=Settings!$D$4)),"Talk it through","Ready")))))</f>
        <v/>
      </c>
      <c r="O3" s="35">
        <f>IF(AND(C3="Yes",ISNUMBER(I3)),1+COUNTIFS($C$3:$C$102,"Yes",$I$3:$I$102,"&gt;"&amp;I3),"")</f>
        <v/>
      </c>
      <c r="P3" s="35">
        <f>IF(ISNUMBER(O3),IF(O3&lt;=Settings!$D$5,"Yes","No"),"")</f>
        <v/>
      </c>
      <c r="Q3" s="27" t="n"/>
    </row>
    <row r="4">
      <c r="A4" s="35">
        <f>IF(TRIM(Applicants!A4&amp;"")="","",TRIM(Applicants!A4&amp;""))</f>
        <v/>
      </c>
      <c r="B4" s="37">
        <f>IF(A4="","",Applicants!B4&amp;"")</f>
        <v/>
      </c>
      <c r="C4" s="35">
        <f>IF(A4="","",IF(TRIM(Applicants!C4)="No","No","Yes"))</f>
        <v/>
      </c>
      <c r="D4" s="35">
        <f>IF(ISNUMBER('Reader 1'!L4),'Reader 1'!L4,"")</f>
        <v/>
      </c>
      <c r="E4" s="35">
        <f>IF(ISNUMBER('Reader 2'!L4),'Reader 2'!L4,"")</f>
        <v/>
      </c>
      <c r="F4" s="35">
        <f>IF(ISNUMBER('Reader 3'!L4),'Reader 3'!L4,"")</f>
        <v/>
      </c>
      <c r="G4" s="35">
        <f>IF(ISNUMBER('Reader 4'!L4),'Reader 4'!L4,"")</f>
        <v/>
      </c>
      <c r="H4" s="35">
        <f>IF(A4="","",COUNT(D4:G4))</f>
        <v/>
      </c>
      <c r="I4" s="23">
        <f>IF(N(H4)=0,"",ROUND(AVERAGE(D4:G4),1))</f>
        <v/>
      </c>
      <c r="J4" s="35">
        <f>IF(N(H4)=0,"",MIN(D4:G4))</f>
        <v/>
      </c>
      <c r="K4" s="35">
        <f>IF(N(H4)=0,"",MAX(D4:G4))</f>
        <v/>
      </c>
      <c r="L4" s="35">
        <f>IF(N(H4)&lt;2,"",ROUND(K4-J4,1))</f>
        <v/>
      </c>
      <c r="M4" s="35">
        <f>IF(ISNUMBER(Gaps!J4),Gaps!J4,"")</f>
        <v/>
      </c>
      <c r="N4" s="23">
        <f>IF(A4="","",IF(C4="No","Not eligible",IF(H4=0,"No scores yet",IF(H4&lt;Settings!$D$2,"Needs more reviews",IF(OR(AND(ISNUMBER(L4),L4&gt;=Settings!$D$3),AND(ISNUMBER(M4),M4&gt;=Settings!$D$4)),"Talk it through","Ready")))))</f>
        <v/>
      </c>
      <c r="O4" s="35">
        <f>IF(AND(C4="Yes",ISNUMBER(I4)),1+COUNTIFS($C$3:$C$102,"Yes",$I$3:$I$102,"&gt;"&amp;I4),"")</f>
        <v/>
      </c>
      <c r="P4" s="35">
        <f>IF(ISNUMBER(O4),IF(O4&lt;=Settings!$D$5,"Yes","No"),"")</f>
        <v/>
      </c>
      <c r="Q4" s="27" t="n"/>
    </row>
    <row r="5">
      <c r="A5" s="35">
        <f>IF(TRIM(Applicants!A5&amp;"")="","",TRIM(Applicants!A5&amp;""))</f>
        <v/>
      </c>
      <c r="B5" s="37">
        <f>IF(A5="","",Applicants!B5&amp;"")</f>
        <v/>
      </c>
      <c r="C5" s="35">
        <f>IF(A5="","",IF(TRIM(Applicants!C5)="No","No","Yes"))</f>
        <v/>
      </c>
      <c r="D5" s="35">
        <f>IF(ISNUMBER('Reader 1'!L5),'Reader 1'!L5,"")</f>
        <v/>
      </c>
      <c r="E5" s="35">
        <f>IF(ISNUMBER('Reader 2'!L5),'Reader 2'!L5,"")</f>
        <v/>
      </c>
      <c r="F5" s="35">
        <f>IF(ISNUMBER('Reader 3'!L5),'Reader 3'!L5,"")</f>
        <v/>
      </c>
      <c r="G5" s="35">
        <f>IF(ISNUMBER('Reader 4'!L5),'Reader 4'!L5,"")</f>
        <v/>
      </c>
      <c r="H5" s="35">
        <f>IF(A5="","",COUNT(D5:G5))</f>
        <v/>
      </c>
      <c r="I5" s="23">
        <f>IF(N(H5)=0,"",ROUND(AVERAGE(D5:G5),1))</f>
        <v/>
      </c>
      <c r="J5" s="35">
        <f>IF(N(H5)=0,"",MIN(D5:G5))</f>
        <v/>
      </c>
      <c r="K5" s="35">
        <f>IF(N(H5)=0,"",MAX(D5:G5))</f>
        <v/>
      </c>
      <c r="L5" s="35">
        <f>IF(N(H5)&lt;2,"",ROUND(K5-J5,1))</f>
        <v/>
      </c>
      <c r="M5" s="35">
        <f>IF(ISNUMBER(Gaps!J5),Gaps!J5,"")</f>
        <v/>
      </c>
      <c r="N5" s="23">
        <f>IF(A5="","",IF(C5="No","Not eligible",IF(H5=0,"No scores yet",IF(H5&lt;Settings!$D$2,"Needs more reviews",IF(OR(AND(ISNUMBER(L5),L5&gt;=Settings!$D$3),AND(ISNUMBER(M5),M5&gt;=Settings!$D$4)),"Talk it through","Ready")))))</f>
        <v/>
      </c>
      <c r="O5" s="35">
        <f>IF(AND(C5="Yes",ISNUMBER(I5)),1+COUNTIFS($C$3:$C$102,"Yes",$I$3:$I$102,"&gt;"&amp;I5),"")</f>
        <v/>
      </c>
      <c r="P5" s="35">
        <f>IF(ISNUMBER(O5),IF(O5&lt;=Settings!$D$5,"Yes","No"),"")</f>
        <v/>
      </c>
      <c r="Q5" s="27" t="n"/>
    </row>
    <row r="6">
      <c r="A6" s="35">
        <f>IF(TRIM(Applicants!A6&amp;"")="","",TRIM(Applicants!A6&amp;""))</f>
        <v/>
      </c>
      <c r="B6" s="37">
        <f>IF(A6="","",Applicants!B6&amp;"")</f>
        <v/>
      </c>
      <c r="C6" s="35">
        <f>IF(A6="","",IF(TRIM(Applicants!C6)="No","No","Yes"))</f>
        <v/>
      </c>
      <c r="D6" s="35">
        <f>IF(ISNUMBER('Reader 1'!L6),'Reader 1'!L6,"")</f>
        <v/>
      </c>
      <c r="E6" s="35">
        <f>IF(ISNUMBER('Reader 2'!L6),'Reader 2'!L6,"")</f>
        <v/>
      </c>
      <c r="F6" s="35">
        <f>IF(ISNUMBER('Reader 3'!L6),'Reader 3'!L6,"")</f>
        <v/>
      </c>
      <c r="G6" s="35">
        <f>IF(ISNUMBER('Reader 4'!L6),'Reader 4'!L6,"")</f>
        <v/>
      </c>
      <c r="H6" s="35">
        <f>IF(A6="","",COUNT(D6:G6))</f>
        <v/>
      </c>
      <c r="I6" s="23">
        <f>IF(N(H6)=0,"",ROUND(AVERAGE(D6:G6),1))</f>
        <v/>
      </c>
      <c r="J6" s="35">
        <f>IF(N(H6)=0,"",MIN(D6:G6))</f>
        <v/>
      </c>
      <c r="K6" s="35">
        <f>IF(N(H6)=0,"",MAX(D6:G6))</f>
        <v/>
      </c>
      <c r="L6" s="35">
        <f>IF(N(H6)&lt;2,"",ROUND(K6-J6,1))</f>
        <v/>
      </c>
      <c r="M6" s="35">
        <f>IF(ISNUMBER(Gaps!J6),Gaps!J6,"")</f>
        <v/>
      </c>
      <c r="N6" s="23">
        <f>IF(A6="","",IF(C6="No","Not eligible",IF(H6=0,"No scores yet",IF(H6&lt;Settings!$D$2,"Needs more reviews",IF(OR(AND(ISNUMBER(L6),L6&gt;=Settings!$D$3),AND(ISNUMBER(M6),M6&gt;=Settings!$D$4)),"Talk it through","Ready")))))</f>
        <v/>
      </c>
      <c r="O6" s="35">
        <f>IF(AND(C6="Yes",ISNUMBER(I6)),1+COUNTIFS($C$3:$C$102,"Yes",$I$3:$I$102,"&gt;"&amp;I6),"")</f>
        <v/>
      </c>
      <c r="P6" s="35">
        <f>IF(ISNUMBER(O6),IF(O6&lt;=Settings!$D$5,"Yes","No"),"")</f>
        <v/>
      </c>
      <c r="Q6" s="27" t="n"/>
    </row>
    <row r="7">
      <c r="A7" s="35">
        <f>IF(TRIM(Applicants!A7&amp;"")="","",TRIM(Applicants!A7&amp;""))</f>
        <v/>
      </c>
      <c r="B7" s="37">
        <f>IF(A7="","",Applicants!B7&amp;"")</f>
        <v/>
      </c>
      <c r="C7" s="35">
        <f>IF(A7="","",IF(TRIM(Applicants!C7)="No","No","Yes"))</f>
        <v/>
      </c>
      <c r="D7" s="35">
        <f>IF(ISNUMBER('Reader 1'!L7),'Reader 1'!L7,"")</f>
        <v/>
      </c>
      <c r="E7" s="35">
        <f>IF(ISNUMBER('Reader 2'!L7),'Reader 2'!L7,"")</f>
        <v/>
      </c>
      <c r="F7" s="35">
        <f>IF(ISNUMBER('Reader 3'!L7),'Reader 3'!L7,"")</f>
        <v/>
      </c>
      <c r="G7" s="35">
        <f>IF(ISNUMBER('Reader 4'!L7),'Reader 4'!L7,"")</f>
        <v/>
      </c>
      <c r="H7" s="35">
        <f>IF(A7="","",COUNT(D7:G7))</f>
        <v/>
      </c>
      <c r="I7" s="23">
        <f>IF(N(H7)=0,"",ROUND(AVERAGE(D7:G7),1))</f>
        <v/>
      </c>
      <c r="J7" s="35">
        <f>IF(N(H7)=0,"",MIN(D7:G7))</f>
        <v/>
      </c>
      <c r="K7" s="35">
        <f>IF(N(H7)=0,"",MAX(D7:G7))</f>
        <v/>
      </c>
      <c r="L7" s="35">
        <f>IF(N(H7)&lt;2,"",ROUND(K7-J7,1))</f>
        <v/>
      </c>
      <c r="M7" s="35">
        <f>IF(ISNUMBER(Gaps!J7),Gaps!J7,"")</f>
        <v/>
      </c>
      <c r="N7" s="23">
        <f>IF(A7="","",IF(C7="No","Not eligible",IF(H7=0,"No scores yet",IF(H7&lt;Settings!$D$2,"Needs more reviews",IF(OR(AND(ISNUMBER(L7),L7&gt;=Settings!$D$3),AND(ISNUMBER(M7),M7&gt;=Settings!$D$4)),"Talk it through","Ready")))))</f>
        <v/>
      </c>
      <c r="O7" s="35">
        <f>IF(AND(C7="Yes",ISNUMBER(I7)),1+COUNTIFS($C$3:$C$102,"Yes",$I$3:$I$102,"&gt;"&amp;I7),"")</f>
        <v/>
      </c>
      <c r="P7" s="35">
        <f>IF(ISNUMBER(O7),IF(O7&lt;=Settings!$D$5,"Yes","No"),"")</f>
        <v/>
      </c>
      <c r="Q7" s="27" t="n"/>
    </row>
    <row r="8">
      <c r="A8" s="35">
        <f>IF(TRIM(Applicants!A8&amp;"")="","",TRIM(Applicants!A8&amp;""))</f>
        <v/>
      </c>
      <c r="B8" s="37">
        <f>IF(A8="","",Applicants!B8&amp;"")</f>
        <v/>
      </c>
      <c r="C8" s="35">
        <f>IF(A8="","",IF(TRIM(Applicants!C8)="No","No","Yes"))</f>
        <v/>
      </c>
      <c r="D8" s="35">
        <f>IF(ISNUMBER('Reader 1'!L8),'Reader 1'!L8,"")</f>
        <v/>
      </c>
      <c r="E8" s="35">
        <f>IF(ISNUMBER('Reader 2'!L8),'Reader 2'!L8,"")</f>
        <v/>
      </c>
      <c r="F8" s="35">
        <f>IF(ISNUMBER('Reader 3'!L8),'Reader 3'!L8,"")</f>
        <v/>
      </c>
      <c r="G8" s="35">
        <f>IF(ISNUMBER('Reader 4'!L8),'Reader 4'!L8,"")</f>
        <v/>
      </c>
      <c r="H8" s="35">
        <f>IF(A8="","",COUNT(D8:G8))</f>
        <v/>
      </c>
      <c r="I8" s="23">
        <f>IF(N(H8)=0,"",ROUND(AVERAGE(D8:G8),1))</f>
        <v/>
      </c>
      <c r="J8" s="35">
        <f>IF(N(H8)=0,"",MIN(D8:G8))</f>
        <v/>
      </c>
      <c r="K8" s="35">
        <f>IF(N(H8)=0,"",MAX(D8:G8))</f>
        <v/>
      </c>
      <c r="L8" s="35">
        <f>IF(N(H8)&lt;2,"",ROUND(K8-J8,1))</f>
        <v/>
      </c>
      <c r="M8" s="35">
        <f>IF(ISNUMBER(Gaps!J8),Gaps!J8,"")</f>
        <v/>
      </c>
      <c r="N8" s="23">
        <f>IF(A8="","",IF(C8="No","Not eligible",IF(H8=0,"No scores yet",IF(H8&lt;Settings!$D$2,"Needs more reviews",IF(OR(AND(ISNUMBER(L8),L8&gt;=Settings!$D$3),AND(ISNUMBER(M8),M8&gt;=Settings!$D$4)),"Talk it through","Ready")))))</f>
        <v/>
      </c>
      <c r="O8" s="35">
        <f>IF(AND(C8="Yes",ISNUMBER(I8)),1+COUNTIFS($C$3:$C$102,"Yes",$I$3:$I$102,"&gt;"&amp;I8),"")</f>
        <v/>
      </c>
      <c r="P8" s="35">
        <f>IF(ISNUMBER(O8),IF(O8&lt;=Settings!$D$5,"Yes","No"),"")</f>
        <v/>
      </c>
      <c r="Q8" s="27" t="n"/>
    </row>
    <row r="9">
      <c r="A9" s="35">
        <f>IF(TRIM(Applicants!A9&amp;"")="","",TRIM(Applicants!A9&amp;""))</f>
        <v/>
      </c>
      <c r="B9" s="37">
        <f>IF(A9="","",Applicants!B9&amp;"")</f>
        <v/>
      </c>
      <c r="C9" s="35">
        <f>IF(A9="","",IF(TRIM(Applicants!C9)="No","No","Yes"))</f>
        <v/>
      </c>
      <c r="D9" s="35">
        <f>IF(ISNUMBER('Reader 1'!L9),'Reader 1'!L9,"")</f>
        <v/>
      </c>
      <c r="E9" s="35">
        <f>IF(ISNUMBER('Reader 2'!L9),'Reader 2'!L9,"")</f>
        <v/>
      </c>
      <c r="F9" s="35">
        <f>IF(ISNUMBER('Reader 3'!L9),'Reader 3'!L9,"")</f>
        <v/>
      </c>
      <c r="G9" s="35">
        <f>IF(ISNUMBER('Reader 4'!L9),'Reader 4'!L9,"")</f>
        <v/>
      </c>
      <c r="H9" s="35">
        <f>IF(A9="","",COUNT(D9:G9))</f>
        <v/>
      </c>
      <c r="I9" s="23">
        <f>IF(N(H9)=0,"",ROUND(AVERAGE(D9:G9),1))</f>
        <v/>
      </c>
      <c r="J9" s="35">
        <f>IF(N(H9)=0,"",MIN(D9:G9))</f>
        <v/>
      </c>
      <c r="K9" s="35">
        <f>IF(N(H9)=0,"",MAX(D9:G9))</f>
        <v/>
      </c>
      <c r="L9" s="35">
        <f>IF(N(H9)&lt;2,"",ROUND(K9-J9,1))</f>
        <v/>
      </c>
      <c r="M9" s="35">
        <f>IF(ISNUMBER(Gaps!J9),Gaps!J9,"")</f>
        <v/>
      </c>
      <c r="N9" s="23">
        <f>IF(A9="","",IF(C9="No","Not eligible",IF(H9=0,"No scores yet",IF(H9&lt;Settings!$D$2,"Needs more reviews",IF(OR(AND(ISNUMBER(L9),L9&gt;=Settings!$D$3),AND(ISNUMBER(M9),M9&gt;=Settings!$D$4)),"Talk it through","Ready")))))</f>
        <v/>
      </c>
      <c r="O9" s="35">
        <f>IF(AND(C9="Yes",ISNUMBER(I9)),1+COUNTIFS($C$3:$C$102,"Yes",$I$3:$I$102,"&gt;"&amp;I9),"")</f>
        <v/>
      </c>
      <c r="P9" s="35">
        <f>IF(ISNUMBER(O9),IF(O9&lt;=Settings!$D$5,"Yes","No"),"")</f>
        <v/>
      </c>
      <c r="Q9" s="27" t="n"/>
    </row>
    <row r="10">
      <c r="A10" s="35">
        <f>IF(TRIM(Applicants!A10&amp;"")="","",TRIM(Applicants!A10&amp;""))</f>
        <v/>
      </c>
      <c r="B10" s="37">
        <f>IF(A10="","",Applicants!B10&amp;"")</f>
        <v/>
      </c>
      <c r="C10" s="35">
        <f>IF(A10="","",IF(TRIM(Applicants!C10)="No","No","Yes"))</f>
        <v/>
      </c>
      <c r="D10" s="35">
        <f>IF(ISNUMBER('Reader 1'!L10),'Reader 1'!L10,"")</f>
        <v/>
      </c>
      <c r="E10" s="35">
        <f>IF(ISNUMBER('Reader 2'!L10),'Reader 2'!L10,"")</f>
        <v/>
      </c>
      <c r="F10" s="35">
        <f>IF(ISNUMBER('Reader 3'!L10),'Reader 3'!L10,"")</f>
        <v/>
      </c>
      <c r="G10" s="35">
        <f>IF(ISNUMBER('Reader 4'!L10),'Reader 4'!L10,"")</f>
        <v/>
      </c>
      <c r="H10" s="35">
        <f>IF(A10="","",COUNT(D10:G10))</f>
        <v/>
      </c>
      <c r="I10" s="23">
        <f>IF(N(H10)=0,"",ROUND(AVERAGE(D10:G10),1))</f>
        <v/>
      </c>
      <c r="J10" s="35">
        <f>IF(N(H10)=0,"",MIN(D10:G10))</f>
        <v/>
      </c>
      <c r="K10" s="35">
        <f>IF(N(H10)=0,"",MAX(D10:G10))</f>
        <v/>
      </c>
      <c r="L10" s="35">
        <f>IF(N(H10)&lt;2,"",ROUND(K10-J10,1))</f>
        <v/>
      </c>
      <c r="M10" s="35">
        <f>IF(ISNUMBER(Gaps!J10),Gaps!J10,"")</f>
        <v/>
      </c>
      <c r="N10" s="23">
        <f>IF(A10="","",IF(C10="No","Not eligible",IF(H10=0,"No scores yet",IF(H10&lt;Settings!$D$2,"Needs more reviews",IF(OR(AND(ISNUMBER(L10),L10&gt;=Settings!$D$3),AND(ISNUMBER(M10),M10&gt;=Settings!$D$4)),"Talk it through","Ready")))))</f>
        <v/>
      </c>
      <c r="O10" s="35">
        <f>IF(AND(C10="Yes",ISNUMBER(I10)),1+COUNTIFS($C$3:$C$102,"Yes",$I$3:$I$102,"&gt;"&amp;I10),"")</f>
        <v/>
      </c>
      <c r="P10" s="35">
        <f>IF(ISNUMBER(O10),IF(O10&lt;=Settings!$D$5,"Yes","No"),"")</f>
        <v/>
      </c>
      <c r="Q10" s="27" t="n"/>
    </row>
    <row r="11">
      <c r="A11" s="35">
        <f>IF(TRIM(Applicants!A11&amp;"")="","",TRIM(Applicants!A11&amp;""))</f>
        <v/>
      </c>
      <c r="B11" s="37">
        <f>IF(A11="","",Applicants!B11&amp;"")</f>
        <v/>
      </c>
      <c r="C11" s="35">
        <f>IF(A11="","",IF(TRIM(Applicants!C11)="No","No","Yes"))</f>
        <v/>
      </c>
      <c r="D11" s="35">
        <f>IF(ISNUMBER('Reader 1'!L11),'Reader 1'!L11,"")</f>
        <v/>
      </c>
      <c r="E11" s="35">
        <f>IF(ISNUMBER('Reader 2'!L11),'Reader 2'!L11,"")</f>
        <v/>
      </c>
      <c r="F11" s="35">
        <f>IF(ISNUMBER('Reader 3'!L11),'Reader 3'!L11,"")</f>
        <v/>
      </c>
      <c r="G11" s="35">
        <f>IF(ISNUMBER('Reader 4'!L11),'Reader 4'!L11,"")</f>
        <v/>
      </c>
      <c r="H11" s="35">
        <f>IF(A11="","",COUNT(D11:G11))</f>
        <v/>
      </c>
      <c r="I11" s="23">
        <f>IF(N(H11)=0,"",ROUND(AVERAGE(D11:G11),1))</f>
        <v/>
      </c>
      <c r="J11" s="35">
        <f>IF(N(H11)=0,"",MIN(D11:G11))</f>
        <v/>
      </c>
      <c r="K11" s="35">
        <f>IF(N(H11)=0,"",MAX(D11:G11))</f>
        <v/>
      </c>
      <c r="L11" s="35">
        <f>IF(N(H11)&lt;2,"",ROUND(K11-J11,1))</f>
        <v/>
      </c>
      <c r="M11" s="35">
        <f>IF(ISNUMBER(Gaps!J11),Gaps!J11,"")</f>
        <v/>
      </c>
      <c r="N11" s="23">
        <f>IF(A11="","",IF(C11="No","Not eligible",IF(H11=0,"No scores yet",IF(H11&lt;Settings!$D$2,"Needs more reviews",IF(OR(AND(ISNUMBER(L11),L11&gt;=Settings!$D$3),AND(ISNUMBER(M11),M11&gt;=Settings!$D$4)),"Talk it through","Ready")))))</f>
        <v/>
      </c>
      <c r="O11" s="35">
        <f>IF(AND(C11="Yes",ISNUMBER(I11)),1+COUNTIFS($C$3:$C$102,"Yes",$I$3:$I$102,"&gt;"&amp;I11),"")</f>
        <v/>
      </c>
      <c r="P11" s="35">
        <f>IF(ISNUMBER(O11),IF(O11&lt;=Settings!$D$5,"Yes","No"),"")</f>
        <v/>
      </c>
      <c r="Q11" s="27" t="n"/>
    </row>
    <row r="12">
      <c r="A12" s="35">
        <f>IF(TRIM(Applicants!A12&amp;"")="","",TRIM(Applicants!A12&amp;""))</f>
        <v/>
      </c>
      <c r="B12" s="37">
        <f>IF(A12="","",Applicants!B12&amp;"")</f>
        <v/>
      </c>
      <c r="C12" s="35">
        <f>IF(A12="","",IF(TRIM(Applicants!C12)="No","No","Yes"))</f>
        <v/>
      </c>
      <c r="D12" s="35">
        <f>IF(ISNUMBER('Reader 1'!L12),'Reader 1'!L12,"")</f>
        <v/>
      </c>
      <c r="E12" s="35">
        <f>IF(ISNUMBER('Reader 2'!L12),'Reader 2'!L12,"")</f>
        <v/>
      </c>
      <c r="F12" s="35">
        <f>IF(ISNUMBER('Reader 3'!L12),'Reader 3'!L12,"")</f>
        <v/>
      </c>
      <c r="G12" s="35">
        <f>IF(ISNUMBER('Reader 4'!L12),'Reader 4'!L12,"")</f>
        <v/>
      </c>
      <c r="H12" s="35">
        <f>IF(A12="","",COUNT(D12:G12))</f>
        <v/>
      </c>
      <c r="I12" s="23">
        <f>IF(N(H12)=0,"",ROUND(AVERAGE(D12:G12),1))</f>
        <v/>
      </c>
      <c r="J12" s="35">
        <f>IF(N(H12)=0,"",MIN(D12:G12))</f>
        <v/>
      </c>
      <c r="K12" s="35">
        <f>IF(N(H12)=0,"",MAX(D12:G12))</f>
        <v/>
      </c>
      <c r="L12" s="35">
        <f>IF(N(H12)&lt;2,"",ROUND(K12-J12,1))</f>
        <v/>
      </c>
      <c r="M12" s="35">
        <f>IF(ISNUMBER(Gaps!J12),Gaps!J12,"")</f>
        <v/>
      </c>
      <c r="N12" s="23">
        <f>IF(A12="","",IF(C12="No","Not eligible",IF(H12=0,"No scores yet",IF(H12&lt;Settings!$D$2,"Needs more reviews",IF(OR(AND(ISNUMBER(L12),L12&gt;=Settings!$D$3),AND(ISNUMBER(M12),M12&gt;=Settings!$D$4)),"Talk it through","Ready")))))</f>
        <v/>
      </c>
      <c r="O12" s="35">
        <f>IF(AND(C12="Yes",ISNUMBER(I12)),1+COUNTIFS($C$3:$C$102,"Yes",$I$3:$I$102,"&gt;"&amp;I12),"")</f>
        <v/>
      </c>
      <c r="P12" s="35">
        <f>IF(ISNUMBER(O12),IF(O12&lt;=Settings!$D$5,"Yes","No"),"")</f>
        <v/>
      </c>
      <c r="Q12" s="27" t="n"/>
    </row>
    <row r="13">
      <c r="A13" s="35">
        <f>IF(TRIM(Applicants!A13&amp;"")="","",TRIM(Applicants!A13&amp;""))</f>
        <v/>
      </c>
      <c r="B13" s="37">
        <f>IF(A13="","",Applicants!B13&amp;"")</f>
        <v/>
      </c>
      <c r="C13" s="35">
        <f>IF(A13="","",IF(TRIM(Applicants!C13)="No","No","Yes"))</f>
        <v/>
      </c>
      <c r="D13" s="35">
        <f>IF(ISNUMBER('Reader 1'!L13),'Reader 1'!L13,"")</f>
        <v/>
      </c>
      <c r="E13" s="35">
        <f>IF(ISNUMBER('Reader 2'!L13),'Reader 2'!L13,"")</f>
        <v/>
      </c>
      <c r="F13" s="35">
        <f>IF(ISNUMBER('Reader 3'!L13),'Reader 3'!L13,"")</f>
        <v/>
      </c>
      <c r="G13" s="35">
        <f>IF(ISNUMBER('Reader 4'!L13),'Reader 4'!L13,"")</f>
        <v/>
      </c>
      <c r="H13" s="35">
        <f>IF(A13="","",COUNT(D13:G13))</f>
        <v/>
      </c>
      <c r="I13" s="23">
        <f>IF(N(H13)=0,"",ROUND(AVERAGE(D13:G13),1))</f>
        <v/>
      </c>
      <c r="J13" s="35">
        <f>IF(N(H13)=0,"",MIN(D13:G13))</f>
        <v/>
      </c>
      <c r="K13" s="35">
        <f>IF(N(H13)=0,"",MAX(D13:G13))</f>
        <v/>
      </c>
      <c r="L13" s="35">
        <f>IF(N(H13)&lt;2,"",ROUND(K13-J13,1))</f>
        <v/>
      </c>
      <c r="M13" s="35">
        <f>IF(ISNUMBER(Gaps!J13),Gaps!J13,"")</f>
        <v/>
      </c>
      <c r="N13" s="23">
        <f>IF(A13="","",IF(C13="No","Not eligible",IF(H13=0,"No scores yet",IF(H13&lt;Settings!$D$2,"Needs more reviews",IF(OR(AND(ISNUMBER(L13),L13&gt;=Settings!$D$3),AND(ISNUMBER(M13),M13&gt;=Settings!$D$4)),"Talk it through","Ready")))))</f>
        <v/>
      </c>
      <c r="O13" s="35">
        <f>IF(AND(C13="Yes",ISNUMBER(I13)),1+COUNTIFS($C$3:$C$102,"Yes",$I$3:$I$102,"&gt;"&amp;I13),"")</f>
        <v/>
      </c>
      <c r="P13" s="35">
        <f>IF(ISNUMBER(O13),IF(O13&lt;=Settings!$D$5,"Yes","No"),"")</f>
        <v/>
      </c>
      <c r="Q13" s="27" t="n"/>
    </row>
    <row r="14">
      <c r="A14" s="35">
        <f>IF(TRIM(Applicants!A14&amp;"")="","",TRIM(Applicants!A14&amp;""))</f>
        <v/>
      </c>
      <c r="B14" s="37">
        <f>IF(A14="","",Applicants!B14&amp;"")</f>
        <v/>
      </c>
      <c r="C14" s="35">
        <f>IF(A14="","",IF(TRIM(Applicants!C14)="No","No","Yes"))</f>
        <v/>
      </c>
      <c r="D14" s="35">
        <f>IF(ISNUMBER('Reader 1'!L14),'Reader 1'!L14,"")</f>
        <v/>
      </c>
      <c r="E14" s="35">
        <f>IF(ISNUMBER('Reader 2'!L14),'Reader 2'!L14,"")</f>
        <v/>
      </c>
      <c r="F14" s="35">
        <f>IF(ISNUMBER('Reader 3'!L14),'Reader 3'!L14,"")</f>
        <v/>
      </c>
      <c r="G14" s="35">
        <f>IF(ISNUMBER('Reader 4'!L14),'Reader 4'!L14,"")</f>
        <v/>
      </c>
      <c r="H14" s="35">
        <f>IF(A14="","",COUNT(D14:G14))</f>
        <v/>
      </c>
      <c r="I14" s="23">
        <f>IF(N(H14)=0,"",ROUND(AVERAGE(D14:G14),1))</f>
        <v/>
      </c>
      <c r="J14" s="35">
        <f>IF(N(H14)=0,"",MIN(D14:G14))</f>
        <v/>
      </c>
      <c r="K14" s="35">
        <f>IF(N(H14)=0,"",MAX(D14:G14))</f>
        <v/>
      </c>
      <c r="L14" s="35">
        <f>IF(N(H14)&lt;2,"",ROUND(K14-J14,1))</f>
        <v/>
      </c>
      <c r="M14" s="35">
        <f>IF(ISNUMBER(Gaps!J14),Gaps!J14,"")</f>
        <v/>
      </c>
      <c r="N14" s="23">
        <f>IF(A14="","",IF(C14="No","Not eligible",IF(H14=0,"No scores yet",IF(H14&lt;Settings!$D$2,"Needs more reviews",IF(OR(AND(ISNUMBER(L14),L14&gt;=Settings!$D$3),AND(ISNUMBER(M14),M14&gt;=Settings!$D$4)),"Talk it through","Ready")))))</f>
        <v/>
      </c>
      <c r="O14" s="35">
        <f>IF(AND(C14="Yes",ISNUMBER(I14)),1+COUNTIFS($C$3:$C$102,"Yes",$I$3:$I$102,"&gt;"&amp;I14),"")</f>
        <v/>
      </c>
      <c r="P14" s="35">
        <f>IF(ISNUMBER(O14),IF(O14&lt;=Settings!$D$5,"Yes","No"),"")</f>
        <v/>
      </c>
      <c r="Q14" s="27" t="n"/>
    </row>
    <row r="15">
      <c r="A15" s="35">
        <f>IF(TRIM(Applicants!A15&amp;"")="","",TRIM(Applicants!A15&amp;""))</f>
        <v/>
      </c>
      <c r="B15" s="37">
        <f>IF(A15="","",Applicants!B15&amp;"")</f>
        <v/>
      </c>
      <c r="C15" s="35">
        <f>IF(A15="","",IF(TRIM(Applicants!C15)="No","No","Yes"))</f>
        <v/>
      </c>
      <c r="D15" s="35">
        <f>IF(ISNUMBER('Reader 1'!L15),'Reader 1'!L15,"")</f>
        <v/>
      </c>
      <c r="E15" s="35">
        <f>IF(ISNUMBER('Reader 2'!L15),'Reader 2'!L15,"")</f>
        <v/>
      </c>
      <c r="F15" s="35">
        <f>IF(ISNUMBER('Reader 3'!L15),'Reader 3'!L15,"")</f>
        <v/>
      </c>
      <c r="G15" s="35">
        <f>IF(ISNUMBER('Reader 4'!L15),'Reader 4'!L15,"")</f>
        <v/>
      </c>
      <c r="H15" s="35">
        <f>IF(A15="","",COUNT(D15:G15))</f>
        <v/>
      </c>
      <c r="I15" s="23">
        <f>IF(N(H15)=0,"",ROUND(AVERAGE(D15:G15),1))</f>
        <v/>
      </c>
      <c r="J15" s="35">
        <f>IF(N(H15)=0,"",MIN(D15:G15))</f>
        <v/>
      </c>
      <c r="K15" s="35">
        <f>IF(N(H15)=0,"",MAX(D15:G15))</f>
        <v/>
      </c>
      <c r="L15" s="35">
        <f>IF(N(H15)&lt;2,"",ROUND(K15-J15,1))</f>
        <v/>
      </c>
      <c r="M15" s="35">
        <f>IF(ISNUMBER(Gaps!J15),Gaps!J15,"")</f>
        <v/>
      </c>
      <c r="N15" s="23">
        <f>IF(A15="","",IF(C15="No","Not eligible",IF(H15=0,"No scores yet",IF(H15&lt;Settings!$D$2,"Needs more reviews",IF(OR(AND(ISNUMBER(L15),L15&gt;=Settings!$D$3),AND(ISNUMBER(M15),M15&gt;=Settings!$D$4)),"Talk it through","Ready")))))</f>
        <v/>
      </c>
      <c r="O15" s="35">
        <f>IF(AND(C15="Yes",ISNUMBER(I15)),1+COUNTIFS($C$3:$C$102,"Yes",$I$3:$I$102,"&gt;"&amp;I15),"")</f>
        <v/>
      </c>
      <c r="P15" s="35">
        <f>IF(ISNUMBER(O15),IF(O15&lt;=Settings!$D$5,"Yes","No"),"")</f>
        <v/>
      </c>
      <c r="Q15" s="27" t="n"/>
    </row>
    <row r="16">
      <c r="A16" s="35">
        <f>IF(TRIM(Applicants!A16&amp;"")="","",TRIM(Applicants!A16&amp;""))</f>
        <v/>
      </c>
      <c r="B16" s="37">
        <f>IF(A16="","",Applicants!B16&amp;"")</f>
        <v/>
      </c>
      <c r="C16" s="35">
        <f>IF(A16="","",IF(TRIM(Applicants!C16)="No","No","Yes"))</f>
        <v/>
      </c>
      <c r="D16" s="35">
        <f>IF(ISNUMBER('Reader 1'!L16),'Reader 1'!L16,"")</f>
        <v/>
      </c>
      <c r="E16" s="35">
        <f>IF(ISNUMBER('Reader 2'!L16),'Reader 2'!L16,"")</f>
        <v/>
      </c>
      <c r="F16" s="35">
        <f>IF(ISNUMBER('Reader 3'!L16),'Reader 3'!L16,"")</f>
        <v/>
      </c>
      <c r="G16" s="35">
        <f>IF(ISNUMBER('Reader 4'!L16),'Reader 4'!L16,"")</f>
        <v/>
      </c>
      <c r="H16" s="35">
        <f>IF(A16="","",COUNT(D16:G16))</f>
        <v/>
      </c>
      <c r="I16" s="23">
        <f>IF(N(H16)=0,"",ROUND(AVERAGE(D16:G16),1))</f>
        <v/>
      </c>
      <c r="J16" s="35">
        <f>IF(N(H16)=0,"",MIN(D16:G16))</f>
        <v/>
      </c>
      <c r="K16" s="35">
        <f>IF(N(H16)=0,"",MAX(D16:G16))</f>
        <v/>
      </c>
      <c r="L16" s="35">
        <f>IF(N(H16)&lt;2,"",ROUND(K16-J16,1))</f>
        <v/>
      </c>
      <c r="M16" s="35">
        <f>IF(ISNUMBER(Gaps!J16),Gaps!J16,"")</f>
        <v/>
      </c>
      <c r="N16" s="23">
        <f>IF(A16="","",IF(C16="No","Not eligible",IF(H16=0,"No scores yet",IF(H16&lt;Settings!$D$2,"Needs more reviews",IF(OR(AND(ISNUMBER(L16),L16&gt;=Settings!$D$3),AND(ISNUMBER(M16),M16&gt;=Settings!$D$4)),"Talk it through","Ready")))))</f>
        <v/>
      </c>
      <c r="O16" s="35">
        <f>IF(AND(C16="Yes",ISNUMBER(I16)),1+COUNTIFS($C$3:$C$102,"Yes",$I$3:$I$102,"&gt;"&amp;I16),"")</f>
        <v/>
      </c>
      <c r="P16" s="35">
        <f>IF(ISNUMBER(O16),IF(O16&lt;=Settings!$D$5,"Yes","No"),"")</f>
        <v/>
      </c>
      <c r="Q16" s="27" t="n"/>
    </row>
    <row r="17">
      <c r="A17" s="35">
        <f>IF(TRIM(Applicants!A17&amp;"")="","",TRIM(Applicants!A17&amp;""))</f>
        <v/>
      </c>
      <c r="B17" s="37">
        <f>IF(A17="","",Applicants!B17&amp;"")</f>
        <v/>
      </c>
      <c r="C17" s="35">
        <f>IF(A17="","",IF(TRIM(Applicants!C17)="No","No","Yes"))</f>
        <v/>
      </c>
      <c r="D17" s="35">
        <f>IF(ISNUMBER('Reader 1'!L17),'Reader 1'!L17,"")</f>
        <v/>
      </c>
      <c r="E17" s="35">
        <f>IF(ISNUMBER('Reader 2'!L17),'Reader 2'!L17,"")</f>
        <v/>
      </c>
      <c r="F17" s="35">
        <f>IF(ISNUMBER('Reader 3'!L17),'Reader 3'!L17,"")</f>
        <v/>
      </c>
      <c r="G17" s="35">
        <f>IF(ISNUMBER('Reader 4'!L17),'Reader 4'!L17,"")</f>
        <v/>
      </c>
      <c r="H17" s="35">
        <f>IF(A17="","",COUNT(D17:G17))</f>
        <v/>
      </c>
      <c r="I17" s="23">
        <f>IF(N(H17)=0,"",ROUND(AVERAGE(D17:G17),1))</f>
        <v/>
      </c>
      <c r="J17" s="35">
        <f>IF(N(H17)=0,"",MIN(D17:G17))</f>
        <v/>
      </c>
      <c r="K17" s="35">
        <f>IF(N(H17)=0,"",MAX(D17:G17))</f>
        <v/>
      </c>
      <c r="L17" s="35">
        <f>IF(N(H17)&lt;2,"",ROUND(K17-J17,1))</f>
        <v/>
      </c>
      <c r="M17" s="35">
        <f>IF(ISNUMBER(Gaps!J17),Gaps!J17,"")</f>
        <v/>
      </c>
      <c r="N17" s="23">
        <f>IF(A17="","",IF(C17="No","Not eligible",IF(H17=0,"No scores yet",IF(H17&lt;Settings!$D$2,"Needs more reviews",IF(OR(AND(ISNUMBER(L17),L17&gt;=Settings!$D$3),AND(ISNUMBER(M17),M17&gt;=Settings!$D$4)),"Talk it through","Ready")))))</f>
        <v/>
      </c>
      <c r="O17" s="35">
        <f>IF(AND(C17="Yes",ISNUMBER(I17)),1+COUNTIFS($C$3:$C$102,"Yes",$I$3:$I$102,"&gt;"&amp;I17),"")</f>
        <v/>
      </c>
      <c r="P17" s="35">
        <f>IF(ISNUMBER(O17),IF(O17&lt;=Settings!$D$5,"Yes","No"),"")</f>
        <v/>
      </c>
      <c r="Q17" s="27" t="n"/>
    </row>
    <row r="18">
      <c r="A18" s="35">
        <f>IF(TRIM(Applicants!A18&amp;"")="","",TRIM(Applicants!A18&amp;""))</f>
        <v/>
      </c>
      <c r="B18" s="37">
        <f>IF(A18="","",Applicants!B18&amp;"")</f>
        <v/>
      </c>
      <c r="C18" s="35">
        <f>IF(A18="","",IF(TRIM(Applicants!C18)="No","No","Yes"))</f>
        <v/>
      </c>
      <c r="D18" s="35">
        <f>IF(ISNUMBER('Reader 1'!L18),'Reader 1'!L18,"")</f>
        <v/>
      </c>
      <c r="E18" s="35">
        <f>IF(ISNUMBER('Reader 2'!L18),'Reader 2'!L18,"")</f>
        <v/>
      </c>
      <c r="F18" s="35">
        <f>IF(ISNUMBER('Reader 3'!L18),'Reader 3'!L18,"")</f>
        <v/>
      </c>
      <c r="G18" s="35">
        <f>IF(ISNUMBER('Reader 4'!L18),'Reader 4'!L18,"")</f>
        <v/>
      </c>
      <c r="H18" s="35">
        <f>IF(A18="","",COUNT(D18:G18))</f>
        <v/>
      </c>
      <c r="I18" s="23">
        <f>IF(N(H18)=0,"",ROUND(AVERAGE(D18:G18),1))</f>
        <v/>
      </c>
      <c r="J18" s="35">
        <f>IF(N(H18)=0,"",MIN(D18:G18))</f>
        <v/>
      </c>
      <c r="K18" s="35">
        <f>IF(N(H18)=0,"",MAX(D18:G18))</f>
        <v/>
      </c>
      <c r="L18" s="35">
        <f>IF(N(H18)&lt;2,"",ROUND(K18-J18,1))</f>
        <v/>
      </c>
      <c r="M18" s="35">
        <f>IF(ISNUMBER(Gaps!J18),Gaps!J18,"")</f>
        <v/>
      </c>
      <c r="N18" s="23">
        <f>IF(A18="","",IF(C18="No","Not eligible",IF(H18=0,"No scores yet",IF(H18&lt;Settings!$D$2,"Needs more reviews",IF(OR(AND(ISNUMBER(L18),L18&gt;=Settings!$D$3),AND(ISNUMBER(M18),M18&gt;=Settings!$D$4)),"Talk it through","Ready")))))</f>
        <v/>
      </c>
      <c r="O18" s="35">
        <f>IF(AND(C18="Yes",ISNUMBER(I18)),1+COUNTIFS($C$3:$C$102,"Yes",$I$3:$I$102,"&gt;"&amp;I18),"")</f>
        <v/>
      </c>
      <c r="P18" s="35">
        <f>IF(ISNUMBER(O18),IF(O18&lt;=Settings!$D$5,"Yes","No"),"")</f>
        <v/>
      </c>
      <c r="Q18" s="27" t="n"/>
    </row>
    <row r="19">
      <c r="A19" s="35">
        <f>IF(TRIM(Applicants!A19&amp;"")="","",TRIM(Applicants!A19&amp;""))</f>
        <v/>
      </c>
      <c r="B19" s="37">
        <f>IF(A19="","",Applicants!B19&amp;"")</f>
        <v/>
      </c>
      <c r="C19" s="35">
        <f>IF(A19="","",IF(TRIM(Applicants!C19)="No","No","Yes"))</f>
        <v/>
      </c>
      <c r="D19" s="35">
        <f>IF(ISNUMBER('Reader 1'!L19),'Reader 1'!L19,"")</f>
        <v/>
      </c>
      <c r="E19" s="35">
        <f>IF(ISNUMBER('Reader 2'!L19),'Reader 2'!L19,"")</f>
        <v/>
      </c>
      <c r="F19" s="35">
        <f>IF(ISNUMBER('Reader 3'!L19),'Reader 3'!L19,"")</f>
        <v/>
      </c>
      <c r="G19" s="35">
        <f>IF(ISNUMBER('Reader 4'!L19),'Reader 4'!L19,"")</f>
        <v/>
      </c>
      <c r="H19" s="35">
        <f>IF(A19="","",COUNT(D19:G19))</f>
        <v/>
      </c>
      <c r="I19" s="23">
        <f>IF(N(H19)=0,"",ROUND(AVERAGE(D19:G19),1))</f>
        <v/>
      </c>
      <c r="J19" s="35">
        <f>IF(N(H19)=0,"",MIN(D19:G19))</f>
        <v/>
      </c>
      <c r="K19" s="35">
        <f>IF(N(H19)=0,"",MAX(D19:G19))</f>
        <v/>
      </c>
      <c r="L19" s="35">
        <f>IF(N(H19)&lt;2,"",ROUND(K19-J19,1))</f>
        <v/>
      </c>
      <c r="M19" s="35">
        <f>IF(ISNUMBER(Gaps!J19),Gaps!J19,"")</f>
        <v/>
      </c>
      <c r="N19" s="23">
        <f>IF(A19="","",IF(C19="No","Not eligible",IF(H19=0,"No scores yet",IF(H19&lt;Settings!$D$2,"Needs more reviews",IF(OR(AND(ISNUMBER(L19),L19&gt;=Settings!$D$3),AND(ISNUMBER(M19),M19&gt;=Settings!$D$4)),"Talk it through","Ready")))))</f>
        <v/>
      </c>
      <c r="O19" s="35">
        <f>IF(AND(C19="Yes",ISNUMBER(I19)),1+COUNTIFS($C$3:$C$102,"Yes",$I$3:$I$102,"&gt;"&amp;I19),"")</f>
        <v/>
      </c>
      <c r="P19" s="35">
        <f>IF(ISNUMBER(O19),IF(O19&lt;=Settings!$D$5,"Yes","No"),"")</f>
        <v/>
      </c>
      <c r="Q19" s="27" t="n"/>
    </row>
    <row r="20">
      <c r="A20" s="35">
        <f>IF(TRIM(Applicants!A20&amp;"")="","",TRIM(Applicants!A20&amp;""))</f>
        <v/>
      </c>
      <c r="B20" s="37">
        <f>IF(A20="","",Applicants!B20&amp;"")</f>
        <v/>
      </c>
      <c r="C20" s="35">
        <f>IF(A20="","",IF(TRIM(Applicants!C20)="No","No","Yes"))</f>
        <v/>
      </c>
      <c r="D20" s="35">
        <f>IF(ISNUMBER('Reader 1'!L20),'Reader 1'!L20,"")</f>
        <v/>
      </c>
      <c r="E20" s="35">
        <f>IF(ISNUMBER('Reader 2'!L20),'Reader 2'!L20,"")</f>
        <v/>
      </c>
      <c r="F20" s="35">
        <f>IF(ISNUMBER('Reader 3'!L20),'Reader 3'!L20,"")</f>
        <v/>
      </c>
      <c r="G20" s="35">
        <f>IF(ISNUMBER('Reader 4'!L20),'Reader 4'!L20,"")</f>
        <v/>
      </c>
      <c r="H20" s="35">
        <f>IF(A20="","",COUNT(D20:G20))</f>
        <v/>
      </c>
      <c r="I20" s="23">
        <f>IF(N(H20)=0,"",ROUND(AVERAGE(D20:G20),1))</f>
        <v/>
      </c>
      <c r="J20" s="35">
        <f>IF(N(H20)=0,"",MIN(D20:G20))</f>
        <v/>
      </c>
      <c r="K20" s="35">
        <f>IF(N(H20)=0,"",MAX(D20:G20))</f>
        <v/>
      </c>
      <c r="L20" s="35">
        <f>IF(N(H20)&lt;2,"",ROUND(K20-J20,1))</f>
        <v/>
      </c>
      <c r="M20" s="35">
        <f>IF(ISNUMBER(Gaps!J20),Gaps!J20,"")</f>
        <v/>
      </c>
      <c r="N20" s="23">
        <f>IF(A20="","",IF(C20="No","Not eligible",IF(H20=0,"No scores yet",IF(H20&lt;Settings!$D$2,"Needs more reviews",IF(OR(AND(ISNUMBER(L20),L20&gt;=Settings!$D$3),AND(ISNUMBER(M20),M20&gt;=Settings!$D$4)),"Talk it through","Ready")))))</f>
        <v/>
      </c>
      <c r="O20" s="35">
        <f>IF(AND(C20="Yes",ISNUMBER(I20)),1+COUNTIFS($C$3:$C$102,"Yes",$I$3:$I$102,"&gt;"&amp;I20),"")</f>
        <v/>
      </c>
      <c r="P20" s="35">
        <f>IF(ISNUMBER(O20),IF(O20&lt;=Settings!$D$5,"Yes","No"),"")</f>
        <v/>
      </c>
      <c r="Q20" s="27" t="n"/>
    </row>
    <row r="21">
      <c r="A21" s="35">
        <f>IF(TRIM(Applicants!A21&amp;"")="","",TRIM(Applicants!A21&amp;""))</f>
        <v/>
      </c>
      <c r="B21" s="37">
        <f>IF(A21="","",Applicants!B21&amp;"")</f>
        <v/>
      </c>
      <c r="C21" s="35">
        <f>IF(A21="","",IF(TRIM(Applicants!C21)="No","No","Yes"))</f>
        <v/>
      </c>
      <c r="D21" s="35">
        <f>IF(ISNUMBER('Reader 1'!L21),'Reader 1'!L21,"")</f>
        <v/>
      </c>
      <c r="E21" s="35">
        <f>IF(ISNUMBER('Reader 2'!L21),'Reader 2'!L21,"")</f>
        <v/>
      </c>
      <c r="F21" s="35">
        <f>IF(ISNUMBER('Reader 3'!L21),'Reader 3'!L21,"")</f>
        <v/>
      </c>
      <c r="G21" s="35">
        <f>IF(ISNUMBER('Reader 4'!L21),'Reader 4'!L21,"")</f>
        <v/>
      </c>
      <c r="H21" s="35">
        <f>IF(A21="","",COUNT(D21:G21))</f>
        <v/>
      </c>
      <c r="I21" s="23">
        <f>IF(N(H21)=0,"",ROUND(AVERAGE(D21:G21),1))</f>
        <v/>
      </c>
      <c r="J21" s="35">
        <f>IF(N(H21)=0,"",MIN(D21:G21))</f>
        <v/>
      </c>
      <c r="K21" s="35">
        <f>IF(N(H21)=0,"",MAX(D21:G21))</f>
        <v/>
      </c>
      <c r="L21" s="35">
        <f>IF(N(H21)&lt;2,"",ROUND(K21-J21,1))</f>
        <v/>
      </c>
      <c r="M21" s="35">
        <f>IF(ISNUMBER(Gaps!J21),Gaps!J21,"")</f>
        <v/>
      </c>
      <c r="N21" s="23">
        <f>IF(A21="","",IF(C21="No","Not eligible",IF(H21=0,"No scores yet",IF(H21&lt;Settings!$D$2,"Needs more reviews",IF(OR(AND(ISNUMBER(L21),L21&gt;=Settings!$D$3),AND(ISNUMBER(M21),M21&gt;=Settings!$D$4)),"Talk it through","Ready")))))</f>
        <v/>
      </c>
      <c r="O21" s="35">
        <f>IF(AND(C21="Yes",ISNUMBER(I21)),1+COUNTIFS($C$3:$C$102,"Yes",$I$3:$I$102,"&gt;"&amp;I21),"")</f>
        <v/>
      </c>
      <c r="P21" s="35">
        <f>IF(ISNUMBER(O21),IF(O21&lt;=Settings!$D$5,"Yes","No"),"")</f>
        <v/>
      </c>
      <c r="Q21" s="27" t="n"/>
    </row>
    <row r="22">
      <c r="A22" s="35">
        <f>IF(TRIM(Applicants!A22&amp;"")="","",TRIM(Applicants!A22&amp;""))</f>
        <v/>
      </c>
      <c r="B22" s="37">
        <f>IF(A22="","",Applicants!B22&amp;"")</f>
        <v/>
      </c>
      <c r="C22" s="35">
        <f>IF(A22="","",IF(TRIM(Applicants!C22)="No","No","Yes"))</f>
        <v/>
      </c>
      <c r="D22" s="35">
        <f>IF(ISNUMBER('Reader 1'!L22),'Reader 1'!L22,"")</f>
        <v/>
      </c>
      <c r="E22" s="35">
        <f>IF(ISNUMBER('Reader 2'!L22),'Reader 2'!L22,"")</f>
        <v/>
      </c>
      <c r="F22" s="35">
        <f>IF(ISNUMBER('Reader 3'!L22),'Reader 3'!L22,"")</f>
        <v/>
      </c>
      <c r="G22" s="35">
        <f>IF(ISNUMBER('Reader 4'!L22),'Reader 4'!L22,"")</f>
        <v/>
      </c>
      <c r="H22" s="35">
        <f>IF(A22="","",COUNT(D22:G22))</f>
        <v/>
      </c>
      <c r="I22" s="23">
        <f>IF(N(H22)=0,"",ROUND(AVERAGE(D22:G22),1))</f>
        <v/>
      </c>
      <c r="J22" s="35">
        <f>IF(N(H22)=0,"",MIN(D22:G22))</f>
        <v/>
      </c>
      <c r="K22" s="35">
        <f>IF(N(H22)=0,"",MAX(D22:G22))</f>
        <v/>
      </c>
      <c r="L22" s="35">
        <f>IF(N(H22)&lt;2,"",ROUND(K22-J22,1))</f>
        <v/>
      </c>
      <c r="M22" s="35">
        <f>IF(ISNUMBER(Gaps!J22),Gaps!J22,"")</f>
        <v/>
      </c>
      <c r="N22" s="23">
        <f>IF(A22="","",IF(C22="No","Not eligible",IF(H22=0,"No scores yet",IF(H22&lt;Settings!$D$2,"Needs more reviews",IF(OR(AND(ISNUMBER(L22),L22&gt;=Settings!$D$3),AND(ISNUMBER(M22),M22&gt;=Settings!$D$4)),"Talk it through","Ready")))))</f>
        <v/>
      </c>
      <c r="O22" s="35">
        <f>IF(AND(C22="Yes",ISNUMBER(I22)),1+COUNTIFS($C$3:$C$102,"Yes",$I$3:$I$102,"&gt;"&amp;I22),"")</f>
        <v/>
      </c>
      <c r="P22" s="35">
        <f>IF(ISNUMBER(O22),IF(O22&lt;=Settings!$D$5,"Yes","No"),"")</f>
        <v/>
      </c>
      <c r="Q22" s="27" t="n"/>
    </row>
    <row r="23">
      <c r="A23" s="35">
        <f>IF(TRIM(Applicants!A23&amp;"")="","",TRIM(Applicants!A23&amp;""))</f>
        <v/>
      </c>
      <c r="B23" s="37">
        <f>IF(A23="","",Applicants!B23&amp;"")</f>
        <v/>
      </c>
      <c r="C23" s="35">
        <f>IF(A23="","",IF(TRIM(Applicants!C23)="No","No","Yes"))</f>
        <v/>
      </c>
      <c r="D23" s="35">
        <f>IF(ISNUMBER('Reader 1'!L23),'Reader 1'!L23,"")</f>
        <v/>
      </c>
      <c r="E23" s="35">
        <f>IF(ISNUMBER('Reader 2'!L23),'Reader 2'!L23,"")</f>
        <v/>
      </c>
      <c r="F23" s="35">
        <f>IF(ISNUMBER('Reader 3'!L23),'Reader 3'!L23,"")</f>
        <v/>
      </c>
      <c r="G23" s="35">
        <f>IF(ISNUMBER('Reader 4'!L23),'Reader 4'!L23,"")</f>
        <v/>
      </c>
      <c r="H23" s="35">
        <f>IF(A23="","",COUNT(D23:G23))</f>
        <v/>
      </c>
      <c r="I23" s="23">
        <f>IF(N(H23)=0,"",ROUND(AVERAGE(D23:G23),1))</f>
        <v/>
      </c>
      <c r="J23" s="35">
        <f>IF(N(H23)=0,"",MIN(D23:G23))</f>
        <v/>
      </c>
      <c r="K23" s="35">
        <f>IF(N(H23)=0,"",MAX(D23:G23))</f>
        <v/>
      </c>
      <c r="L23" s="35">
        <f>IF(N(H23)&lt;2,"",ROUND(K23-J23,1))</f>
        <v/>
      </c>
      <c r="M23" s="35">
        <f>IF(ISNUMBER(Gaps!J23),Gaps!J23,"")</f>
        <v/>
      </c>
      <c r="N23" s="23">
        <f>IF(A23="","",IF(C23="No","Not eligible",IF(H23=0,"No scores yet",IF(H23&lt;Settings!$D$2,"Needs more reviews",IF(OR(AND(ISNUMBER(L23),L23&gt;=Settings!$D$3),AND(ISNUMBER(M23),M23&gt;=Settings!$D$4)),"Talk it through","Ready")))))</f>
        <v/>
      </c>
      <c r="O23" s="35">
        <f>IF(AND(C23="Yes",ISNUMBER(I23)),1+COUNTIFS($C$3:$C$102,"Yes",$I$3:$I$102,"&gt;"&amp;I23),"")</f>
        <v/>
      </c>
      <c r="P23" s="35">
        <f>IF(ISNUMBER(O23),IF(O23&lt;=Settings!$D$5,"Yes","No"),"")</f>
        <v/>
      </c>
      <c r="Q23" s="27" t="n"/>
    </row>
    <row r="24">
      <c r="A24" s="35">
        <f>IF(TRIM(Applicants!A24&amp;"")="","",TRIM(Applicants!A24&amp;""))</f>
        <v/>
      </c>
      <c r="B24" s="37">
        <f>IF(A24="","",Applicants!B24&amp;"")</f>
        <v/>
      </c>
      <c r="C24" s="35">
        <f>IF(A24="","",IF(TRIM(Applicants!C24)="No","No","Yes"))</f>
        <v/>
      </c>
      <c r="D24" s="35">
        <f>IF(ISNUMBER('Reader 1'!L24),'Reader 1'!L24,"")</f>
        <v/>
      </c>
      <c r="E24" s="35">
        <f>IF(ISNUMBER('Reader 2'!L24),'Reader 2'!L24,"")</f>
        <v/>
      </c>
      <c r="F24" s="35">
        <f>IF(ISNUMBER('Reader 3'!L24),'Reader 3'!L24,"")</f>
        <v/>
      </c>
      <c r="G24" s="35">
        <f>IF(ISNUMBER('Reader 4'!L24),'Reader 4'!L24,"")</f>
        <v/>
      </c>
      <c r="H24" s="35">
        <f>IF(A24="","",COUNT(D24:G24))</f>
        <v/>
      </c>
      <c r="I24" s="23">
        <f>IF(N(H24)=0,"",ROUND(AVERAGE(D24:G24),1))</f>
        <v/>
      </c>
      <c r="J24" s="35">
        <f>IF(N(H24)=0,"",MIN(D24:G24))</f>
        <v/>
      </c>
      <c r="K24" s="35">
        <f>IF(N(H24)=0,"",MAX(D24:G24))</f>
        <v/>
      </c>
      <c r="L24" s="35">
        <f>IF(N(H24)&lt;2,"",ROUND(K24-J24,1))</f>
        <v/>
      </c>
      <c r="M24" s="35">
        <f>IF(ISNUMBER(Gaps!J24),Gaps!J24,"")</f>
        <v/>
      </c>
      <c r="N24" s="23">
        <f>IF(A24="","",IF(C24="No","Not eligible",IF(H24=0,"No scores yet",IF(H24&lt;Settings!$D$2,"Needs more reviews",IF(OR(AND(ISNUMBER(L24),L24&gt;=Settings!$D$3),AND(ISNUMBER(M24),M24&gt;=Settings!$D$4)),"Talk it through","Ready")))))</f>
        <v/>
      </c>
      <c r="O24" s="35">
        <f>IF(AND(C24="Yes",ISNUMBER(I24)),1+COUNTIFS($C$3:$C$102,"Yes",$I$3:$I$102,"&gt;"&amp;I24),"")</f>
        <v/>
      </c>
      <c r="P24" s="35">
        <f>IF(ISNUMBER(O24),IF(O24&lt;=Settings!$D$5,"Yes","No"),"")</f>
        <v/>
      </c>
      <c r="Q24" s="27" t="n"/>
    </row>
    <row r="25">
      <c r="A25" s="35">
        <f>IF(TRIM(Applicants!A25&amp;"")="","",TRIM(Applicants!A25&amp;""))</f>
        <v/>
      </c>
      <c r="B25" s="37">
        <f>IF(A25="","",Applicants!B25&amp;"")</f>
        <v/>
      </c>
      <c r="C25" s="35">
        <f>IF(A25="","",IF(TRIM(Applicants!C25)="No","No","Yes"))</f>
        <v/>
      </c>
      <c r="D25" s="35">
        <f>IF(ISNUMBER('Reader 1'!L25),'Reader 1'!L25,"")</f>
        <v/>
      </c>
      <c r="E25" s="35">
        <f>IF(ISNUMBER('Reader 2'!L25),'Reader 2'!L25,"")</f>
        <v/>
      </c>
      <c r="F25" s="35">
        <f>IF(ISNUMBER('Reader 3'!L25),'Reader 3'!L25,"")</f>
        <v/>
      </c>
      <c r="G25" s="35">
        <f>IF(ISNUMBER('Reader 4'!L25),'Reader 4'!L25,"")</f>
        <v/>
      </c>
      <c r="H25" s="35">
        <f>IF(A25="","",COUNT(D25:G25))</f>
        <v/>
      </c>
      <c r="I25" s="23">
        <f>IF(N(H25)=0,"",ROUND(AVERAGE(D25:G25),1))</f>
        <v/>
      </c>
      <c r="J25" s="35">
        <f>IF(N(H25)=0,"",MIN(D25:G25))</f>
        <v/>
      </c>
      <c r="K25" s="35">
        <f>IF(N(H25)=0,"",MAX(D25:G25))</f>
        <v/>
      </c>
      <c r="L25" s="35">
        <f>IF(N(H25)&lt;2,"",ROUND(K25-J25,1))</f>
        <v/>
      </c>
      <c r="M25" s="35">
        <f>IF(ISNUMBER(Gaps!J25),Gaps!J25,"")</f>
        <v/>
      </c>
      <c r="N25" s="23">
        <f>IF(A25="","",IF(C25="No","Not eligible",IF(H25=0,"No scores yet",IF(H25&lt;Settings!$D$2,"Needs more reviews",IF(OR(AND(ISNUMBER(L25),L25&gt;=Settings!$D$3),AND(ISNUMBER(M25),M25&gt;=Settings!$D$4)),"Talk it through","Ready")))))</f>
        <v/>
      </c>
      <c r="O25" s="35">
        <f>IF(AND(C25="Yes",ISNUMBER(I25)),1+COUNTIFS($C$3:$C$102,"Yes",$I$3:$I$102,"&gt;"&amp;I25),"")</f>
        <v/>
      </c>
      <c r="P25" s="35">
        <f>IF(ISNUMBER(O25),IF(O25&lt;=Settings!$D$5,"Yes","No"),"")</f>
        <v/>
      </c>
      <c r="Q25" s="27" t="n"/>
    </row>
    <row r="26">
      <c r="A26" s="35">
        <f>IF(TRIM(Applicants!A26&amp;"")="","",TRIM(Applicants!A26&amp;""))</f>
        <v/>
      </c>
      <c r="B26" s="37">
        <f>IF(A26="","",Applicants!B26&amp;"")</f>
        <v/>
      </c>
      <c r="C26" s="35">
        <f>IF(A26="","",IF(TRIM(Applicants!C26)="No","No","Yes"))</f>
        <v/>
      </c>
      <c r="D26" s="35">
        <f>IF(ISNUMBER('Reader 1'!L26),'Reader 1'!L26,"")</f>
        <v/>
      </c>
      <c r="E26" s="35">
        <f>IF(ISNUMBER('Reader 2'!L26),'Reader 2'!L26,"")</f>
        <v/>
      </c>
      <c r="F26" s="35">
        <f>IF(ISNUMBER('Reader 3'!L26),'Reader 3'!L26,"")</f>
        <v/>
      </c>
      <c r="G26" s="35">
        <f>IF(ISNUMBER('Reader 4'!L26),'Reader 4'!L26,"")</f>
        <v/>
      </c>
      <c r="H26" s="35">
        <f>IF(A26="","",COUNT(D26:G26))</f>
        <v/>
      </c>
      <c r="I26" s="23">
        <f>IF(N(H26)=0,"",ROUND(AVERAGE(D26:G26),1))</f>
        <v/>
      </c>
      <c r="J26" s="35">
        <f>IF(N(H26)=0,"",MIN(D26:G26))</f>
        <v/>
      </c>
      <c r="K26" s="35">
        <f>IF(N(H26)=0,"",MAX(D26:G26))</f>
        <v/>
      </c>
      <c r="L26" s="35">
        <f>IF(N(H26)&lt;2,"",ROUND(K26-J26,1))</f>
        <v/>
      </c>
      <c r="M26" s="35">
        <f>IF(ISNUMBER(Gaps!J26),Gaps!J26,"")</f>
        <v/>
      </c>
      <c r="N26" s="23">
        <f>IF(A26="","",IF(C26="No","Not eligible",IF(H26=0,"No scores yet",IF(H26&lt;Settings!$D$2,"Needs more reviews",IF(OR(AND(ISNUMBER(L26),L26&gt;=Settings!$D$3),AND(ISNUMBER(M26),M26&gt;=Settings!$D$4)),"Talk it through","Ready")))))</f>
        <v/>
      </c>
      <c r="O26" s="35">
        <f>IF(AND(C26="Yes",ISNUMBER(I26)),1+COUNTIFS($C$3:$C$102,"Yes",$I$3:$I$102,"&gt;"&amp;I26),"")</f>
        <v/>
      </c>
      <c r="P26" s="35">
        <f>IF(ISNUMBER(O26),IF(O26&lt;=Settings!$D$5,"Yes","No"),"")</f>
        <v/>
      </c>
      <c r="Q26" s="27" t="n"/>
    </row>
    <row r="27">
      <c r="A27" s="35">
        <f>IF(TRIM(Applicants!A27&amp;"")="","",TRIM(Applicants!A27&amp;""))</f>
        <v/>
      </c>
      <c r="B27" s="37">
        <f>IF(A27="","",Applicants!B27&amp;"")</f>
        <v/>
      </c>
      <c r="C27" s="35">
        <f>IF(A27="","",IF(TRIM(Applicants!C27)="No","No","Yes"))</f>
        <v/>
      </c>
      <c r="D27" s="35">
        <f>IF(ISNUMBER('Reader 1'!L27),'Reader 1'!L27,"")</f>
        <v/>
      </c>
      <c r="E27" s="35">
        <f>IF(ISNUMBER('Reader 2'!L27),'Reader 2'!L27,"")</f>
        <v/>
      </c>
      <c r="F27" s="35">
        <f>IF(ISNUMBER('Reader 3'!L27),'Reader 3'!L27,"")</f>
        <v/>
      </c>
      <c r="G27" s="35">
        <f>IF(ISNUMBER('Reader 4'!L27),'Reader 4'!L27,"")</f>
        <v/>
      </c>
      <c r="H27" s="35">
        <f>IF(A27="","",COUNT(D27:G27))</f>
        <v/>
      </c>
      <c r="I27" s="23">
        <f>IF(N(H27)=0,"",ROUND(AVERAGE(D27:G27),1))</f>
        <v/>
      </c>
      <c r="J27" s="35">
        <f>IF(N(H27)=0,"",MIN(D27:G27))</f>
        <v/>
      </c>
      <c r="K27" s="35">
        <f>IF(N(H27)=0,"",MAX(D27:G27))</f>
        <v/>
      </c>
      <c r="L27" s="35">
        <f>IF(N(H27)&lt;2,"",ROUND(K27-J27,1))</f>
        <v/>
      </c>
      <c r="M27" s="35">
        <f>IF(ISNUMBER(Gaps!J27),Gaps!J27,"")</f>
        <v/>
      </c>
      <c r="N27" s="23">
        <f>IF(A27="","",IF(C27="No","Not eligible",IF(H27=0,"No scores yet",IF(H27&lt;Settings!$D$2,"Needs more reviews",IF(OR(AND(ISNUMBER(L27),L27&gt;=Settings!$D$3),AND(ISNUMBER(M27),M27&gt;=Settings!$D$4)),"Talk it through","Ready")))))</f>
        <v/>
      </c>
      <c r="O27" s="35">
        <f>IF(AND(C27="Yes",ISNUMBER(I27)),1+COUNTIFS($C$3:$C$102,"Yes",$I$3:$I$102,"&gt;"&amp;I27),"")</f>
        <v/>
      </c>
      <c r="P27" s="35">
        <f>IF(ISNUMBER(O27),IF(O27&lt;=Settings!$D$5,"Yes","No"),"")</f>
        <v/>
      </c>
      <c r="Q27" s="27" t="n"/>
    </row>
    <row r="28">
      <c r="A28" s="35">
        <f>IF(TRIM(Applicants!A28&amp;"")="","",TRIM(Applicants!A28&amp;""))</f>
        <v/>
      </c>
      <c r="B28" s="37">
        <f>IF(A28="","",Applicants!B28&amp;"")</f>
        <v/>
      </c>
      <c r="C28" s="35">
        <f>IF(A28="","",IF(TRIM(Applicants!C28)="No","No","Yes"))</f>
        <v/>
      </c>
      <c r="D28" s="35">
        <f>IF(ISNUMBER('Reader 1'!L28),'Reader 1'!L28,"")</f>
        <v/>
      </c>
      <c r="E28" s="35">
        <f>IF(ISNUMBER('Reader 2'!L28),'Reader 2'!L28,"")</f>
        <v/>
      </c>
      <c r="F28" s="35">
        <f>IF(ISNUMBER('Reader 3'!L28),'Reader 3'!L28,"")</f>
        <v/>
      </c>
      <c r="G28" s="35">
        <f>IF(ISNUMBER('Reader 4'!L28),'Reader 4'!L28,"")</f>
        <v/>
      </c>
      <c r="H28" s="35">
        <f>IF(A28="","",COUNT(D28:G28))</f>
        <v/>
      </c>
      <c r="I28" s="23">
        <f>IF(N(H28)=0,"",ROUND(AVERAGE(D28:G28),1))</f>
        <v/>
      </c>
      <c r="J28" s="35">
        <f>IF(N(H28)=0,"",MIN(D28:G28))</f>
        <v/>
      </c>
      <c r="K28" s="35">
        <f>IF(N(H28)=0,"",MAX(D28:G28))</f>
        <v/>
      </c>
      <c r="L28" s="35">
        <f>IF(N(H28)&lt;2,"",ROUND(K28-J28,1))</f>
        <v/>
      </c>
      <c r="M28" s="35">
        <f>IF(ISNUMBER(Gaps!J28),Gaps!J28,"")</f>
        <v/>
      </c>
      <c r="N28" s="23">
        <f>IF(A28="","",IF(C28="No","Not eligible",IF(H28=0,"No scores yet",IF(H28&lt;Settings!$D$2,"Needs more reviews",IF(OR(AND(ISNUMBER(L28),L28&gt;=Settings!$D$3),AND(ISNUMBER(M28),M28&gt;=Settings!$D$4)),"Talk it through","Ready")))))</f>
        <v/>
      </c>
      <c r="O28" s="35">
        <f>IF(AND(C28="Yes",ISNUMBER(I28)),1+COUNTIFS($C$3:$C$102,"Yes",$I$3:$I$102,"&gt;"&amp;I28),"")</f>
        <v/>
      </c>
      <c r="P28" s="35">
        <f>IF(ISNUMBER(O28),IF(O28&lt;=Settings!$D$5,"Yes","No"),"")</f>
        <v/>
      </c>
      <c r="Q28" s="27" t="n"/>
    </row>
    <row r="29">
      <c r="A29" s="35">
        <f>IF(TRIM(Applicants!A29&amp;"")="","",TRIM(Applicants!A29&amp;""))</f>
        <v/>
      </c>
      <c r="B29" s="37">
        <f>IF(A29="","",Applicants!B29&amp;"")</f>
        <v/>
      </c>
      <c r="C29" s="35">
        <f>IF(A29="","",IF(TRIM(Applicants!C29)="No","No","Yes"))</f>
        <v/>
      </c>
      <c r="D29" s="35">
        <f>IF(ISNUMBER('Reader 1'!L29),'Reader 1'!L29,"")</f>
        <v/>
      </c>
      <c r="E29" s="35">
        <f>IF(ISNUMBER('Reader 2'!L29),'Reader 2'!L29,"")</f>
        <v/>
      </c>
      <c r="F29" s="35">
        <f>IF(ISNUMBER('Reader 3'!L29),'Reader 3'!L29,"")</f>
        <v/>
      </c>
      <c r="G29" s="35">
        <f>IF(ISNUMBER('Reader 4'!L29),'Reader 4'!L29,"")</f>
        <v/>
      </c>
      <c r="H29" s="35">
        <f>IF(A29="","",COUNT(D29:G29))</f>
        <v/>
      </c>
      <c r="I29" s="23">
        <f>IF(N(H29)=0,"",ROUND(AVERAGE(D29:G29),1))</f>
        <v/>
      </c>
      <c r="J29" s="35">
        <f>IF(N(H29)=0,"",MIN(D29:G29))</f>
        <v/>
      </c>
      <c r="K29" s="35">
        <f>IF(N(H29)=0,"",MAX(D29:G29))</f>
        <v/>
      </c>
      <c r="L29" s="35">
        <f>IF(N(H29)&lt;2,"",ROUND(K29-J29,1))</f>
        <v/>
      </c>
      <c r="M29" s="35">
        <f>IF(ISNUMBER(Gaps!J29),Gaps!J29,"")</f>
        <v/>
      </c>
      <c r="N29" s="23">
        <f>IF(A29="","",IF(C29="No","Not eligible",IF(H29=0,"No scores yet",IF(H29&lt;Settings!$D$2,"Needs more reviews",IF(OR(AND(ISNUMBER(L29),L29&gt;=Settings!$D$3),AND(ISNUMBER(M29),M29&gt;=Settings!$D$4)),"Talk it through","Ready")))))</f>
        <v/>
      </c>
      <c r="O29" s="35">
        <f>IF(AND(C29="Yes",ISNUMBER(I29)),1+COUNTIFS($C$3:$C$102,"Yes",$I$3:$I$102,"&gt;"&amp;I29),"")</f>
        <v/>
      </c>
      <c r="P29" s="35">
        <f>IF(ISNUMBER(O29),IF(O29&lt;=Settings!$D$5,"Yes","No"),"")</f>
        <v/>
      </c>
      <c r="Q29" s="27" t="n"/>
    </row>
    <row r="30">
      <c r="A30" s="35">
        <f>IF(TRIM(Applicants!A30&amp;"")="","",TRIM(Applicants!A30&amp;""))</f>
        <v/>
      </c>
      <c r="B30" s="37">
        <f>IF(A30="","",Applicants!B30&amp;"")</f>
        <v/>
      </c>
      <c r="C30" s="35">
        <f>IF(A30="","",IF(TRIM(Applicants!C30)="No","No","Yes"))</f>
        <v/>
      </c>
      <c r="D30" s="35">
        <f>IF(ISNUMBER('Reader 1'!L30),'Reader 1'!L30,"")</f>
        <v/>
      </c>
      <c r="E30" s="35">
        <f>IF(ISNUMBER('Reader 2'!L30),'Reader 2'!L30,"")</f>
        <v/>
      </c>
      <c r="F30" s="35">
        <f>IF(ISNUMBER('Reader 3'!L30),'Reader 3'!L30,"")</f>
        <v/>
      </c>
      <c r="G30" s="35">
        <f>IF(ISNUMBER('Reader 4'!L30),'Reader 4'!L30,"")</f>
        <v/>
      </c>
      <c r="H30" s="35">
        <f>IF(A30="","",COUNT(D30:G30))</f>
        <v/>
      </c>
      <c r="I30" s="23">
        <f>IF(N(H30)=0,"",ROUND(AVERAGE(D30:G30),1))</f>
        <v/>
      </c>
      <c r="J30" s="35">
        <f>IF(N(H30)=0,"",MIN(D30:G30))</f>
        <v/>
      </c>
      <c r="K30" s="35">
        <f>IF(N(H30)=0,"",MAX(D30:G30))</f>
        <v/>
      </c>
      <c r="L30" s="35">
        <f>IF(N(H30)&lt;2,"",ROUND(K30-J30,1))</f>
        <v/>
      </c>
      <c r="M30" s="35">
        <f>IF(ISNUMBER(Gaps!J30),Gaps!J30,"")</f>
        <v/>
      </c>
      <c r="N30" s="23">
        <f>IF(A30="","",IF(C30="No","Not eligible",IF(H30=0,"No scores yet",IF(H30&lt;Settings!$D$2,"Needs more reviews",IF(OR(AND(ISNUMBER(L30),L30&gt;=Settings!$D$3),AND(ISNUMBER(M30),M30&gt;=Settings!$D$4)),"Talk it through","Ready")))))</f>
        <v/>
      </c>
      <c r="O30" s="35">
        <f>IF(AND(C30="Yes",ISNUMBER(I30)),1+COUNTIFS($C$3:$C$102,"Yes",$I$3:$I$102,"&gt;"&amp;I30),"")</f>
        <v/>
      </c>
      <c r="P30" s="35">
        <f>IF(ISNUMBER(O30),IF(O30&lt;=Settings!$D$5,"Yes","No"),"")</f>
        <v/>
      </c>
      <c r="Q30" s="27" t="n"/>
    </row>
    <row r="31">
      <c r="A31" s="35">
        <f>IF(TRIM(Applicants!A31&amp;"")="","",TRIM(Applicants!A31&amp;""))</f>
        <v/>
      </c>
      <c r="B31" s="37">
        <f>IF(A31="","",Applicants!B31&amp;"")</f>
        <v/>
      </c>
      <c r="C31" s="35">
        <f>IF(A31="","",IF(TRIM(Applicants!C31)="No","No","Yes"))</f>
        <v/>
      </c>
      <c r="D31" s="35">
        <f>IF(ISNUMBER('Reader 1'!L31),'Reader 1'!L31,"")</f>
        <v/>
      </c>
      <c r="E31" s="35">
        <f>IF(ISNUMBER('Reader 2'!L31),'Reader 2'!L31,"")</f>
        <v/>
      </c>
      <c r="F31" s="35">
        <f>IF(ISNUMBER('Reader 3'!L31),'Reader 3'!L31,"")</f>
        <v/>
      </c>
      <c r="G31" s="35">
        <f>IF(ISNUMBER('Reader 4'!L31),'Reader 4'!L31,"")</f>
        <v/>
      </c>
      <c r="H31" s="35">
        <f>IF(A31="","",COUNT(D31:G31))</f>
        <v/>
      </c>
      <c r="I31" s="23">
        <f>IF(N(H31)=0,"",ROUND(AVERAGE(D31:G31),1))</f>
        <v/>
      </c>
      <c r="J31" s="35">
        <f>IF(N(H31)=0,"",MIN(D31:G31))</f>
        <v/>
      </c>
      <c r="K31" s="35">
        <f>IF(N(H31)=0,"",MAX(D31:G31))</f>
        <v/>
      </c>
      <c r="L31" s="35">
        <f>IF(N(H31)&lt;2,"",ROUND(K31-J31,1))</f>
        <v/>
      </c>
      <c r="M31" s="35">
        <f>IF(ISNUMBER(Gaps!J31),Gaps!J31,"")</f>
        <v/>
      </c>
      <c r="N31" s="23">
        <f>IF(A31="","",IF(C31="No","Not eligible",IF(H31=0,"No scores yet",IF(H31&lt;Settings!$D$2,"Needs more reviews",IF(OR(AND(ISNUMBER(L31),L31&gt;=Settings!$D$3),AND(ISNUMBER(M31),M31&gt;=Settings!$D$4)),"Talk it through","Ready")))))</f>
        <v/>
      </c>
      <c r="O31" s="35">
        <f>IF(AND(C31="Yes",ISNUMBER(I31)),1+COUNTIFS($C$3:$C$102,"Yes",$I$3:$I$102,"&gt;"&amp;I31),"")</f>
        <v/>
      </c>
      <c r="P31" s="35">
        <f>IF(ISNUMBER(O31),IF(O31&lt;=Settings!$D$5,"Yes","No"),"")</f>
        <v/>
      </c>
      <c r="Q31" s="27" t="n"/>
    </row>
    <row r="32">
      <c r="A32" s="35">
        <f>IF(TRIM(Applicants!A32&amp;"")="","",TRIM(Applicants!A32&amp;""))</f>
        <v/>
      </c>
      <c r="B32" s="37">
        <f>IF(A32="","",Applicants!B32&amp;"")</f>
        <v/>
      </c>
      <c r="C32" s="35">
        <f>IF(A32="","",IF(TRIM(Applicants!C32)="No","No","Yes"))</f>
        <v/>
      </c>
      <c r="D32" s="35">
        <f>IF(ISNUMBER('Reader 1'!L32),'Reader 1'!L32,"")</f>
        <v/>
      </c>
      <c r="E32" s="35">
        <f>IF(ISNUMBER('Reader 2'!L32),'Reader 2'!L32,"")</f>
        <v/>
      </c>
      <c r="F32" s="35">
        <f>IF(ISNUMBER('Reader 3'!L32),'Reader 3'!L32,"")</f>
        <v/>
      </c>
      <c r="G32" s="35">
        <f>IF(ISNUMBER('Reader 4'!L32),'Reader 4'!L32,"")</f>
        <v/>
      </c>
      <c r="H32" s="35">
        <f>IF(A32="","",COUNT(D32:G32))</f>
        <v/>
      </c>
      <c r="I32" s="23">
        <f>IF(N(H32)=0,"",ROUND(AVERAGE(D32:G32),1))</f>
        <v/>
      </c>
      <c r="J32" s="35">
        <f>IF(N(H32)=0,"",MIN(D32:G32))</f>
        <v/>
      </c>
      <c r="K32" s="35">
        <f>IF(N(H32)=0,"",MAX(D32:G32))</f>
        <v/>
      </c>
      <c r="L32" s="35">
        <f>IF(N(H32)&lt;2,"",ROUND(K32-J32,1))</f>
        <v/>
      </c>
      <c r="M32" s="35">
        <f>IF(ISNUMBER(Gaps!J32),Gaps!J32,"")</f>
        <v/>
      </c>
      <c r="N32" s="23">
        <f>IF(A32="","",IF(C32="No","Not eligible",IF(H32=0,"No scores yet",IF(H32&lt;Settings!$D$2,"Needs more reviews",IF(OR(AND(ISNUMBER(L32),L32&gt;=Settings!$D$3),AND(ISNUMBER(M32),M32&gt;=Settings!$D$4)),"Talk it through","Ready")))))</f>
        <v/>
      </c>
      <c r="O32" s="35">
        <f>IF(AND(C32="Yes",ISNUMBER(I32)),1+COUNTIFS($C$3:$C$102,"Yes",$I$3:$I$102,"&gt;"&amp;I32),"")</f>
        <v/>
      </c>
      <c r="P32" s="35">
        <f>IF(ISNUMBER(O32),IF(O32&lt;=Settings!$D$5,"Yes","No"),"")</f>
        <v/>
      </c>
      <c r="Q32" s="27" t="n"/>
    </row>
    <row r="33">
      <c r="A33" s="35">
        <f>IF(TRIM(Applicants!A33&amp;"")="","",TRIM(Applicants!A33&amp;""))</f>
        <v/>
      </c>
      <c r="B33" s="37">
        <f>IF(A33="","",Applicants!B33&amp;"")</f>
        <v/>
      </c>
      <c r="C33" s="35">
        <f>IF(A33="","",IF(TRIM(Applicants!C33)="No","No","Yes"))</f>
        <v/>
      </c>
      <c r="D33" s="35">
        <f>IF(ISNUMBER('Reader 1'!L33),'Reader 1'!L33,"")</f>
        <v/>
      </c>
      <c r="E33" s="35">
        <f>IF(ISNUMBER('Reader 2'!L33),'Reader 2'!L33,"")</f>
        <v/>
      </c>
      <c r="F33" s="35">
        <f>IF(ISNUMBER('Reader 3'!L33),'Reader 3'!L33,"")</f>
        <v/>
      </c>
      <c r="G33" s="35">
        <f>IF(ISNUMBER('Reader 4'!L33),'Reader 4'!L33,"")</f>
        <v/>
      </c>
      <c r="H33" s="35">
        <f>IF(A33="","",COUNT(D33:G33))</f>
        <v/>
      </c>
      <c r="I33" s="23">
        <f>IF(N(H33)=0,"",ROUND(AVERAGE(D33:G33),1))</f>
        <v/>
      </c>
      <c r="J33" s="35">
        <f>IF(N(H33)=0,"",MIN(D33:G33))</f>
        <v/>
      </c>
      <c r="K33" s="35">
        <f>IF(N(H33)=0,"",MAX(D33:G33))</f>
        <v/>
      </c>
      <c r="L33" s="35">
        <f>IF(N(H33)&lt;2,"",ROUND(K33-J33,1))</f>
        <v/>
      </c>
      <c r="M33" s="35">
        <f>IF(ISNUMBER(Gaps!J33),Gaps!J33,"")</f>
        <v/>
      </c>
      <c r="N33" s="23">
        <f>IF(A33="","",IF(C33="No","Not eligible",IF(H33=0,"No scores yet",IF(H33&lt;Settings!$D$2,"Needs more reviews",IF(OR(AND(ISNUMBER(L33),L33&gt;=Settings!$D$3),AND(ISNUMBER(M33),M33&gt;=Settings!$D$4)),"Talk it through","Ready")))))</f>
        <v/>
      </c>
      <c r="O33" s="35">
        <f>IF(AND(C33="Yes",ISNUMBER(I33)),1+COUNTIFS($C$3:$C$102,"Yes",$I$3:$I$102,"&gt;"&amp;I33),"")</f>
        <v/>
      </c>
      <c r="P33" s="35">
        <f>IF(ISNUMBER(O33),IF(O33&lt;=Settings!$D$5,"Yes","No"),"")</f>
        <v/>
      </c>
      <c r="Q33" s="27" t="n"/>
    </row>
    <row r="34">
      <c r="A34" s="35">
        <f>IF(TRIM(Applicants!A34&amp;"")="","",TRIM(Applicants!A34&amp;""))</f>
        <v/>
      </c>
      <c r="B34" s="37">
        <f>IF(A34="","",Applicants!B34&amp;"")</f>
        <v/>
      </c>
      <c r="C34" s="35">
        <f>IF(A34="","",IF(TRIM(Applicants!C34)="No","No","Yes"))</f>
        <v/>
      </c>
      <c r="D34" s="35">
        <f>IF(ISNUMBER('Reader 1'!L34),'Reader 1'!L34,"")</f>
        <v/>
      </c>
      <c r="E34" s="35">
        <f>IF(ISNUMBER('Reader 2'!L34),'Reader 2'!L34,"")</f>
        <v/>
      </c>
      <c r="F34" s="35">
        <f>IF(ISNUMBER('Reader 3'!L34),'Reader 3'!L34,"")</f>
        <v/>
      </c>
      <c r="G34" s="35">
        <f>IF(ISNUMBER('Reader 4'!L34),'Reader 4'!L34,"")</f>
        <v/>
      </c>
      <c r="H34" s="35">
        <f>IF(A34="","",COUNT(D34:G34))</f>
        <v/>
      </c>
      <c r="I34" s="23">
        <f>IF(N(H34)=0,"",ROUND(AVERAGE(D34:G34),1))</f>
        <v/>
      </c>
      <c r="J34" s="35">
        <f>IF(N(H34)=0,"",MIN(D34:G34))</f>
        <v/>
      </c>
      <c r="K34" s="35">
        <f>IF(N(H34)=0,"",MAX(D34:G34))</f>
        <v/>
      </c>
      <c r="L34" s="35">
        <f>IF(N(H34)&lt;2,"",ROUND(K34-J34,1))</f>
        <v/>
      </c>
      <c r="M34" s="35">
        <f>IF(ISNUMBER(Gaps!J34),Gaps!J34,"")</f>
        <v/>
      </c>
      <c r="N34" s="23">
        <f>IF(A34="","",IF(C34="No","Not eligible",IF(H34=0,"No scores yet",IF(H34&lt;Settings!$D$2,"Needs more reviews",IF(OR(AND(ISNUMBER(L34),L34&gt;=Settings!$D$3),AND(ISNUMBER(M34),M34&gt;=Settings!$D$4)),"Talk it through","Ready")))))</f>
        <v/>
      </c>
      <c r="O34" s="35">
        <f>IF(AND(C34="Yes",ISNUMBER(I34)),1+COUNTIFS($C$3:$C$102,"Yes",$I$3:$I$102,"&gt;"&amp;I34),"")</f>
        <v/>
      </c>
      <c r="P34" s="35">
        <f>IF(ISNUMBER(O34),IF(O34&lt;=Settings!$D$5,"Yes","No"),"")</f>
        <v/>
      </c>
      <c r="Q34" s="27" t="n"/>
    </row>
    <row r="35">
      <c r="A35" s="35">
        <f>IF(TRIM(Applicants!A35&amp;"")="","",TRIM(Applicants!A35&amp;""))</f>
        <v/>
      </c>
      <c r="B35" s="37">
        <f>IF(A35="","",Applicants!B35&amp;"")</f>
        <v/>
      </c>
      <c r="C35" s="35">
        <f>IF(A35="","",IF(TRIM(Applicants!C35)="No","No","Yes"))</f>
        <v/>
      </c>
      <c r="D35" s="35">
        <f>IF(ISNUMBER('Reader 1'!L35),'Reader 1'!L35,"")</f>
        <v/>
      </c>
      <c r="E35" s="35">
        <f>IF(ISNUMBER('Reader 2'!L35),'Reader 2'!L35,"")</f>
        <v/>
      </c>
      <c r="F35" s="35">
        <f>IF(ISNUMBER('Reader 3'!L35),'Reader 3'!L35,"")</f>
        <v/>
      </c>
      <c r="G35" s="35">
        <f>IF(ISNUMBER('Reader 4'!L35),'Reader 4'!L35,"")</f>
        <v/>
      </c>
      <c r="H35" s="35">
        <f>IF(A35="","",COUNT(D35:G35))</f>
        <v/>
      </c>
      <c r="I35" s="23">
        <f>IF(N(H35)=0,"",ROUND(AVERAGE(D35:G35),1))</f>
        <v/>
      </c>
      <c r="J35" s="35">
        <f>IF(N(H35)=0,"",MIN(D35:G35))</f>
        <v/>
      </c>
      <c r="K35" s="35">
        <f>IF(N(H35)=0,"",MAX(D35:G35))</f>
        <v/>
      </c>
      <c r="L35" s="35">
        <f>IF(N(H35)&lt;2,"",ROUND(K35-J35,1))</f>
        <v/>
      </c>
      <c r="M35" s="35">
        <f>IF(ISNUMBER(Gaps!J35),Gaps!J35,"")</f>
        <v/>
      </c>
      <c r="N35" s="23">
        <f>IF(A35="","",IF(C35="No","Not eligible",IF(H35=0,"No scores yet",IF(H35&lt;Settings!$D$2,"Needs more reviews",IF(OR(AND(ISNUMBER(L35),L35&gt;=Settings!$D$3),AND(ISNUMBER(M35),M35&gt;=Settings!$D$4)),"Talk it through","Ready")))))</f>
        <v/>
      </c>
      <c r="O35" s="35">
        <f>IF(AND(C35="Yes",ISNUMBER(I35)),1+COUNTIFS($C$3:$C$102,"Yes",$I$3:$I$102,"&gt;"&amp;I35),"")</f>
        <v/>
      </c>
      <c r="P35" s="35">
        <f>IF(ISNUMBER(O35),IF(O35&lt;=Settings!$D$5,"Yes","No"),"")</f>
        <v/>
      </c>
      <c r="Q35" s="27" t="n"/>
    </row>
    <row r="36">
      <c r="A36" s="35">
        <f>IF(TRIM(Applicants!A36&amp;"")="","",TRIM(Applicants!A36&amp;""))</f>
        <v/>
      </c>
      <c r="B36" s="37">
        <f>IF(A36="","",Applicants!B36&amp;"")</f>
        <v/>
      </c>
      <c r="C36" s="35">
        <f>IF(A36="","",IF(TRIM(Applicants!C36)="No","No","Yes"))</f>
        <v/>
      </c>
      <c r="D36" s="35">
        <f>IF(ISNUMBER('Reader 1'!L36),'Reader 1'!L36,"")</f>
        <v/>
      </c>
      <c r="E36" s="35">
        <f>IF(ISNUMBER('Reader 2'!L36),'Reader 2'!L36,"")</f>
        <v/>
      </c>
      <c r="F36" s="35">
        <f>IF(ISNUMBER('Reader 3'!L36),'Reader 3'!L36,"")</f>
        <v/>
      </c>
      <c r="G36" s="35">
        <f>IF(ISNUMBER('Reader 4'!L36),'Reader 4'!L36,"")</f>
        <v/>
      </c>
      <c r="H36" s="35">
        <f>IF(A36="","",COUNT(D36:G36))</f>
        <v/>
      </c>
      <c r="I36" s="23">
        <f>IF(N(H36)=0,"",ROUND(AVERAGE(D36:G36),1))</f>
        <v/>
      </c>
      <c r="J36" s="35">
        <f>IF(N(H36)=0,"",MIN(D36:G36))</f>
        <v/>
      </c>
      <c r="K36" s="35">
        <f>IF(N(H36)=0,"",MAX(D36:G36))</f>
        <v/>
      </c>
      <c r="L36" s="35">
        <f>IF(N(H36)&lt;2,"",ROUND(K36-J36,1))</f>
        <v/>
      </c>
      <c r="M36" s="35">
        <f>IF(ISNUMBER(Gaps!J36),Gaps!J36,"")</f>
        <v/>
      </c>
      <c r="N36" s="23">
        <f>IF(A36="","",IF(C36="No","Not eligible",IF(H36=0,"No scores yet",IF(H36&lt;Settings!$D$2,"Needs more reviews",IF(OR(AND(ISNUMBER(L36),L36&gt;=Settings!$D$3),AND(ISNUMBER(M36),M36&gt;=Settings!$D$4)),"Talk it through","Ready")))))</f>
        <v/>
      </c>
      <c r="O36" s="35">
        <f>IF(AND(C36="Yes",ISNUMBER(I36)),1+COUNTIFS($C$3:$C$102,"Yes",$I$3:$I$102,"&gt;"&amp;I36),"")</f>
        <v/>
      </c>
      <c r="P36" s="35">
        <f>IF(ISNUMBER(O36),IF(O36&lt;=Settings!$D$5,"Yes","No"),"")</f>
        <v/>
      </c>
      <c r="Q36" s="27" t="n"/>
    </row>
    <row r="37">
      <c r="A37" s="35">
        <f>IF(TRIM(Applicants!A37&amp;"")="","",TRIM(Applicants!A37&amp;""))</f>
        <v/>
      </c>
      <c r="B37" s="37">
        <f>IF(A37="","",Applicants!B37&amp;"")</f>
        <v/>
      </c>
      <c r="C37" s="35">
        <f>IF(A37="","",IF(TRIM(Applicants!C37)="No","No","Yes"))</f>
        <v/>
      </c>
      <c r="D37" s="35">
        <f>IF(ISNUMBER('Reader 1'!L37),'Reader 1'!L37,"")</f>
        <v/>
      </c>
      <c r="E37" s="35">
        <f>IF(ISNUMBER('Reader 2'!L37),'Reader 2'!L37,"")</f>
        <v/>
      </c>
      <c r="F37" s="35">
        <f>IF(ISNUMBER('Reader 3'!L37),'Reader 3'!L37,"")</f>
        <v/>
      </c>
      <c r="G37" s="35">
        <f>IF(ISNUMBER('Reader 4'!L37),'Reader 4'!L37,"")</f>
        <v/>
      </c>
      <c r="H37" s="35">
        <f>IF(A37="","",COUNT(D37:G37))</f>
        <v/>
      </c>
      <c r="I37" s="23">
        <f>IF(N(H37)=0,"",ROUND(AVERAGE(D37:G37),1))</f>
        <v/>
      </c>
      <c r="J37" s="35">
        <f>IF(N(H37)=0,"",MIN(D37:G37))</f>
        <v/>
      </c>
      <c r="K37" s="35">
        <f>IF(N(H37)=0,"",MAX(D37:G37))</f>
        <v/>
      </c>
      <c r="L37" s="35">
        <f>IF(N(H37)&lt;2,"",ROUND(K37-J37,1))</f>
        <v/>
      </c>
      <c r="M37" s="35">
        <f>IF(ISNUMBER(Gaps!J37),Gaps!J37,"")</f>
        <v/>
      </c>
      <c r="N37" s="23">
        <f>IF(A37="","",IF(C37="No","Not eligible",IF(H37=0,"No scores yet",IF(H37&lt;Settings!$D$2,"Needs more reviews",IF(OR(AND(ISNUMBER(L37),L37&gt;=Settings!$D$3),AND(ISNUMBER(M37),M37&gt;=Settings!$D$4)),"Talk it through","Ready")))))</f>
        <v/>
      </c>
      <c r="O37" s="35">
        <f>IF(AND(C37="Yes",ISNUMBER(I37)),1+COUNTIFS($C$3:$C$102,"Yes",$I$3:$I$102,"&gt;"&amp;I37),"")</f>
        <v/>
      </c>
      <c r="P37" s="35">
        <f>IF(ISNUMBER(O37),IF(O37&lt;=Settings!$D$5,"Yes","No"),"")</f>
        <v/>
      </c>
      <c r="Q37" s="27" t="n"/>
    </row>
    <row r="38">
      <c r="A38" s="35">
        <f>IF(TRIM(Applicants!A38&amp;"")="","",TRIM(Applicants!A38&amp;""))</f>
        <v/>
      </c>
      <c r="B38" s="37">
        <f>IF(A38="","",Applicants!B38&amp;"")</f>
        <v/>
      </c>
      <c r="C38" s="35">
        <f>IF(A38="","",IF(TRIM(Applicants!C38)="No","No","Yes"))</f>
        <v/>
      </c>
      <c r="D38" s="35">
        <f>IF(ISNUMBER('Reader 1'!L38),'Reader 1'!L38,"")</f>
        <v/>
      </c>
      <c r="E38" s="35">
        <f>IF(ISNUMBER('Reader 2'!L38),'Reader 2'!L38,"")</f>
        <v/>
      </c>
      <c r="F38" s="35">
        <f>IF(ISNUMBER('Reader 3'!L38),'Reader 3'!L38,"")</f>
        <v/>
      </c>
      <c r="G38" s="35">
        <f>IF(ISNUMBER('Reader 4'!L38),'Reader 4'!L38,"")</f>
        <v/>
      </c>
      <c r="H38" s="35">
        <f>IF(A38="","",COUNT(D38:G38))</f>
        <v/>
      </c>
      <c r="I38" s="23">
        <f>IF(N(H38)=0,"",ROUND(AVERAGE(D38:G38),1))</f>
        <v/>
      </c>
      <c r="J38" s="35">
        <f>IF(N(H38)=0,"",MIN(D38:G38))</f>
        <v/>
      </c>
      <c r="K38" s="35">
        <f>IF(N(H38)=0,"",MAX(D38:G38))</f>
        <v/>
      </c>
      <c r="L38" s="35">
        <f>IF(N(H38)&lt;2,"",ROUND(K38-J38,1))</f>
        <v/>
      </c>
      <c r="M38" s="35">
        <f>IF(ISNUMBER(Gaps!J38),Gaps!J38,"")</f>
        <v/>
      </c>
      <c r="N38" s="23">
        <f>IF(A38="","",IF(C38="No","Not eligible",IF(H38=0,"No scores yet",IF(H38&lt;Settings!$D$2,"Needs more reviews",IF(OR(AND(ISNUMBER(L38),L38&gt;=Settings!$D$3),AND(ISNUMBER(M38),M38&gt;=Settings!$D$4)),"Talk it through","Ready")))))</f>
        <v/>
      </c>
      <c r="O38" s="35">
        <f>IF(AND(C38="Yes",ISNUMBER(I38)),1+COUNTIFS($C$3:$C$102,"Yes",$I$3:$I$102,"&gt;"&amp;I38),"")</f>
        <v/>
      </c>
      <c r="P38" s="35">
        <f>IF(ISNUMBER(O38),IF(O38&lt;=Settings!$D$5,"Yes","No"),"")</f>
        <v/>
      </c>
      <c r="Q38" s="27" t="n"/>
    </row>
    <row r="39">
      <c r="A39" s="35">
        <f>IF(TRIM(Applicants!A39&amp;"")="","",TRIM(Applicants!A39&amp;""))</f>
        <v/>
      </c>
      <c r="B39" s="37">
        <f>IF(A39="","",Applicants!B39&amp;"")</f>
        <v/>
      </c>
      <c r="C39" s="35">
        <f>IF(A39="","",IF(TRIM(Applicants!C39)="No","No","Yes"))</f>
        <v/>
      </c>
      <c r="D39" s="35">
        <f>IF(ISNUMBER('Reader 1'!L39),'Reader 1'!L39,"")</f>
        <v/>
      </c>
      <c r="E39" s="35">
        <f>IF(ISNUMBER('Reader 2'!L39),'Reader 2'!L39,"")</f>
        <v/>
      </c>
      <c r="F39" s="35">
        <f>IF(ISNUMBER('Reader 3'!L39),'Reader 3'!L39,"")</f>
        <v/>
      </c>
      <c r="G39" s="35">
        <f>IF(ISNUMBER('Reader 4'!L39),'Reader 4'!L39,"")</f>
        <v/>
      </c>
      <c r="H39" s="35">
        <f>IF(A39="","",COUNT(D39:G39))</f>
        <v/>
      </c>
      <c r="I39" s="23">
        <f>IF(N(H39)=0,"",ROUND(AVERAGE(D39:G39),1))</f>
        <v/>
      </c>
      <c r="J39" s="35">
        <f>IF(N(H39)=0,"",MIN(D39:G39))</f>
        <v/>
      </c>
      <c r="K39" s="35">
        <f>IF(N(H39)=0,"",MAX(D39:G39))</f>
        <v/>
      </c>
      <c r="L39" s="35">
        <f>IF(N(H39)&lt;2,"",ROUND(K39-J39,1))</f>
        <v/>
      </c>
      <c r="M39" s="35">
        <f>IF(ISNUMBER(Gaps!J39),Gaps!J39,"")</f>
        <v/>
      </c>
      <c r="N39" s="23">
        <f>IF(A39="","",IF(C39="No","Not eligible",IF(H39=0,"No scores yet",IF(H39&lt;Settings!$D$2,"Needs more reviews",IF(OR(AND(ISNUMBER(L39),L39&gt;=Settings!$D$3),AND(ISNUMBER(M39),M39&gt;=Settings!$D$4)),"Talk it through","Ready")))))</f>
        <v/>
      </c>
      <c r="O39" s="35">
        <f>IF(AND(C39="Yes",ISNUMBER(I39)),1+COUNTIFS($C$3:$C$102,"Yes",$I$3:$I$102,"&gt;"&amp;I39),"")</f>
        <v/>
      </c>
      <c r="P39" s="35">
        <f>IF(ISNUMBER(O39),IF(O39&lt;=Settings!$D$5,"Yes","No"),"")</f>
        <v/>
      </c>
      <c r="Q39" s="27" t="n"/>
    </row>
    <row r="40">
      <c r="A40" s="35">
        <f>IF(TRIM(Applicants!A40&amp;"")="","",TRIM(Applicants!A40&amp;""))</f>
        <v/>
      </c>
      <c r="B40" s="37">
        <f>IF(A40="","",Applicants!B40&amp;"")</f>
        <v/>
      </c>
      <c r="C40" s="35">
        <f>IF(A40="","",IF(TRIM(Applicants!C40)="No","No","Yes"))</f>
        <v/>
      </c>
      <c r="D40" s="35">
        <f>IF(ISNUMBER('Reader 1'!L40),'Reader 1'!L40,"")</f>
        <v/>
      </c>
      <c r="E40" s="35">
        <f>IF(ISNUMBER('Reader 2'!L40),'Reader 2'!L40,"")</f>
        <v/>
      </c>
      <c r="F40" s="35">
        <f>IF(ISNUMBER('Reader 3'!L40),'Reader 3'!L40,"")</f>
        <v/>
      </c>
      <c r="G40" s="35">
        <f>IF(ISNUMBER('Reader 4'!L40),'Reader 4'!L40,"")</f>
        <v/>
      </c>
      <c r="H40" s="35">
        <f>IF(A40="","",COUNT(D40:G40))</f>
        <v/>
      </c>
      <c r="I40" s="23">
        <f>IF(N(H40)=0,"",ROUND(AVERAGE(D40:G40),1))</f>
        <v/>
      </c>
      <c r="J40" s="35">
        <f>IF(N(H40)=0,"",MIN(D40:G40))</f>
        <v/>
      </c>
      <c r="K40" s="35">
        <f>IF(N(H40)=0,"",MAX(D40:G40))</f>
        <v/>
      </c>
      <c r="L40" s="35">
        <f>IF(N(H40)&lt;2,"",ROUND(K40-J40,1))</f>
        <v/>
      </c>
      <c r="M40" s="35">
        <f>IF(ISNUMBER(Gaps!J40),Gaps!J40,"")</f>
        <v/>
      </c>
      <c r="N40" s="23">
        <f>IF(A40="","",IF(C40="No","Not eligible",IF(H40=0,"No scores yet",IF(H40&lt;Settings!$D$2,"Needs more reviews",IF(OR(AND(ISNUMBER(L40),L40&gt;=Settings!$D$3),AND(ISNUMBER(M40),M40&gt;=Settings!$D$4)),"Talk it through","Ready")))))</f>
        <v/>
      </c>
      <c r="O40" s="35">
        <f>IF(AND(C40="Yes",ISNUMBER(I40)),1+COUNTIFS($C$3:$C$102,"Yes",$I$3:$I$102,"&gt;"&amp;I40),"")</f>
        <v/>
      </c>
      <c r="P40" s="35">
        <f>IF(ISNUMBER(O40),IF(O40&lt;=Settings!$D$5,"Yes","No"),"")</f>
        <v/>
      </c>
      <c r="Q40" s="27" t="n"/>
    </row>
    <row r="41">
      <c r="A41" s="35">
        <f>IF(TRIM(Applicants!A41&amp;"")="","",TRIM(Applicants!A41&amp;""))</f>
        <v/>
      </c>
      <c r="B41" s="37">
        <f>IF(A41="","",Applicants!B41&amp;"")</f>
        <v/>
      </c>
      <c r="C41" s="35">
        <f>IF(A41="","",IF(TRIM(Applicants!C41)="No","No","Yes"))</f>
        <v/>
      </c>
      <c r="D41" s="35">
        <f>IF(ISNUMBER('Reader 1'!L41),'Reader 1'!L41,"")</f>
        <v/>
      </c>
      <c r="E41" s="35">
        <f>IF(ISNUMBER('Reader 2'!L41),'Reader 2'!L41,"")</f>
        <v/>
      </c>
      <c r="F41" s="35">
        <f>IF(ISNUMBER('Reader 3'!L41),'Reader 3'!L41,"")</f>
        <v/>
      </c>
      <c r="G41" s="35">
        <f>IF(ISNUMBER('Reader 4'!L41),'Reader 4'!L41,"")</f>
        <v/>
      </c>
      <c r="H41" s="35">
        <f>IF(A41="","",COUNT(D41:G41))</f>
        <v/>
      </c>
      <c r="I41" s="23">
        <f>IF(N(H41)=0,"",ROUND(AVERAGE(D41:G41),1))</f>
        <v/>
      </c>
      <c r="J41" s="35">
        <f>IF(N(H41)=0,"",MIN(D41:G41))</f>
        <v/>
      </c>
      <c r="K41" s="35">
        <f>IF(N(H41)=0,"",MAX(D41:G41))</f>
        <v/>
      </c>
      <c r="L41" s="35">
        <f>IF(N(H41)&lt;2,"",ROUND(K41-J41,1))</f>
        <v/>
      </c>
      <c r="M41" s="35">
        <f>IF(ISNUMBER(Gaps!J41),Gaps!J41,"")</f>
        <v/>
      </c>
      <c r="N41" s="23">
        <f>IF(A41="","",IF(C41="No","Not eligible",IF(H41=0,"No scores yet",IF(H41&lt;Settings!$D$2,"Needs more reviews",IF(OR(AND(ISNUMBER(L41),L41&gt;=Settings!$D$3),AND(ISNUMBER(M41),M41&gt;=Settings!$D$4)),"Talk it through","Ready")))))</f>
        <v/>
      </c>
      <c r="O41" s="35">
        <f>IF(AND(C41="Yes",ISNUMBER(I41)),1+COUNTIFS($C$3:$C$102,"Yes",$I$3:$I$102,"&gt;"&amp;I41),"")</f>
        <v/>
      </c>
      <c r="P41" s="35">
        <f>IF(ISNUMBER(O41),IF(O41&lt;=Settings!$D$5,"Yes","No"),"")</f>
        <v/>
      </c>
      <c r="Q41" s="27" t="n"/>
    </row>
    <row r="42">
      <c r="A42" s="35">
        <f>IF(TRIM(Applicants!A42&amp;"")="","",TRIM(Applicants!A42&amp;""))</f>
        <v/>
      </c>
      <c r="B42" s="37">
        <f>IF(A42="","",Applicants!B42&amp;"")</f>
        <v/>
      </c>
      <c r="C42" s="35">
        <f>IF(A42="","",IF(TRIM(Applicants!C42)="No","No","Yes"))</f>
        <v/>
      </c>
      <c r="D42" s="35">
        <f>IF(ISNUMBER('Reader 1'!L42),'Reader 1'!L42,"")</f>
        <v/>
      </c>
      <c r="E42" s="35">
        <f>IF(ISNUMBER('Reader 2'!L42),'Reader 2'!L42,"")</f>
        <v/>
      </c>
      <c r="F42" s="35">
        <f>IF(ISNUMBER('Reader 3'!L42),'Reader 3'!L42,"")</f>
        <v/>
      </c>
      <c r="G42" s="35">
        <f>IF(ISNUMBER('Reader 4'!L42),'Reader 4'!L42,"")</f>
        <v/>
      </c>
      <c r="H42" s="35">
        <f>IF(A42="","",COUNT(D42:G42))</f>
        <v/>
      </c>
      <c r="I42" s="23">
        <f>IF(N(H42)=0,"",ROUND(AVERAGE(D42:G42),1))</f>
        <v/>
      </c>
      <c r="J42" s="35">
        <f>IF(N(H42)=0,"",MIN(D42:G42))</f>
        <v/>
      </c>
      <c r="K42" s="35">
        <f>IF(N(H42)=0,"",MAX(D42:G42))</f>
        <v/>
      </c>
      <c r="L42" s="35">
        <f>IF(N(H42)&lt;2,"",ROUND(K42-J42,1))</f>
        <v/>
      </c>
      <c r="M42" s="35">
        <f>IF(ISNUMBER(Gaps!J42),Gaps!J42,"")</f>
        <v/>
      </c>
      <c r="N42" s="23">
        <f>IF(A42="","",IF(C42="No","Not eligible",IF(H42=0,"No scores yet",IF(H42&lt;Settings!$D$2,"Needs more reviews",IF(OR(AND(ISNUMBER(L42),L42&gt;=Settings!$D$3),AND(ISNUMBER(M42),M42&gt;=Settings!$D$4)),"Talk it through","Ready")))))</f>
        <v/>
      </c>
      <c r="O42" s="35">
        <f>IF(AND(C42="Yes",ISNUMBER(I42)),1+COUNTIFS($C$3:$C$102,"Yes",$I$3:$I$102,"&gt;"&amp;I42),"")</f>
        <v/>
      </c>
      <c r="P42" s="35">
        <f>IF(ISNUMBER(O42),IF(O42&lt;=Settings!$D$5,"Yes","No"),"")</f>
        <v/>
      </c>
      <c r="Q42" s="27" t="n"/>
    </row>
    <row r="43">
      <c r="A43" s="35">
        <f>IF(TRIM(Applicants!A43&amp;"")="","",TRIM(Applicants!A43&amp;""))</f>
        <v/>
      </c>
      <c r="B43" s="37">
        <f>IF(A43="","",Applicants!B43&amp;"")</f>
        <v/>
      </c>
      <c r="C43" s="35">
        <f>IF(A43="","",IF(TRIM(Applicants!C43)="No","No","Yes"))</f>
        <v/>
      </c>
      <c r="D43" s="35">
        <f>IF(ISNUMBER('Reader 1'!L43),'Reader 1'!L43,"")</f>
        <v/>
      </c>
      <c r="E43" s="35">
        <f>IF(ISNUMBER('Reader 2'!L43),'Reader 2'!L43,"")</f>
        <v/>
      </c>
      <c r="F43" s="35">
        <f>IF(ISNUMBER('Reader 3'!L43),'Reader 3'!L43,"")</f>
        <v/>
      </c>
      <c r="G43" s="35">
        <f>IF(ISNUMBER('Reader 4'!L43),'Reader 4'!L43,"")</f>
        <v/>
      </c>
      <c r="H43" s="35">
        <f>IF(A43="","",COUNT(D43:G43))</f>
        <v/>
      </c>
      <c r="I43" s="23">
        <f>IF(N(H43)=0,"",ROUND(AVERAGE(D43:G43),1))</f>
        <v/>
      </c>
      <c r="J43" s="35">
        <f>IF(N(H43)=0,"",MIN(D43:G43))</f>
        <v/>
      </c>
      <c r="K43" s="35">
        <f>IF(N(H43)=0,"",MAX(D43:G43))</f>
        <v/>
      </c>
      <c r="L43" s="35">
        <f>IF(N(H43)&lt;2,"",ROUND(K43-J43,1))</f>
        <v/>
      </c>
      <c r="M43" s="35">
        <f>IF(ISNUMBER(Gaps!J43),Gaps!J43,"")</f>
        <v/>
      </c>
      <c r="N43" s="23">
        <f>IF(A43="","",IF(C43="No","Not eligible",IF(H43=0,"No scores yet",IF(H43&lt;Settings!$D$2,"Needs more reviews",IF(OR(AND(ISNUMBER(L43),L43&gt;=Settings!$D$3),AND(ISNUMBER(M43),M43&gt;=Settings!$D$4)),"Talk it through","Ready")))))</f>
        <v/>
      </c>
      <c r="O43" s="35">
        <f>IF(AND(C43="Yes",ISNUMBER(I43)),1+COUNTIFS($C$3:$C$102,"Yes",$I$3:$I$102,"&gt;"&amp;I43),"")</f>
        <v/>
      </c>
      <c r="P43" s="35">
        <f>IF(ISNUMBER(O43),IF(O43&lt;=Settings!$D$5,"Yes","No"),"")</f>
        <v/>
      </c>
      <c r="Q43" s="27" t="n"/>
    </row>
    <row r="44">
      <c r="A44" s="35">
        <f>IF(TRIM(Applicants!A44&amp;"")="","",TRIM(Applicants!A44&amp;""))</f>
        <v/>
      </c>
      <c r="B44" s="37">
        <f>IF(A44="","",Applicants!B44&amp;"")</f>
        <v/>
      </c>
      <c r="C44" s="35">
        <f>IF(A44="","",IF(TRIM(Applicants!C44)="No","No","Yes"))</f>
        <v/>
      </c>
      <c r="D44" s="35">
        <f>IF(ISNUMBER('Reader 1'!L44),'Reader 1'!L44,"")</f>
        <v/>
      </c>
      <c r="E44" s="35">
        <f>IF(ISNUMBER('Reader 2'!L44),'Reader 2'!L44,"")</f>
        <v/>
      </c>
      <c r="F44" s="35">
        <f>IF(ISNUMBER('Reader 3'!L44),'Reader 3'!L44,"")</f>
        <v/>
      </c>
      <c r="G44" s="35">
        <f>IF(ISNUMBER('Reader 4'!L44),'Reader 4'!L44,"")</f>
        <v/>
      </c>
      <c r="H44" s="35">
        <f>IF(A44="","",COUNT(D44:G44))</f>
        <v/>
      </c>
      <c r="I44" s="23">
        <f>IF(N(H44)=0,"",ROUND(AVERAGE(D44:G44),1))</f>
        <v/>
      </c>
      <c r="J44" s="35">
        <f>IF(N(H44)=0,"",MIN(D44:G44))</f>
        <v/>
      </c>
      <c r="K44" s="35">
        <f>IF(N(H44)=0,"",MAX(D44:G44))</f>
        <v/>
      </c>
      <c r="L44" s="35">
        <f>IF(N(H44)&lt;2,"",ROUND(K44-J44,1))</f>
        <v/>
      </c>
      <c r="M44" s="35">
        <f>IF(ISNUMBER(Gaps!J44),Gaps!J44,"")</f>
        <v/>
      </c>
      <c r="N44" s="23">
        <f>IF(A44="","",IF(C44="No","Not eligible",IF(H44=0,"No scores yet",IF(H44&lt;Settings!$D$2,"Needs more reviews",IF(OR(AND(ISNUMBER(L44),L44&gt;=Settings!$D$3),AND(ISNUMBER(M44),M44&gt;=Settings!$D$4)),"Talk it through","Ready")))))</f>
        <v/>
      </c>
      <c r="O44" s="35">
        <f>IF(AND(C44="Yes",ISNUMBER(I44)),1+COUNTIFS($C$3:$C$102,"Yes",$I$3:$I$102,"&gt;"&amp;I44),"")</f>
        <v/>
      </c>
      <c r="P44" s="35">
        <f>IF(ISNUMBER(O44),IF(O44&lt;=Settings!$D$5,"Yes","No"),"")</f>
        <v/>
      </c>
      <c r="Q44" s="27" t="n"/>
    </row>
    <row r="45">
      <c r="A45" s="35">
        <f>IF(TRIM(Applicants!A45&amp;"")="","",TRIM(Applicants!A45&amp;""))</f>
        <v/>
      </c>
      <c r="B45" s="37">
        <f>IF(A45="","",Applicants!B45&amp;"")</f>
        <v/>
      </c>
      <c r="C45" s="35">
        <f>IF(A45="","",IF(TRIM(Applicants!C45)="No","No","Yes"))</f>
        <v/>
      </c>
      <c r="D45" s="35">
        <f>IF(ISNUMBER('Reader 1'!L45),'Reader 1'!L45,"")</f>
        <v/>
      </c>
      <c r="E45" s="35">
        <f>IF(ISNUMBER('Reader 2'!L45),'Reader 2'!L45,"")</f>
        <v/>
      </c>
      <c r="F45" s="35">
        <f>IF(ISNUMBER('Reader 3'!L45),'Reader 3'!L45,"")</f>
        <v/>
      </c>
      <c r="G45" s="35">
        <f>IF(ISNUMBER('Reader 4'!L45),'Reader 4'!L45,"")</f>
        <v/>
      </c>
      <c r="H45" s="35">
        <f>IF(A45="","",COUNT(D45:G45))</f>
        <v/>
      </c>
      <c r="I45" s="23">
        <f>IF(N(H45)=0,"",ROUND(AVERAGE(D45:G45),1))</f>
        <v/>
      </c>
      <c r="J45" s="35">
        <f>IF(N(H45)=0,"",MIN(D45:G45))</f>
        <v/>
      </c>
      <c r="K45" s="35">
        <f>IF(N(H45)=0,"",MAX(D45:G45))</f>
        <v/>
      </c>
      <c r="L45" s="35">
        <f>IF(N(H45)&lt;2,"",ROUND(K45-J45,1))</f>
        <v/>
      </c>
      <c r="M45" s="35">
        <f>IF(ISNUMBER(Gaps!J45),Gaps!J45,"")</f>
        <v/>
      </c>
      <c r="N45" s="23">
        <f>IF(A45="","",IF(C45="No","Not eligible",IF(H45=0,"No scores yet",IF(H45&lt;Settings!$D$2,"Needs more reviews",IF(OR(AND(ISNUMBER(L45),L45&gt;=Settings!$D$3),AND(ISNUMBER(M45),M45&gt;=Settings!$D$4)),"Talk it through","Ready")))))</f>
        <v/>
      </c>
      <c r="O45" s="35">
        <f>IF(AND(C45="Yes",ISNUMBER(I45)),1+COUNTIFS($C$3:$C$102,"Yes",$I$3:$I$102,"&gt;"&amp;I45),"")</f>
        <v/>
      </c>
      <c r="P45" s="35">
        <f>IF(ISNUMBER(O45),IF(O45&lt;=Settings!$D$5,"Yes","No"),"")</f>
        <v/>
      </c>
      <c r="Q45" s="27" t="n"/>
    </row>
    <row r="46">
      <c r="A46" s="35">
        <f>IF(TRIM(Applicants!A46&amp;"")="","",TRIM(Applicants!A46&amp;""))</f>
        <v/>
      </c>
      <c r="B46" s="37">
        <f>IF(A46="","",Applicants!B46&amp;"")</f>
        <v/>
      </c>
      <c r="C46" s="35">
        <f>IF(A46="","",IF(TRIM(Applicants!C46)="No","No","Yes"))</f>
        <v/>
      </c>
      <c r="D46" s="35">
        <f>IF(ISNUMBER('Reader 1'!L46),'Reader 1'!L46,"")</f>
        <v/>
      </c>
      <c r="E46" s="35">
        <f>IF(ISNUMBER('Reader 2'!L46),'Reader 2'!L46,"")</f>
        <v/>
      </c>
      <c r="F46" s="35">
        <f>IF(ISNUMBER('Reader 3'!L46),'Reader 3'!L46,"")</f>
        <v/>
      </c>
      <c r="G46" s="35">
        <f>IF(ISNUMBER('Reader 4'!L46),'Reader 4'!L46,"")</f>
        <v/>
      </c>
      <c r="H46" s="35">
        <f>IF(A46="","",COUNT(D46:G46))</f>
        <v/>
      </c>
      <c r="I46" s="23">
        <f>IF(N(H46)=0,"",ROUND(AVERAGE(D46:G46),1))</f>
        <v/>
      </c>
      <c r="J46" s="35">
        <f>IF(N(H46)=0,"",MIN(D46:G46))</f>
        <v/>
      </c>
      <c r="K46" s="35">
        <f>IF(N(H46)=0,"",MAX(D46:G46))</f>
        <v/>
      </c>
      <c r="L46" s="35">
        <f>IF(N(H46)&lt;2,"",ROUND(K46-J46,1))</f>
        <v/>
      </c>
      <c r="M46" s="35">
        <f>IF(ISNUMBER(Gaps!J46),Gaps!J46,"")</f>
        <v/>
      </c>
      <c r="N46" s="23">
        <f>IF(A46="","",IF(C46="No","Not eligible",IF(H46=0,"No scores yet",IF(H46&lt;Settings!$D$2,"Needs more reviews",IF(OR(AND(ISNUMBER(L46),L46&gt;=Settings!$D$3),AND(ISNUMBER(M46),M46&gt;=Settings!$D$4)),"Talk it through","Ready")))))</f>
        <v/>
      </c>
      <c r="O46" s="35">
        <f>IF(AND(C46="Yes",ISNUMBER(I46)),1+COUNTIFS($C$3:$C$102,"Yes",$I$3:$I$102,"&gt;"&amp;I46),"")</f>
        <v/>
      </c>
      <c r="P46" s="35">
        <f>IF(ISNUMBER(O46),IF(O46&lt;=Settings!$D$5,"Yes","No"),"")</f>
        <v/>
      </c>
      <c r="Q46" s="27" t="n"/>
    </row>
    <row r="47">
      <c r="A47" s="35">
        <f>IF(TRIM(Applicants!A47&amp;"")="","",TRIM(Applicants!A47&amp;""))</f>
        <v/>
      </c>
      <c r="B47" s="37">
        <f>IF(A47="","",Applicants!B47&amp;"")</f>
        <v/>
      </c>
      <c r="C47" s="35">
        <f>IF(A47="","",IF(TRIM(Applicants!C47)="No","No","Yes"))</f>
        <v/>
      </c>
      <c r="D47" s="35">
        <f>IF(ISNUMBER('Reader 1'!L47),'Reader 1'!L47,"")</f>
        <v/>
      </c>
      <c r="E47" s="35">
        <f>IF(ISNUMBER('Reader 2'!L47),'Reader 2'!L47,"")</f>
        <v/>
      </c>
      <c r="F47" s="35">
        <f>IF(ISNUMBER('Reader 3'!L47),'Reader 3'!L47,"")</f>
        <v/>
      </c>
      <c r="G47" s="35">
        <f>IF(ISNUMBER('Reader 4'!L47),'Reader 4'!L47,"")</f>
        <v/>
      </c>
      <c r="H47" s="35">
        <f>IF(A47="","",COUNT(D47:G47))</f>
        <v/>
      </c>
      <c r="I47" s="23">
        <f>IF(N(H47)=0,"",ROUND(AVERAGE(D47:G47),1))</f>
        <v/>
      </c>
      <c r="J47" s="35">
        <f>IF(N(H47)=0,"",MIN(D47:G47))</f>
        <v/>
      </c>
      <c r="K47" s="35">
        <f>IF(N(H47)=0,"",MAX(D47:G47))</f>
        <v/>
      </c>
      <c r="L47" s="35">
        <f>IF(N(H47)&lt;2,"",ROUND(K47-J47,1))</f>
        <v/>
      </c>
      <c r="M47" s="35">
        <f>IF(ISNUMBER(Gaps!J47),Gaps!J47,"")</f>
        <v/>
      </c>
      <c r="N47" s="23">
        <f>IF(A47="","",IF(C47="No","Not eligible",IF(H47=0,"No scores yet",IF(H47&lt;Settings!$D$2,"Needs more reviews",IF(OR(AND(ISNUMBER(L47),L47&gt;=Settings!$D$3),AND(ISNUMBER(M47),M47&gt;=Settings!$D$4)),"Talk it through","Ready")))))</f>
        <v/>
      </c>
      <c r="O47" s="35">
        <f>IF(AND(C47="Yes",ISNUMBER(I47)),1+COUNTIFS($C$3:$C$102,"Yes",$I$3:$I$102,"&gt;"&amp;I47),"")</f>
        <v/>
      </c>
      <c r="P47" s="35">
        <f>IF(ISNUMBER(O47),IF(O47&lt;=Settings!$D$5,"Yes","No"),"")</f>
        <v/>
      </c>
      <c r="Q47" s="27" t="n"/>
    </row>
    <row r="48">
      <c r="A48" s="35">
        <f>IF(TRIM(Applicants!A48&amp;"")="","",TRIM(Applicants!A48&amp;""))</f>
        <v/>
      </c>
      <c r="B48" s="37">
        <f>IF(A48="","",Applicants!B48&amp;"")</f>
        <v/>
      </c>
      <c r="C48" s="35">
        <f>IF(A48="","",IF(TRIM(Applicants!C48)="No","No","Yes"))</f>
        <v/>
      </c>
      <c r="D48" s="35">
        <f>IF(ISNUMBER('Reader 1'!L48),'Reader 1'!L48,"")</f>
        <v/>
      </c>
      <c r="E48" s="35">
        <f>IF(ISNUMBER('Reader 2'!L48),'Reader 2'!L48,"")</f>
        <v/>
      </c>
      <c r="F48" s="35">
        <f>IF(ISNUMBER('Reader 3'!L48),'Reader 3'!L48,"")</f>
        <v/>
      </c>
      <c r="G48" s="35">
        <f>IF(ISNUMBER('Reader 4'!L48),'Reader 4'!L48,"")</f>
        <v/>
      </c>
      <c r="H48" s="35">
        <f>IF(A48="","",COUNT(D48:G48))</f>
        <v/>
      </c>
      <c r="I48" s="23">
        <f>IF(N(H48)=0,"",ROUND(AVERAGE(D48:G48),1))</f>
        <v/>
      </c>
      <c r="J48" s="35">
        <f>IF(N(H48)=0,"",MIN(D48:G48))</f>
        <v/>
      </c>
      <c r="K48" s="35">
        <f>IF(N(H48)=0,"",MAX(D48:G48))</f>
        <v/>
      </c>
      <c r="L48" s="35">
        <f>IF(N(H48)&lt;2,"",ROUND(K48-J48,1))</f>
        <v/>
      </c>
      <c r="M48" s="35">
        <f>IF(ISNUMBER(Gaps!J48),Gaps!J48,"")</f>
        <v/>
      </c>
      <c r="N48" s="23">
        <f>IF(A48="","",IF(C48="No","Not eligible",IF(H48=0,"No scores yet",IF(H48&lt;Settings!$D$2,"Needs more reviews",IF(OR(AND(ISNUMBER(L48),L48&gt;=Settings!$D$3),AND(ISNUMBER(M48),M48&gt;=Settings!$D$4)),"Talk it through","Ready")))))</f>
        <v/>
      </c>
      <c r="O48" s="35">
        <f>IF(AND(C48="Yes",ISNUMBER(I48)),1+COUNTIFS($C$3:$C$102,"Yes",$I$3:$I$102,"&gt;"&amp;I48),"")</f>
        <v/>
      </c>
      <c r="P48" s="35">
        <f>IF(ISNUMBER(O48),IF(O48&lt;=Settings!$D$5,"Yes","No"),"")</f>
        <v/>
      </c>
      <c r="Q48" s="27" t="n"/>
    </row>
    <row r="49">
      <c r="A49" s="35">
        <f>IF(TRIM(Applicants!A49&amp;"")="","",TRIM(Applicants!A49&amp;""))</f>
        <v/>
      </c>
      <c r="B49" s="37">
        <f>IF(A49="","",Applicants!B49&amp;"")</f>
        <v/>
      </c>
      <c r="C49" s="35">
        <f>IF(A49="","",IF(TRIM(Applicants!C49)="No","No","Yes"))</f>
        <v/>
      </c>
      <c r="D49" s="35">
        <f>IF(ISNUMBER('Reader 1'!L49),'Reader 1'!L49,"")</f>
        <v/>
      </c>
      <c r="E49" s="35">
        <f>IF(ISNUMBER('Reader 2'!L49),'Reader 2'!L49,"")</f>
        <v/>
      </c>
      <c r="F49" s="35">
        <f>IF(ISNUMBER('Reader 3'!L49),'Reader 3'!L49,"")</f>
        <v/>
      </c>
      <c r="G49" s="35">
        <f>IF(ISNUMBER('Reader 4'!L49),'Reader 4'!L49,"")</f>
        <v/>
      </c>
      <c r="H49" s="35">
        <f>IF(A49="","",COUNT(D49:G49))</f>
        <v/>
      </c>
      <c r="I49" s="23">
        <f>IF(N(H49)=0,"",ROUND(AVERAGE(D49:G49),1))</f>
        <v/>
      </c>
      <c r="J49" s="35">
        <f>IF(N(H49)=0,"",MIN(D49:G49))</f>
        <v/>
      </c>
      <c r="K49" s="35">
        <f>IF(N(H49)=0,"",MAX(D49:G49))</f>
        <v/>
      </c>
      <c r="L49" s="35">
        <f>IF(N(H49)&lt;2,"",ROUND(K49-J49,1))</f>
        <v/>
      </c>
      <c r="M49" s="35">
        <f>IF(ISNUMBER(Gaps!J49),Gaps!J49,"")</f>
        <v/>
      </c>
      <c r="N49" s="23">
        <f>IF(A49="","",IF(C49="No","Not eligible",IF(H49=0,"No scores yet",IF(H49&lt;Settings!$D$2,"Needs more reviews",IF(OR(AND(ISNUMBER(L49),L49&gt;=Settings!$D$3),AND(ISNUMBER(M49),M49&gt;=Settings!$D$4)),"Talk it through","Ready")))))</f>
        <v/>
      </c>
      <c r="O49" s="35">
        <f>IF(AND(C49="Yes",ISNUMBER(I49)),1+COUNTIFS($C$3:$C$102,"Yes",$I$3:$I$102,"&gt;"&amp;I49),"")</f>
        <v/>
      </c>
      <c r="P49" s="35">
        <f>IF(ISNUMBER(O49),IF(O49&lt;=Settings!$D$5,"Yes","No"),"")</f>
        <v/>
      </c>
      <c r="Q49" s="27" t="n"/>
    </row>
    <row r="50">
      <c r="A50" s="35">
        <f>IF(TRIM(Applicants!A50&amp;"")="","",TRIM(Applicants!A50&amp;""))</f>
        <v/>
      </c>
      <c r="B50" s="37">
        <f>IF(A50="","",Applicants!B50&amp;"")</f>
        <v/>
      </c>
      <c r="C50" s="35">
        <f>IF(A50="","",IF(TRIM(Applicants!C50)="No","No","Yes"))</f>
        <v/>
      </c>
      <c r="D50" s="35">
        <f>IF(ISNUMBER('Reader 1'!L50),'Reader 1'!L50,"")</f>
        <v/>
      </c>
      <c r="E50" s="35">
        <f>IF(ISNUMBER('Reader 2'!L50),'Reader 2'!L50,"")</f>
        <v/>
      </c>
      <c r="F50" s="35">
        <f>IF(ISNUMBER('Reader 3'!L50),'Reader 3'!L50,"")</f>
        <v/>
      </c>
      <c r="G50" s="35">
        <f>IF(ISNUMBER('Reader 4'!L50),'Reader 4'!L50,"")</f>
        <v/>
      </c>
      <c r="H50" s="35">
        <f>IF(A50="","",COUNT(D50:G50))</f>
        <v/>
      </c>
      <c r="I50" s="23">
        <f>IF(N(H50)=0,"",ROUND(AVERAGE(D50:G50),1))</f>
        <v/>
      </c>
      <c r="J50" s="35">
        <f>IF(N(H50)=0,"",MIN(D50:G50))</f>
        <v/>
      </c>
      <c r="K50" s="35">
        <f>IF(N(H50)=0,"",MAX(D50:G50))</f>
        <v/>
      </c>
      <c r="L50" s="35">
        <f>IF(N(H50)&lt;2,"",ROUND(K50-J50,1))</f>
        <v/>
      </c>
      <c r="M50" s="35">
        <f>IF(ISNUMBER(Gaps!J50),Gaps!J50,"")</f>
        <v/>
      </c>
      <c r="N50" s="23">
        <f>IF(A50="","",IF(C50="No","Not eligible",IF(H50=0,"No scores yet",IF(H50&lt;Settings!$D$2,"Needs more reviews",IF(OR(AND(ISNUMBER(L50),L50&gt;=Settings!$D$3),AND(ISNUMBER(M50),M50&gt;=Settings!$D$4)),"Talk it through","Ready")))))</f>
        <v/>
      </c>
      <c r="O50" s="35">
        <f>IF(AND(C50="Yes",ISNUMBER(I50)),1+COUNTIFS($C$3:$C$102,"Yes",$I$3:$I$102,"&gt;"&amp;I50),"")</f>
        <v/>
      </c>
      <c r="P50" s="35">
        <f>IF(ISNUMBER(O50),IF(O50&lt;=Settings!$D$5,"Yes","No"),"")</f>
        <v/>
      </c>
      <c r="Q50" s="27" t="n"/>
    </row>
    <row r="51">
      <c r="A51" s="35">
        <f>IF(TRIM(Applicants!A51&amp;"")="","",TRIM(Applicants!A51&amp;""))</f>
        <v/>
      </c>
      <c r="B51" s="37">
        <f>IF(A51="","",Applicants!B51&amp;"")</f>
        <v/>
      </c>
      <c r="C51" s="35">
        <f>IF(A51="","",IF(TRIM(Applicants!C51)="No","No","Yes"))</f>
        <v/>
      </c>
      <c r="D51" s="35">
        <f>IF(ISNUMBER('Reader 1'!L51),'Reader 1'!L51,"")</f>
        <v/>
      </c>
      <c r="E51" s="35">
        <f>IF(ISNUMBER('Reader 2'!L51),'Reader 2'!L51,"")</f>
        <v/>
      </c>
      <c r="F51" s="35">
        <f>IF(ISNUMBER('Reader 3'!L51),'Reader 3'!L51,"")</f>
        <v/>
      </c>
      <c r="G51" s="35">
        <f>IF(ISNUMBER('Reader 4'!L51),'Reader 4'!L51,"")</f>
        <v/>
      </c>
      <c r="H51" s="35">
        <f>IF(A51="","",COUNT(D51:G51))</f>
        <v/>
      </c>
      <c r="I51" s="23">
        <f>IF(N(H51)=0,"",ROUND(AVERAGE(D51:G51),1))</f>
        <v/>
      </c>
      <c r="J51" s="35">
        <f>IF(N(H51)=0,"",MIN(D51:G51))</f>
        <v/>
      </c>
      <c r="K51" s="35">
        <f>IF(N(H51)=0,"",MAX(D51:G51))</f>
        <v/>
      </c>
      <c r="L51" s="35">
        <f>IF(N(H51)&lt;2,"",ROUND(K51-J51,1))</f>
        <v/>
      </c>
      <c r="M51" s="35">
        <f>IF(ISNUMBER(Gaps!J51),Gaps!J51,"")</f>
        <v/>
      </c>
      <c r="N51" s="23">
        <f>IF(A51="","",IF(C51="No","Not eligible",IF(H51=0,"No scores yet",IF(H51&lt;Settings!$D$2,"Needs more reviews",IF(OR(AND(ISNUMBER(L51),L51&gt;=Settings!$D$3),AND(ISNUMBER(M51),M51&gt;=Settings!$D$4)),"Talk it through","Ready")))))</f>
        <v/>
      </c>
      <c r="O51" s="35">
        <f>IF(AND(C51="Yes",ISNUMBER(I51)),1+COUNTIFS($C$3:$C$102,"Yes",$I$3:$I$102,"&gt;"&amp;I51),"")</f>
        <v/>
      </c>
      <c r="P51" s="35">
        <f>IF(ISNUMBER(O51),IF(O51&lt;=Settings!$D$5,"Yes","No"),"")</f>
        <v/>
      </c>
      <c r="Q51" s="27" t="n"/>
    </row>
    <row r="52">
      <c r="A52" s="35">
        <f>IF(TRIM(Applicants!A52&amp;"")="","",TRIM(Applicants!A52&amp;""))</f>
        <v/>
      </c>
      <c r="B52" s="37">
        <f>IF(A52="","",Applicants!B52&amp;"")</f>
        <v/>
      </c>
      <c r="C52" s="35">
        <f>IF(A52="","",IF(TRIM(Applicants!C52)="No","No","Yes"))</f>
        <v/>
      </c>
      <c r="D52" s="35">
        <f>IF(ISNUMBER('Reader 1'!L52),'Reader 1'!L52,"")</f>
        <v/>
      </c>
      <c r="E52" s="35">
        <f>IF(ISNUMBER('Reader 2'!L52),'Reader 2'!L52,"")</f>
        <v/>
      </c>
      <c r="F52" s="35">
        <f>IF(ISNUMBER('Reader 3'!L52),'Reader 3'!L52,"")</f>
        <v/>
      </c>
      <c r="G52" s="35">
        <f>IF(ISNUMBER('Reader 4'!L52),'Reader 4'!L52,"")</f>
        <v/>
      </c>
      <c r="H52" s="35">
        <f>IF(A52="","",COUNT(D52:G52))</f>
        <v/>
      </c>
      <c r="I52" s="23">
        <f>IF(N(H52)=0,"",ROUND(AVERAGE(D52:G52),1))</f>
        <v/>
      </c>
      <c r="J52" s="35">
        <f>IF(N(H52)=0,"",MIN(D52:G52))</f>
        <v/>
      </c>
      <c r="K52" s="35">
        <f>IF(N(H52)=0,"",MAX(D52:G52))</f>
        <v/>
      </c>
      <c r="L52" s="35">
        <f>IF(N(H52)&lt;2,"",ROUND(K52-J52,1))</f>
        <v/>
      </c>
      <c r="M52" s="35">
        <f>IF(ISNUMBER(Gaps!J52),Gaps!J52,"")</f>
        <v/>
      </c>
      <c r="N52" s="23">
        <f>IF(A52="","",IF(C52="No","Not eligible",IF(H52=0,"No scores yet",IF(H52&lt;Settings!$D$2,"Needs more reviews",IF(OR(AND(ISNUMBER(L52),L52&gt;=Settings!$D$3),AND(ISNUMBER(M52),M52&gt;=Settings!$D$4)),"Talk it through","Ready")))))</f>
        <v/>
      </c>
      <c r="O52" s="35">
        <f>IF(AND(C52="Yes",ISNUMBER(I52)),1+COUNTIFS($C$3:$C$102,"Yes",$I$3:$I$102,"&gt;"&amp;I52),"")</f>
        <v/>
      </c>
      <c r="P52" s="35">
        <f>IF(ISNUMBER(O52),IF(O52&lt;=Settings!$D$5,"Yes","No"),"")</f>
        <v/>
      </c>
      <c r="Q52" s="27" t="n"/>
    </row>
    <row r="53">
      <c r="A53" s="35">
        <f>IF(TRIM(Applicants!A53&amp;"")="","",TRIM(Applicants!A53&amp;""))</f>
        <v/>
      </c>
      <c r="B53" s="37">
        <f>IF(A53="","",Applicants!B53&amp;"")</f>
        <v/>
      </c>
      <c r="C53" s="35">
        <f>IF(A53="","",IF(TRIM(Applicants!C53)="No","No","Yes"))</f>
        <v/>
      </c>
      <c r="D53" s="35">
        <f>IF(ISNUMBER('Reader 1'!L53),'Reader 1'!L53,"")</f>
        <v/>
      </c>
      <c r="E53" s="35">
        <f>IF(ISNUMBER('Reader 2'!L53),'Reader 2'!L53,"")</f>
        <v/>
      </c>
      <c r="F53" s="35">
        <f>IF(ISNUMBER('Reader 3'!L53),'Reader 3'!L53,"")</f>
        <v/>
      </c>
      <c r="G53" s="35">
        <f>IF(ISNUMBER('Reader 4'!L53),'Reader 4'!L53,"")</f>
        <v/>
      </c>
      <c r="H53" s="35">
        <f>IF(A53="","",COUNT(D53:G53))</f>
        <v/>
      </c>
      <c r="I53" s="23">
        <f>IF(N(H53)=0,"",ROUND(AVERAGE(D53:G53),1))</f>
        <v/>
      </c>
      <c r="J53" s="35">
        <f>IF(N(H53)=0,"",MIN(D53:G53))</f>
        <v/>
      </c>
      <c r="K53" s="35">
        <f>IF(N(H53)=0,"",MAX(D53:G53))</f>
        <v/>
      </c>
      <c r="L53" s="35">
        <f>IF(N(H53)&lt;2,"",ROUND(K53-J53,1))</f>
        <v/>
      </c>
      <c r="M53" s="35">
        <f>IF(ISNUMBER(Gaps!J53),Gaps!J53,"")</f>
        <v/>
      </c>
      <c r="N53" s="23">
        <f>IF(A53="","",IF(C53="No","Not eligible",IF(H53=0,"No scores yet",IF(H53&lt;Settings!$D$2,"Needs more reviews",IF(OR(AND(ISNUMBER(L53),L53&gt;=Settings!$D$3),AND(ISNUMBER(M53),M53&gt;=Settings!$D$4)),"Talk it through","Ready")))))</f>
        <v/>
      </c>
      <c r="O53" s="35">
        <f>IF(AND(C53="Yes",ISNUMBER(I53)),1+COUNTIFS($C$3:$C$102,"Yes",$I$3:$I$102,"&gt;"&amp;I53),"")</f>
        <v/>
      </c>
      <c r="P53" s="35">
        <f>IF(ISNUMBER(O53),IF(O53&lt;=Settings!$D$5,"Yes","No"),"")</f>
        <v/>
      </c>
      <c r="Q53" s="27" t="n"/>
    </row>
    <row r="54">
      <c r="A54" s="35">
        <f>IF(TRIM(Applicants!A54&amp;"")="","",TRIM(Applicants!A54&amp;""))</f>
        <v/>
      </c>
      <c r="B54" s="37">
        <f>IF(A54="","",Applicants!B54&amp;"")</f>
        <v/>
      </c>
      <c r="C54" s="35">
        <f>IF(A54="","",IF(TRIM(Applicants!C54)="No","No","Yes"))</f>
        <v/>
      </c>
      <c r="D54" s="35">
        <f>IF(ISNUMBER('Reader 1'!L54),'Reader 1'!L54,"")</f>
        <v/>
      </c>
      <c r="E54" s="35">
        <f>IF(ISNUMBER('Reader 2'!L54),'Reader 2'!L54,"")</f>
        <v/>
      </c>
      <c r="F54" s="35">
        <f>IF(ISNUMBER('Reader 3'!L54),'Reader 3'!L54,"")</f>
        <v/>
      </c>
      <c r="G54" s="35">
        <f>IF(ISNUMBER('Reader 4'!L54),'Reader 4'!L54,"")</f>
        <v/>
      </c>
      <c r="H54" s="35">
        <f>IF(A54="","",COUNT(D54:G54))</f>
        <v/>
      </c>
      <c r="I54" s="23">
        <f>IF(N(H54)=0,"",ROUND(AVERAGE(D54:G54),1))</f>
        <v/>
      </c>
      <c r="J54" s="35">
        <f>IF(N(H54)=0,"",MIN(D54:G54))</f>
        <v/>
      </c>
      <c r="K54" s="35">
        <f>IF(N(H54)=0,"",MAX(D54:G54))</f>
        <v/>
      </c>
      <c r="L54" s="35">
        <f>IF(N(H54)&lt;2,"",ROUND(K54-J54,1))</f>
        <v/>
      </c>
      <c r="M54" s="35">
        <f>IF(ISNUMBER(Gaps!J54),Gaps!J54,"")</f>
        <v/>
      </c>
      <c r="N54" s="23">
        <f>IF(A54="","",IF(C54="No","Not eligible",IF(H54=0,"No scores yet",IF(H54&lt;Settings!$D$2,"Needs more reviews",IF(OR(AND(ISNUMBER(L54),L54&gt;=Settings!$D$3),AND(ISNUMBER(M54),M54&gt;=Settings!$D$4)),"Talk it through","Ready")))))</f>
        <v/>
      </c>
      <c r="O54" s="35">
        <f>IF(AND(C54="Yes",ISNUMBER(I54)),1+COUNTIFS($C$3:$C$102,"Yes",$I$3:$I$102,"&gt;"&amp;I54),"")</f>
        <v/>
      </c>
      <c r="P54" s="35">
        <f>IF(ISNUMBER(O54),IF(O54&lt;=Settings!$D$5,"Yes","No"),"")</f>
        <v/>
      </c>
      <c r="Q54" s="27" t="n"/>
    </row>
    <row r="55">
      <c r="A55" s="35">
        <f>IF(TRIM(Applicants!A55&amp;"")="","",TRIM(Applicants!A55&amp;""))</f>
        <v/>
      </c>
      <c r="B55" s="37">
        <f>IF(A55="","",Applicants!B55&amp;"")</f>
        <v/>
      </c>
      <c r="C55" s="35">
        <f>IF(A55="","",IF(TRIM(Applicants!C55)="No","No","Yes"))</f>
        <v/>
      </c>
      <c r="D55" s="35">
        <f>IF(ISNUMBER('Reader 1'!L55),'Reader 1'!L55,"")</f>
        <v/>
      </c>
      <c r="E55" s="35">
        <f>IF(ISNUMBER('Reader 2'!L55),'Reader 2'!L55,"")</f>
        <v/>
      </c>
      <c r="F55" s="35">
        <f>IF(ISNUMBER('Reader 3'!L55),'Reader 3'!L55,"")</f>
        <v/>
      </c>
      <c r="G55" s="35">
        <f>IF(ISNUMBER('Reader 4'!L55),'Reader 4'!L55,"")</f>
        <v/>
      </c>
      <c r="H55" s="35">
        <f>IF(A55="","",COUNT(D55:G55))</f>
        <v/>
      </c>
      <c r="I55" s="23">
        <f>IF(N(H55)=0,"",ROUND(AVERAGE(D55:G55),1))</f>
        <v/>
      </c>
      <c r="J55" s="35">
        <f>IF(N(H55)=0,"",MIN(D55:G55))</f>
        <v/>
      </c>
      <c r="K55" s="35">
        <f>IF(N(H55)=0,"",MAX(D55:G55))</f>
        <v/>
      </c>
      <c r="L55" s="35">
        <f>IF(N(H55)&lt;2,"",ROUND(K55-J55,1))</f>
        <v/>
      </c>
      <c r="M55" s="35">
        <f>IF(ISNUMBER(Gaps!J55),Gaps!J55,"")</f>
        <v/>
      </c>
      <c r="N55" s="23">
        <f>IF(A55="","",IF(C55="No","Not eligible",IF(H55=0,"No scores yet",IF(H55&lt;Settings!$D$2,"Needs more reviews",IF(OR(AND(ISNUMBER(L55),L55&gt;=Settings!$D$3),AND(ISNUMBER(M55),M55&gt;=Settings!$D$4)),"Talk it through","Ready")))))</f>
        <v/>
      </c>
      <c r="O55" s="35">
        <f>IF(AND(C55="Yes",ISNUMBER(I55)),1+COUNTIFS($C$3:$C$102,"Yes",$I$3:$I$102,"&gt;"&amp;I55),"")</f>
        <v/>
      </c>
      <c r="P55" s="35">
        <f>IF(ISNUMBER(O55),IF(O55&lt;=Settings!$D$5,"Yes","No"),"")</f>
        <v/>
      </c>
      <c r="Q55" s="27" t="n"/>
    </row>
    <row r="56">
      <c r="A56" s="35">
        <f>IF(TRIM(Applicants!A56&amp;"")="","",TRIM(Applicants!A56&amp;""))</f>
        <v/>
      </c>
      <c r="B56" s="37">
        <f>IF(A56="","",Applicants!B56&amp;"")</f>
        <v/>
      </c>
      <c r="C56" s="35">
        <f>IF(A56="","",IF(TRIM(Applicants!C56)="No","No","Yes"))</f>
        <v/>
      </c>
      <c r="D56" s="35">
        <f>IF(ISNUMBER('Reader 1'!L56),'Reader 1'!L56,"")</f>
        <v/>
      </c>
      <c r="E56" s="35">
        <f>IF(ISNUMBER('Reader 2'!L56),'Reader 2'!L56,"")</f>
        <v/>
      </c>
      <c r="F56" s="35">
        <f>IF(ISNUMBER('Reader 3'!L56),'Reader 3'!L56,"")</f>
        <v/>
      </c>
      <c r="G56" s="35">
        <f>IF(ISNUMBER('Reader 4'!L56),'Reader 4'!L56,"")</f>
        <v/>
      </c>
      <c r="H56" s="35">
        <f>IF(A56="","",COUNT(D56:G56))</f>
        <v/>
      </c>
      <c r="I56" s="23">
        <f>IF(N(H56)=0,"",ROUND(AVERAGE(D56:G56),1))</f>
        <v/>
      </c>
      <c r="J56" s="35">
        <f>IF(N(H56)=0,"",MIN(D56:G56))</f>
        <v/>
      </c>
      <c r="K56" s="35">
        <f>IF(N(H56)=0,"",MAX(D56:G56))</f>
        <v/>
      </c>
      <c r="L56" s="35">
        <f>IF(N(H56)&lt;2,"",ROUND(K56-J56,1))</f>
        <v/>
      </c>
      <c r="M56" s="35">
        <f>IF(ISNUMBER(Gaps!J56),Gaps!J56,"")</f>
        <v/>
      </c>
      <c r="N56" s="23">
        <f>IF(A56="","",IF(C56="No","Not eligible",IF(H56=0,"No scores yet",IF(H56&lt;Settings!$D$2,"Needs more reviews",IF(OR(AND(ISNUMBER(L56),L56&gt;=Settings!$D$3),AND(ISNUMBER(M56),M56&gt;=Settings!$D$4)),"Talk it through","Ready")))))</f>
        <v/>
      </c>
      <c r="O56" s="35">
        <f>IF(AND(C56="Yes",ISNUMBER(I56)),1+COUNTIFS($C$3:$C$102,"Yes",$I$3:$I$102,"&gt;"&amp;I56),"")</f>
        <v/>
      </c>
      <c r="P56" s="35">
        <f>IF(ISNUMBER(O56),IF(O56&lt;=Settings!$D$5,"Yes","No"),"")</f>
        <v/>
      </c>
      <c r="Q56" s="27" t="n"/>
    </row>
    <row r="57">
      <c r="A57" s="35">
        <f>IF(TRIM(Applicants!A57&amp;"")="","",TRIM(Applicants!A57&amp;""))</f>
        <v/>
      </c>
      <c r="B57" s="37">
        <f>IF(A57="","",Applicants!B57&amp;"")</f>
        <v/>
      </c>
      <c r="C57" s="35">
        <f>IF(A57="","",IF(TRIM(Applicants!C57)="No","No","Yes"))</f>
        <v/>
      </c>
      <c r="D57" s="35">
        <f>IF(ISNUMBER('Reader 1'!L57),'Reader 1'!L57,"")</f>
        <v/>
      </c>
      <c r="E57" s="35">
        <f>IF(ISNUMBER('Reader 2'!L57),'Reader 2'!L57,"")</f>
        <v/>
      </c>
      <c r="F57" s="35">
        <f>IF(ISNUMBER('Reader 3'!L57),'Reader 3'!L57,"")</f>
        <v/>
      </c>
      <c r="G57" s="35">
        <f>IF(ISNUMBER('Reader 4'!L57),'Reader 4'!L57,"")</f>
        <v/>
      </c>
      <c r="H57" s="35">
        <f>IF(A57="","",COUNT(D57:G57))</f>
        <v/>
      </c>
      <c r="I57" s="23">
        <f>IF(N(H57)=0,"",ROUND(AVERAGE(D57:G57),1))</f>
        <v/>
      </c>
      <c r="J57" s="35">
        <f>IF(N(H57)=0,"",MIN(D57:G57))</f>
        <v/>
      </c>
      <c r="K57" s="35">
        <f>IF(N(H57)=0,"",MAX(D57:G57))</f>
        <v/>
      </c>
      <c r="L57" s="35">
        <f>IF(N(H57)&lt;2,"",ROUND(K57-J57,1))</f>
        <v/>
      </c>
      <c r="M57" s="35">
        <f>IF(ISNUMBER(Gaps!J57),Gaps!J57,"")</f>
        <v/>
      </c>
      <c r="N57" s="23">
        <f>IF(A57="","",IF(C57="No","Not eligible",IF(H57=0,"No scores yet",IF(H57&lt;Settings!$D$2,"Needs more reviews",IF(OR(AND(ISNUMBER(L57),L57&gt;=Settings!$D$3),AND(ISNUMBER(M57),M57&gt;=Settings!$D$4)),"Talk it through","Ready")))))</f>
        <v/>
      </c>
      <c r="O57" s="35">
        <f>IF(AND(C57="Yes",ISNUMBER(I57)),1+COUNTIFS($C$3:$C$102,"Yes",$I$3:$I$102,"&gt;"&amp;I57),"")</f>
        <v/>
      </c>
      <c r="P57" s="35">
        <f>IF(ISNUMBER(O57),IF(O57&lt;=Settings!$D$5,"Yes","No"),"")</f>
        <v/>
      </c>
      <c r="Q57" s="27" t="n"/>
    </row>
    <row r="58">
      <c r="A58" s="35">
        <f>IF(TRIM(Applicants!A58&amp;"")="","",TRIM(Applicants!A58&amp;""))</f>
        <v/>
      </c>
      <c r="B58" s="37">
        <f>IF(A58="","",Applicants!B58&amp;"")</f>
        <v/>
      </c>
      <c r="C58" s="35">
        <f>IF(A58="","",IF(TRIM(Applicants!C58)="No","No","Yes"))</f>
        <v/>
      </c>
      <c r="D58" s="35">
        <f>IF(ISNUMBER('Reader 1'!L58),'Reader 1'!L58,"")</f>
        <v/>
      </c>
      <c r="E58" s="35">
        <f>IF(ISNUMBER('Reader 2'!L58),'Reader 2'!L58,"")</f>
        <v/>
      </c>
      <c r="F58" s="35">
        <f>IF(ISNUMBER('Reader 3'!L58),'Reader 3'!L58,"")</f>
        <v/>
      </c>
      <c r="G58" s="35">
        <f>IF(ISNUMBER('Reader 4'!L58),'Reader 4'!L58,"")</f>
        <v/>
      </c>
      <c r="H58" s="35">
        <f>IF(A58="","",COUNT(D58:G58))</f>
        <v/>
      </c>
      <c r="I58" s="23">
        <f>IF(N(H58)=0,"",ROUND(AVERAGE(D58:G58),1))</f>
        <v/>
      </c>
      <c r="J58" s="35">
        <f>IF(N(H58)=0,"",MIN(D58:G58))</f>
        <v/>
      </c>
      <c r="K58" s="35">
        <f>IF(N(H58)=0,"",MAX(D58:G58))</f>
        <v/>
      </c>
      <c r="L58" s="35">
        <f>IF(N(H58)&lt;2,"",ROUND(K58-J58,1))</f>
        <v/>
      </c>
      <c r="M58" s="35">
        <f>IF(ISNUMBER(Gaps!J58),Gaps!J58,"")</f>
        <v/>
      </c>
      <c r="N58" s="23">
        <f>IF(A58="","",IF(C58="No","Not eligible",IF(H58=0,"No scores yet",IF(H58&lt;Settings!$D$2,"Needs more reviews",IF(OR(AND(ISNUMBER(L58),L58&gt;=Settings!$D$3),AND(ISNUMBER(M58),M58&gt;=Settings!$D$4)),"Talk it through","Ready")))))</f>
        <v/>
      </c>
      <c r="O58" s="35">
        <f>IF(AND(C58="Yes",ISNUMBER(I58)),1+COUNTIFS($C$3:$C$102,"Yes",$I$3:$I$102,"&gt;"&amp;I58),"")</f>
        <v/>
      </c>
      <c r="P58" s="35">
        <f>IF(ISNUMBER(O58),IF(O58&lt;=Settings!$D$5,"Yes","No"),"")</f>
        <v/>
      </c>
      <c r="Q58" s="27" t="n"/>
    </row>
    <row r="59">
      <c r="A59" s="35">
        <f>IF(TRIM(Applicants!A59&amp;"")="","",TRIM(Applicants!A59&amp;""))</f>
        <v/>
      </c>
      <c r="B59" s="37">
        <f>IF(A59="","",Applicants!B59&amp;"")</f>
        <v/>
      </c>
      <c r="C59" s="35">
        <f>IF(A59="","",IF(TRIM(Applicants!C59)="No","No","Yes"))</f>
        <v/>
      </c>
      <c r="D59" s="35">
        <f>IF(ISNUMBER('Reader 1'!L59),'Reader 1'!L59,"")</f>
        <v/>
      </c>
      <c r="E59" s="35">
        <f>IF(ISNUMBER('Reader 2'!L59),'Reader 2'!L59,"")</f>
        <v/>
      </c>
      <c r="F59" s="35">
        <f>IF(ISNUMBER('Reader 3'!L59),'Reader 3'!L59,"")</f>
        <v/>
      </c>
      <c r="G59" s="35">
        <f>IF(ISNUMBER('Reader 4'!L59),'Reader 4'!L59,"")</f>
        <v/>
      </c>
      <c r="H59" s="35">
        <f>IF(A59="","",COUNT(D59:G59))</f>
        <v/>
      </c>
      <c r="I59" s="23">
        <f>IF(N(H59)=0,"",ROUND(AVERAGE(D59:G59),1))</f>
        <v/>
      </c>
      <c r="J59" s="35">
        <f>IF(N(H59)=0,"",MIN(D59:G59))</f>
        <v/>
      </c>
      <c r="K59" s="35">
        <f>IF(N(H59)=0,"",MAX(D59:G59))</f>
        <v/>
      </c>
      <c r="L59" s="35">
        <f>IF(N(H59)&lt;2,"",ROUND(K59-J59,1))</f>
        <v/>
      </c>
      <c r="M59" s="35">
        <f>IF(ISNUMBER(Gaps!J59),Gaps!J59,"")</f>
        <v/>
      </c>
      <c r="N59" s="23">
        <f>IF(A59="","",IF(C59="No","Not eligible",IF(H59=0,"No scores yet",IF(H59&lt;Settings!$D$2,"Needs more reviews",IF(OR(AND(ISNUMBER(L59),L59&gt;=Settings!$D$3),AND(ISNUMBER(M59),M59&gt;=Settings!$D$4)),"Talk it through","Ready")))))</f>
        <v/>
      </c>
      <c r="O59" s="35">
        <f>IF(AND(C59="Yes",ISNUMBER(I59)),1+COUNTIFS($C$3:$C$102,"Yes",$I$3:$I$102,"&gt;"&amp;I59),"")</f>
        <v/>
      </c>
      <c r="P59" s="35">
        <f>IF(ISNUMBER(O59),IF(O59&lt;=Settings!$D$5,"Yes","No"),"")</f>
        <v/>
      </c>
      <c r="Q59" s="27" t="n"/>
    </row>
    <row r="60">
      <c r="A60" s="35">
        <f>IF(TRIM(Applicants!A60&amp;"")="","",TRIM(Applicants!A60&amp;""))</f>
        <v/>
      </c>
      <c r="B60" s="37">
        <f>IF(A60="","",Applicants!B60&amp;"")</f>
        <v/>
      </c>
      <c r="C60" s="35">
        <f>IF(A60="","",IF(TRIM(Applicants!C60)="No","No","Yes"))</f>
        <v/>
      </c>
      <c r="D60" s="35">
        <f>IF(ISNUMBER('Reader 1'!L60),'Reader 1'!L60,"")</f>
        <v/>
      </c>
      <c r="E60" s="35">
        <f>IF(ISNUMBER('Reader 2'!L60),'Reader 2'!L60,"")</f>
        <v/>
      </c>
      <c r="F60" s="35">
        <f>IF(ISNUMBER('Reader 3'!L60),'Reader 3'!L60,"")</f>
        <v/>
      </c>
      <c r="G60" s="35">
        <f>IF(ISNUMBER('Reader 4'!L60),'Reader 4'!L60,"")</f>
        <v/>
      </c>
      <c r="H60" s="35">
        <f>IF(A60="","",COUNT(D60:G60))</f>
        <v/>
      </c>
      <c r="I60" s="23">
        <f>IF(N(H60)=0,"",ROUND(AVERAGE(D60:G60),1))</f>
        <v/>
      </c>
      <c r="J60" s="35">
        <f>IF(N(H60)=0,"",MIN(D60:G60))</f>
        <v/>
      </c>
      <c r="K60" s="35">
        <f>IF(N(H60)=0,"",MAX(D60:G60))</f>
        <v/>
      </c>
      <c r="L60" s="35">
        <f>IF(N(H60)&lt;2,"",ROUND(K60-J60,1))</f>
        <v/>
      </c>
      <c r="M60" s="35">
        <f>IF(ISNUMBER(Gaps!J60),Gaps!J60,"")</f>
        <v/>
      </c>
      <c r="N60" s="23">
        <f>IF(A60="","",IF(C60="No","Not eligible",IF(H60=0,"No scores yet",IF(H60&lt;Settings!$D$2,"Needs more reviews",IF(OR(AND(ISNUMBER(L60),L60&gt;=Settings!$D$3),AND(ISNUMBER(M60),M60&gt;=Settings!$D$4)),"Talk it through","Ready")))))</f>
        <v/>
      </c>
      <c r="O60" s="35">
        <f>IF(AND(C60="Yes",ISNUMBER(I60)),1+COUNTIFS($C$3:$C$102,"Yes",$I$3:$I$102,"&gt;"&amp;I60),"")</f>
        <v/>
      </c>
      <c r="P60" s="35">
        <f>IF(ISNUMBER(O60),IF(O60&lt;=Settings!$D$5,"Yes","No"),"")</f>
        <v/>
      </c>
      <c r="Q60" s="27" t="n"/>
    </row>
    <row r="61">
      <c r="A61" s="35">
        <f>IF(TRIM(Applicants!A61&amp;"")="","",TRIM(Applicants!A61&amp;""))</f>
        <v/>
      </c>
      <c r="B61" s="37">
        <f>IF(A61="","",Applicants!B61&amp;"")</f>
        <v/>
      </c>
      <c r="C61" s="35">
        <f>IF(A61="","",IF(TRIM(Applicants!C61)="No","No","Yes"))</f>
        <v/>
      </c>
      <c r="D61" s="35">
        <f>IF(ISNUMBER('Reader 1'!L61),'Reader 1'!L61,"")</f>
        <v/>
      </c>
      <c r="E61" s="35">
        <f>IF(ISNUMBER('Reader 2'!L61),'Reader 2'!L61,"")</f>
        <v/>
      </c>
      <c r="F61" s="35">
        <f>IF(ISNUMBER('Reader 3'!L61),'Reader 3'!L61,"")</f>
        <v/>
      </c>
      <c r="G61" s="35">
        <f>IF(ISNUMBER('Reader 4'!L61),'Reader 4'!L61,"")</f>
        <v/>
      </c>
      <c r="H61" s="35">
        <f>IF(A61="","",COUNT(D61:G61))</f>
        <v/>
      </c>
      <c r="I61" s="23">
        <f>IF(N(H61)=0,"",ROUND(AVERAGE(D61:G61),1))</f>
        <v/>
      </c>
      <c r="J61" s="35">
        <f>IF(N(H61)=0,"",MIN(D61:G61))</f>
        <v/>
      </c>
      <c r="K61" s="35">
        <f>IF(N(H61)=0,"",MAX(D61:G61))</f>
        <v/>
      </c>
      <c r="L61" s="35">
        <f>IF(N(H61)&lt;2,"",ROUND(K61-J61,1))</f>
        <v/>
      </c>
      <c r="M61" s="35">
        <f>IF(ISNUMBER(Gaps!J61),Gaps!J61,"")</f>
        <v/>
      </c>
      <c r="N61" s="23">
        <f>IF(A61="","",IF(C61="No","Not eligible",IF(H61=0,"No scores yet",IF(H61&lt;Settings!$D$2,"Needs more reviews",IF(OR(AND(ISNUMBER(L61),L61&gt;=Settings!$D$3),AND(ISNUMBER(M61),M61&gt;=Settings!$D$4)),"Talk it through","Ready")))))</f>
        <v/>
      </c>
      <c r="O61" s="35">
        <f>IF(AND(C61="Yes",ISNUMBER(I61)),1+COUNTIFS($C$3:$C$102,"Yes",$I$3:$I$102,"&gt;"&amp;I61),"")</f>
        <v/>
      </c>
      <c r="P61" s="35">
        <f>IF(ISNUMBER(O61),IF(O61&lt;=Settings!$D$5,"Yes","No"),"")</f>
        <v/>
      </c>
      <c r="Q61" s="27" t="n"/>
    </row>
    <row r="62">
      <c r="A62" s="35">
        <f>IF(TRIM(Applicants!A62&amp;"")="","",TRIM(Applicants!A62&amp;""))</f>
        <v/>
      </c>
      <c r="B62" s="37">
        <f>IF(A62="","",Applicants!B62&amp;"")</f>
        <v/>
      </c>
      <c r="C62" s="35">
        <f>IF(A62="","",IF(TRIM(Applicants!C62)="No","No","Yes"))</f>
        <v/>
      </c>
      <c r="D62" s="35">
        <f>IF(ISNUMBER('Reader 1'!L62),'Reader 1'!L62,"")</f>
        <v/>
      </c>
      <c r="E62" s="35">
        <f>IF(ISNUMBER('Reader 2'!L62),'Reader 2'!L62,"")</f>
        <v/>
      </c>
      <c r="F62" s="35">
        <f>IF(ISNUMBER('Reader 3'!L62),'Reader 3'!L62,"")</f>
        <v/>
      </c>
      <c r="G62" s="35">
        <f>IF(ISNUMBER('Reader 4'!L62),'Reader 4'!L62,"")</f>
        <v/>
      </c>
      <c r="H62" s="35">
        <f>IF(A62="","",COUNT(D62:G62))</f>
        <v/>
      </c>
      <c r="I62" s="23">
        <f>IF(N(H62)=0,"",ROUND(AVERAGE(D62:G62),1))</f>
        <v/>
      </c>
      <c r="J62" s="35">
        <f>IF(N(H62)=0,"",MIN(D62:G62))</f>
        <v/>
      </c>
      <c r="K62" s="35">
        <f>IF(N(H62)=0,"",MAX(D62:G62))</f>
        <v/>
      </c>
      <c r="L62" s="35">
        <f>IF(N(H62)&lt;2,"",ROUND(K62-J62,1))</f>
        <v/>
      </c>
      <c r="M62" s="35">
        <f>IF(ISNUMBER(Gaps!J62),Gaps!J62,"")</f>
        <v/>
      </c>
      <c r="N62" s="23">
        <f>IF(A62="","",IF(C62="No","Not eligible",IF(H62=0,"No scores yet",IF(H62&lt;Settings!$D$2,"Needs more reviews",IF(OR(AND(ISNUMBER(L62),L62&gt;=Settings!$D$3),AND(ISNUMBER(M62),M62&gt;=Settings!$D$4)),"Talk it through","Ready")))))</f>
        <v/>
      </c>
      <c r="O62" s="35">
        <f>IF(AND(C62="Yes",ISNUMBER(I62)),1+COUNTIFS($C$3:$C$102,"Yes",$I$3:$I$102,"&gt;"&amp;I62),"")</f>
        <v/>
      </c>
      <c r="P62" s="35">
        <f>IF(ISNUMBER(O62),IF(O62&lt;=Settings!$D$5,"Yes","No"),"")</f>
        <v/>
      </c>
      <c r="Q62" s="27" t="n"/>
    </row>
    <row r="63">
      <c r="A63" s="35">
        <f>IF(TRIM(Applicants!A63&amp;"")="","",TRIM(Applicants!A63&amp;""))</f>
        <v/>
      </c>
      <c r="B63" s="37">
        <f>IF(A63="","",Applicants!B63&amp;"")</f>
        <v/>
      </c>
      <c r="C63" s="35">
        <f>IF(A63="","",IF(TRIM(Applicants!C63)="No","No","Yes"))</f>
        <v/>
      </c>
      <c r="D63" s="35">
        <f>IF(ISNUMBER('Reader 1'!L63),'Reader 1'!L63,"")</f>
        <v/>
      </c>
      <c r="E63" s="35">
        <f>IF(ISNUMBER('Reader 2'!L63),'Reader 2'!L63,"")</f>
        <v/>
      </c>
      <c r="F63" s="35">
        <f>IF(ISNUMBER('Reader 3'!L63),'Reader 3'!L63,"")</f>
        <v/>
      </c>
      <c r="G63" s="35">
        <f>IF(ISNUMBER('Reader 4'!L63),'Reader 4'!L63,"")</f>
        <v/>
      </c>
      <c r="H63" s="35">
        <f>IF(A63="","",COUNT(D63:G63))</f>
        <v/>
      </c>
      <c r="I63" s="23">
        <f>IF(N(H63)=0,"",ROUND(AVERAGE(D63:G63),1))</f>
        <v/>
      </c>
      <c r="J63" s="35">
        <f>IF(N(H63)=0,"",MIN(D63:G63))</f>
        <v/>
      </c>
      <c r="K63" s="35">
        <f>IF(N(H63)=0,"",MAX(D63:G63))</f>
        <v/>
      </c>
      <c r="L63" s="35">
        <f>IF(N(H63)&lt;2,"",ROUND(K63-J63,1))</f>
        <v/>
      </c>
      <c r="M63" s="35">
        <f>IF(ISNUMBER(Gaps!J63),Gaps!J63,"")</f>
        <v/>
      </c>
      <c r="N63" s="23">
        <f>IF(A63="","",IF(C63="No","Not eligible",IF(H63=0,"No scores yet",IF(H63&lt;Settings!$D$2,"Needs more reviews",IF(OR(AND(ISNUMBER(L63),L63&gt;=Settings!$D$3),AND(ISNUMBER(M63),M63&gt;=Settings!$D$4)),"Talk it through","Ready")))))</f>
        <v/>
      </c>
      <c r="O63" s="35">
        <f>IF(AND(C63="Yes",ISNUMBER(I63)),1+COUNTIFS($C$3:$C$102,"Yes",$I$3:$I$102,"&gt;"&amp;I63),"")</f>
        <v/>
      </c>
      <c r="P63" s="35">
        <f>IF(ISNUMBER(O63),IF(O63&lt;=Settings!$D$5,"Yes","No"),"")</f>
        <v/>
      </c>
      <c r="Q63" s="27" t="n"/>
    </row>
    <row r="64">
      <c r="A64" s="35">
        <f>IF(TRIM(Applicants!A64&amp;"")="","",TRIM(Applicants!A64&amp;""))</f>
        <v/>
      </c>
      <c r="B64" s="37">
        <f>IF(A64="","",Applicants!B64&amp;"")</f>
        <v/>
      </c>
      <c r="C64" s="35">
        <f>IF(A64="","",IF(TRIM(Applicants!C64)="No","No","Yes"))</f>
        <v/>
      </c>
      <c r="D64" s="35">
        <f>IF(ISNUMBER('Reader 1'!L64),'Reader 1'!L64,"")</f>
        <v/>
      </c>
      <c r="E64" s="35">
        <f>IF(ISNUMBER('Reader 2'!L64),'Reader 2'!L64,"")</f>
        <v/>
      </c>
      <c r="F64" s="35">
        <f>IF(ISNUMBER('Reader 3'!L64),'Reader 3'!L64,"")</f>
        <v/>
      </c>
      <c r="G64" s="35">
        <f>IF(ISNUMBER('Reader 4'!L64),'Reader 4'!L64,"")</f>
        <v/>
      </c>
      <c r="H64" s="35">
        <f>IF(A64="","",COUNT(D64:G64))</f>
        <v/>
      </c>
      <c r="I64" s="23">
        <f>IF(N(H64)=0,"",ROUND(AVERAGE(D64:G64),1))</f>
        <v/>
      </c>
      <c r="J64" s="35">
        <f>IF(N(H64)=0,"",MIN(D64:G64))</f>
        <v/>
      </c>
      <c r="K64" s="35">
        <f>IF(N(H64)=0,"",MAX(D64:G64))</f>
        <v/>
      </c>
      <c r="L64" s="35">
        <f>IF(N(H64)&lt;2,"",ROUND(K64-J64,1))</f>
        <v/>
      </c>
      <c r="M64" s="35">
        <f>IF(ISNUMBER(Gaps!J64),Gaps!J64,"")</f>
        <v/>
      </c>
      <c r="N64" s="23">
        <f>IF(A64="","",IF(C64="No","Not eligible",IF(H64=0,"No scores yet",IF(H64&lt;Settings!$D$2,"Needs more reviews",IF(OR(AND(ISNUMBER(L64),L64&gt;=Settings!$D$3),AND(ISNUMBER(M64),M64&gt;=Settings!$D$4)),"Talk it through","Ready")))))</f>
        <v/>
      </c>
      <c r="O64" s="35">
        <f>IF(AND(C64="Yes",ISNUMBER(I64)),1+COUNTIFS($C$3:$C$102,"Yes",$I$3:$I$102,"&gt;"&amp;I64),"")</f>
        <v/>
      </c>
      <c r="P64" s="35">
        <f>IF(ISNUMBER(O64),IF(O64&lt;=Settings!$D$5,"Yes","No"),"")</f>
        <v/>
      </c>
      <c r="Q64" s="27" t="n"/>
    </row>
    <row r="65">
      <c r="A65" s="35">
        <f>IF(TRIM(Applicants!A65&amp;"")="","",TRIM(Applicants!A65&amp;""))</f>
        <v/>
      </c>
      <c r="B65" s="37">
        <f>IF(A65="","",Applicants!B65&amp;"")</f>
        <v/>
      </c>
      <c r="C65" s="35">
        <f>IF(A65="","",IF(TRIM(Applicants!C65)="No","No","Yes"))</f>
        <v/>
      </c>
      <c r="D65" s="35">
        <f>IF(ISNUMBER('Reader 1'!L65),'Reader 1'!L65,"")</f>
        <v/>
      </c>
      <c r="E65" s="35">
        <f>IF(ISNUMBER('Reader 2'!L65),'Reader 2'!L65,"")</f>
        <v/>
      </c>
      <c r="F65" s="35">
        <f>IF(ISNUMBER('Reader 3'!L65),'Reader 3'!L65,"")</f>
        <v/>
      </c>
      <c r="G65" s="35">
        <f>IF(ISNUMBER('Reader 4'!L65),'Reader 4'!L65,"")</f>
        <v/>
      </c>
      <c r="H65" s="35">
        <f>IF(A65="","",COUNT(D65:G65))</f>
        <v/>
      </c>
      <c r="I65" s="23">
        <f>IF(N(H65)=0,"",ROUND(AVERAGE(D65:G65),1))</f>
        <v/>
      </c>
      <c r="J65" s="35">
        <f>IF(N(H65)=0,"",MIN(D65:G65))</f>
        <v/>
      </c>
      <c r="K65" s="35">
        <f>IF(N(H65)=0,"",MAX(D65:G65))</f>
        <v/>
      </c>
      <c r="L65" s="35">
        <f>IF(N(H65)&lt;2,"",ROUND(K65-J65,1))</f>
        <v/>
      </c>
      <c r="M65" s="35">
        <f>IF(ISNUMBER(Gaps!J65),Gaps!J65,"")</f>
        <v/>
      </c>
      <c r="N65" s="23">
        <f>IF(A65="","",IF(C65="No","Not eligible",IF(H65=0,"No scores yet",IF(H65&lt;Settings!$D$2,"Needs more reviews",IF(OR(AND(ISNUMBER(L65),L65&gt;=Settings!$D$3),AND(ISNUMBER(M65),M65&gt;=Settings!$D$4)),"Talk it through","Ready")))))</f>
        <v/>
      </c>
      <c r="O65" s="35">
        <f>IF(AND(C65="Yes",ISNUMBER(I65)),1+COUNTIFS($C$3:$C$102,"Yes",$I$3:$I$102,"&gt;"&amp;I65),"")</f>
        <v/>
      </c>
      <c r="P65" s="35">
        <f>IF(ISNUMBER(O65),IF(O65&lt;=Settings!$D$5,"Yes","No"),"")</f>
        <v/>
      </c>
      <c r="Q65" s="27" t="n"/>
    </row>
    <row r="66">
      <c r="A66" s="35">
        <f>IF(TRIM(Applicants!A66&amp;"")="","",TRIM(Applicants!A66&amp;""))</f>
        <v/>
      </c>
      <c r="B66" s="37">
        <f>IF(A66="","",Applicants!B66&amp;"")</f>
        <v/>
      </c>
      <c r="C66" s="35">
        <f>IF(A66="","",IF(TRIM(Applicants!C66)="No","No","Yes"))</f>
        <v/>
      </c>
      <c r="D66" s="35">
        <f>IF(ISNUMBER('Reader 1'!L66),'Reader 1'!L66,"")</f>
        <v/>
      </c>
      <c r="E66" s="35">
        <f>IF(ISNUMBER('Reader 2'!L66),'Reader 2'!L66,"")</f>
        <v/>
      </c>
      <c r="F66" s="35">
        <f>IF(ISNUMBER('Reader 3'!L66),'Reader 3'!L66,"")</f>
        <v/>
      </c>
      <c r="G66" s="35">
        <f>IF(ISNUMBER('Reader 4'!L66),'Reader 4'!L66,"")</f>
        <v/>
      </c>
      <c r="H66" s="35">
        <f>IF(A66="","",COUNT(D66:G66))</f>
        <v/>
      </c>
      <c r="I66" s="23">
        <f>IF(N(H66)=0,"",ROUND(AVERAGE(D66:G66),1))</f>
        <v/>
      </c>
      <c r="J66" s="35">
        <f>IF(N(H66)=0,"",MIN(D66:G66))</f>
        <v/>
      </c>
      <c r="K66" s="35">
        <f>IF(N(H66)=0,"",MAX(D66:G66))</f>
        <v/>
      </c>
      <c r="L66" s="35">
        <f>IF(N(H66)&lt;2,"",ROUND(K66-J66,1))</f>
        <v/>
      </c>
      <c r="M66" s="35">
        <f>IF(ISNUMBER(Gaps!J66),Gaps!J66,"")</f>
        <v/>
      </c>
      <c r="N66" s="23">
        <f>IF(A66="","",IF(C66="No","Not eligible",IF(H66=0,"No scores yet",IF(H66&lt;Settings!$D$2,"Needs more reviews",IF(OR(AND(ISNUMBER(L66),L66&gt;=Settings!$D$3),AND(ISNUMBER(M66),M66&gt;=Settings!$D$4)),"Talk it through","Ready")))))</f>
        <v/>
      </c>
      <c r="O66" s="35">
        <f>IF(AND(C66="Yes",ISNUMBER(I66)),1+COUNTIFS($C$3:$C$102,"Yes",$I$3:$I$102,"&gt;"&amp;I66),"")</f>
        <v/>
      </c>
      <c r="P66" s="35">
        <f>IF(ISNUMBER(O66),IF(O66&lt;=Settings!$D$5,"Yes","No"),"")</f>
        <v/>
      </c>
      <c r="Q66" s="27" t="n"/>
    </row>
    <row r="67">
      <c r="A67" s="35">
        <f>IF(TRIM(Applicants!A67&amp;"")="","",TRIM(Applicants!A67&amp;""))</f>
        <v/>
      </c>
      <c r="B67" s="37">
        <f>IF(A67="","",Applicants!B67&amp;"")</f>
        <v/>
      </c>
      <c r="C67" s="35">
        <f>IF(A67="","",IF(TRIM(Applicants!C67)="No","No","Yes"))</f>
        <v/>
      </c>
      <c r="D67" s="35">
        <f>IF(ISNUMBER('Reader 1'!L67),'Reader 1'!L67,"")</f>
        <v/>
      </c>
      <c r="E67" s="35">
        <f>IF(ISNUMBER('Reader 2'!L67),'Reader 2'!L67,"")</f>
        <v/>
      </c>
      <c r="F67" s="35">
        <f>IF(ISNUMBER('Reader 3'!L67),'Reader 3'!L67,"")</f>
        <v/>
      </c>
      <c r="G67" s="35">
        <f>IF(ISNUMBER('Reader 4'!L67),'Reader 4'!L67,"")</f>
        <v/>
      </c>
      <c r="H67" s="35">
        <f>IF(A67="","",COUNT(D67:G67))</f>
        <v/>
      </c>
      <c r="I67" s="23">
        <f>IF(N(H67)=0,"",ROUND(AVERAGE(D67:G67),1))</f>
        <v/>
      </c>
      <c r="J67" s="35">
        <f>IF(N(H67)=0,"",MIN(D67:G67))</f>
        <v/>
      </c>
      <c r="K67" s="35">
        <f>IF(N(H67)=0,"",MAX(D67:G67))</f>
        <v/>
      </c>
      <c r="L67" s="35">
        <f>IF(N(H67)&lt;2,"",ROUND(K67-J67,1))</f>
        <v/>
      </c>
      <c r="M67" s="35">
        <f>IF(ISNUMBER(Gaps!J67),Gaps!J67,"")</f>
        <v/>
      </c>
      <c r="N67" s="23">
        <f>IF(A67="","",IF(C67="No","Not eligible",IF(H67=0,"No scores yet",IF(H67&lt;Settings!$D$2,"Needs more reviews",IF(OR(AND(ISNUMBER(L67),L67&gt;=Settings!$D$3),AND(ISNUMBER(M67),M67&gt;=Settings!$D$4)),"Talk it through","Ready")))))</f>
        <v/>
      </c>
      <c r="O67" s="35">
        <f>IF(AND(C67="Yes",ISNUMBER(I67)),1+COUNTIFS($C$3:$C$102,"Yes",$I$3:$I$102,"&gt;"&amp;I67),"")</f>
        <v/>
      </c>
      <c r="P67" s="35">
        <f>IF(ISNUMBER(O67),IF(O67&lt;=Settings!$D$5,"Yes","No"),"")</f>
        <v/>
      </c>
      <c r="Q67" s="27" t="n"/>
    </row>
    <row r="68">
      <c r="A68" s="35">
        <f>IF(TRIM(Applicants!A68&amp;"")="","",TRIM(Applicants!A68&amp;""))</f>
        <v/>
      </c>
      <c r="B68" s="37">
        <f>IF(A68="","",Applicants!B68&amp;"")</f>
        <v/>
      </c>
      <c r="C68" s="35">
        <f>IF(A68="","",IF(TRIM(Applicants!C68)="No","No","Yes"))</f>
        <v/>
      </c>
      <c r="D68" s="35">
        <f>IF(ISNUMBER('Reader 1'!L68),'Reader 1'!L68,"")</f>
        <v/>
      </c>
      <c r="E68" s="35">
        <f>IF(ISNUMBER('Reader 2'!L68),'Reader 2'!L68,"")</f>
        <v/>
      </c>
      <c r="F68" s="35">
        <f>IF(ISNUMBER('Reader 3'!L68),'Reader 3'!L68,"")</f>
        <v/>
      </c>
      <c r="G68" s="35">
        <f>IF(ISNUMBER('Reader 4'!L68),'Reader 4'!L68,"")</f>
        <v/>
      </c>
      <c r="H68" s="35">
        <f>IF(A68="","",COUNT(D68:G68))</f>
        <v/>
      </c>
      <c r="I68" s="23">
        <f>IF(N(H68)=0,"",ROUND(AVERAGE(D68:G68),1))</f>
        <v/>
      </c>
      <c r="J68" s="35">
        <f>IF(N(H68)=0,"",MIN(D68:G68))</f>
        <v/>
      </c>
      <c r="K68" s="35">
        <f>IF(N(H68)=0,"",MAX(D68:G68))</f>
        <v/>
      </c>
      <c r="L68" s="35">
        <f>IF(N(H68)&lt;2,"",ROUND(K68-J68,1))</f>
        <v/>
      </c>
      <c r="M68" s="35">
        <f>IF(ISNUMBER(Gaps!J68),Gaps!J68,"")</f>
        <v/>
      </c>
      <c r="N68" s="23">
        <f>IF(A68="","",IF(C68="No","Not eligible",IF(H68=0,"No scores yet",IF(H68&lt;Settings!$D$2,"Needs more reviews",IF(OR(AND(ISNUMBER(L68),L68&gt;=Settings!$D$3),AND(ISNUMBER(M68),M68&gt;=Settings!$D$4)),"Talk it through","Ready")))))</f>
        <v/>
      </c>
      <c r="O68" s="35">
        <f>IF(AND(C68="Yes",ISNUMBER(I68)),1+COUNTIFS($C$3:$C$102,"Yes",$I$3:$I$102,"&gt;"&amp;I68),"")</f>
        <v/>
      </c>
      <c r="P68" s="35">
        <f>IF(ISNUMBER(O68),IF(O68&lt;=Settings!$D$5,"Yes","No"),"")</f>
        <v/>
      </c>
      <c r="Q68" s="27" t="n"/>
    </row>
    <row r="69">
      <c r="A69" s="35">
        <f>IF(TRIM(Applicants!A69&amp;"")="","",TRIM(Applicants!A69&amp;""))</f>
        <v/>
      </c>
      <c r="B69" s="37">
        <f>IF(A69="","",Applicants!B69&amp;"")</f>
        <v/>
      </c>
      <c r="C69" s="35">
        <f>IF(A69="","",IF(TRIM(Applicants!C69)="No","No","Yes"))</f>
        <v/>
      </c>
      <c r="D69" s="35">
        <f>IF(ISNUMBER('Reader 1'!L69),'Reader 1'!L69,"")</f>
        <v/>
      </c>
      <c r="E69" s="35">
        <f>IF(ISNUMBER('Reader 2'!L69),'Reader 2'!L69,"")</f>
        <v/>
      </c>
      <c r="F69" s="35">
        <f>IF(ISNUMBER('Reader 3'!L69),'Reader 3'!L69,"")</f>
        <v/>
      </c>
      <c r="G69" s="35">
        <f>IF(ISNUMBER('Reader 4'!L69),'Reader 4'!L69,"")</f>
        <v/>
      </c>
      <c r="H69" s="35">
        <f>IF(A69="","",COUNT(D69:G69))</f>
        <v/>
      </c>
      <c r="I69" s="23">
        <f>IF(N(H69)=0,"",ROUND(AVERAGE(D69:G69),1))</f>
        <v/>
      </c>
      <c r="J69" s="35">
        <f>IF(N(H69)=0,"",MIN(D69:G69))</f>
        <v/>
      </c>
      <c r="K69" s="35">
        <f>IF(N(H69)=0,"",MAX(D69:G69))</f>
        <v/>
      </c>
      <c r="L69" s="35">
        <f>IF(N(H69)&lt;2,"",ROUND(K69-J69,1))</f>
        <v/>
      </c>
      <c r="M69" s="35">
        <f>IF(ISNUMBER(Gaps!J69),Gaps!J69,"")</f>
        <v/>
      </c>
      <c r="N69" s="23">
        <f>IF(A69="","",IF(C69="No","Not eligible",IF(H69=0,"No scores yet",IF(H69&lt;Settings!$D$2,"Needs more reviews",IF(OR(AND(ISNUMBER(L69),L69&gt;=Settings!$D$3),AND(ISNUMBER(M69),M69&gt;=Settings!$D$4)),"Talk it through","Ready")))))</f>
        <v/>
      </c>
      <c r="O69" s="35">
        <f>IF(AND(C69="Yes",ISNUMBER(I69)),1+COUNTIFS($C$3:$C$102,"Yes",$I$3:$I$102,"&gt;"&amp;I69),"")</f>
        <v/>
      </c>
      <c r="P69" s="35">
        <f>IF(ISNUMBER(O69),IF(O69&lt;=Settings!$D$5,"Yes","No"),"")</f>
        <v/>
      </c>
      <c r="Q69" s="27" t="n"/>
    </row>
    <row r="70">
      <c r="A70" s="35">
        <f>IF(TRIM(Applicants!A70&amp;"")="","",TRIM(Applicants!A70&amp;""))</f>
        <v/>
      </c>
      <c r="B70" s="37">
        <f>IF(A70="","",Applicants!B70&amp;"")</f>
        <v/>
      </c>
      <c r="C70" s="35">
        <f>IF(A70="","",IF(TRIM(Applicants!C70)="No","No","Yes"))</f>
        <v/>
      </c>
      <c r="D70" s="35">
        <f>IF(ISNUMBER('Reader 1'!L70),'Reader 1'!L70,"")</f>
        <v/>
      </c>
      <c r="E70" s="35">
        <f>IF(ISNUMBER('Reader 2'!L70),'Reader 2'!L70,"")</f>
        <v/>
      </c>
      <c r="F70" s="35">
        <f>IF(ISNUMBER('Reader 3'!L70),'Reader 3'!L70,"")</f>
        <v/>
      </c>
      <c r="G70" s="35">
        <f>IF(ISNUMBER('Reader 4'!L70),'Reader 4'!L70,"")</f>
        <v/>
      </c>
      <c r="H70" s="35">
        <f>IF(A70="","",COUNT(D70:G70))</f>
        <v/>
      </c>
      <c r="I70" s="23">
        <f>IF(N(H70)=0,"",ROUND(AVERAGE(D70:G70),1))</f>
        <v/>
      </c>
      <c r="J70" s="35">
        <f>IF(N(H70)=0,"",MIN(D70:G70))</f>
        <v/>
      </c>
      <c r="K70" s="35">
        <f>IF(N(H70)=0,"",MAX(D70:G70))</f>
        <v/>
      </c>
      <c r="L70" s="35">
        <f>IF(N(H70)&lt;2,"",ROUND(K70-J70,1))</f>
        <v/>
      </c>
      <c r="M70" s="35">
        <f>IF(ISNUMBER(Gaps!J70),Gaps!J70,"")</f>
        <v/>
      </c>
      <c r="N70" s="23">
        <f>IF(A70="","",IF(C70="No","Not eligible",IF(H70=0,"No scores yet",IF(H70&lt;Settings!$D$2,"Needs more reviews",IF(OR(AND(ISNUMBER(L70),L70&gt;=Settings!$D$3),AND(ISNUMBER(M70),M70&gt;=Settings!$D$4)),"Talk it through","Ready")))))</f>
        <v/>
      </c>
      <c r="O70" s="35">
        <f>IF(AND(C70="Yes",ISNUMBER(I70)),1+COUNTIFS($C$3:$C$102,"Yes",$I$3:$I$102,"&gt;"&amp;I70),"")</f>
        <v/>
      </c>
      <c r="P70" s="35">
        <f>IF(ISNUMBER(O70),IF(O70&lt;=Settings!$D$5,"Yes","No"),"")</f>
        <v/>
      </c>
      <c r="Q70" s="27" t="n"/>
    </row>
    <row r="71">
      <c r="A71" s="35">
        <f>IF(TRIM(Applicants!A71&amp;"")="","",TRIM(Applicants!A71&amp;""))</f>
        <v/>
      </c>
      <c r="B71" s="37">
        <f>IF(A71="","",Applicants!B71&amp;"")</f>
        <v/>
      </c>
      <c r="C71" s="35">
        <f>IF(A71="","",IF(TRIM(Applicants!C71)="No","No","Yes"))</f>
        <v/>
      </c>
      <c r="D71" s="35">
        <f>IF(ISNUMBER('Reader 1'!L71),'Reader 1'!L71,"")</f>
        <v/>
      </c>
      <c r="E71" s="35">
        <f>IF(ISNUMBER('Reader 2'!L71),'Reader 2'!L71,"")</f>
        <v/>
      </c>
      <c r="F71" s="35">
        <f>IF(ISNUMBER('Reader 3'!L71),'Reader 3'!L71,"")</f>
        <v/>
      </c>
      <c r="G71" s="35">
        <f>IF(ISNUMBER('Reader 4'!L71),'Reader 4'!L71,"")</f>
        <v/>
      </c>
      <c r="H71" s="35">
        <f>IF(A71="","",COUNT(D71:G71))</f>
        <v/>
      </c>
      <c r="I71" s="23">
        <f>IF(N(H71)=0,"",ROUND(AVERAGE(D71:G71),1))</f>
        <v/>
      </c>
      <c r="J71" s="35">
        <f>IF(N(H71)=0,"",MIN(D71:G71))</f>
        <v/>
      </c>
      <c r="K71" s="35">
        <f>IF(N(H71)=0,"",MAX(D71:G71))</f>
        <v/>
      </c>
      <c r="L71" s="35">
        <f>IF(N(H71)&lt;2,"",ROUND(K71-J71,1))</f>
        <v/>
      </c>
      <c r="M71" s="35">
        <f>IF(ISNUMBER(Gaps!J71),Gaps!J71,"")</f>
        <v/>
      </c>
      <c r="N71" s="23">
        <f>IF(A71="","",IF(C71="No","Not eligible",IF(H71=0,"No scores yet",IF(H71&lt;Settings!$D$2,"Needs more reviews",IF(OR(AND(ISNUMBER(L71),L71&gt;=Settings!$D$3),AND(ISNUMBER(M71),M71&gt;=Settings!$D$4)),"Talk it through","Ready")))))</f>
        <v/>
      </c>
      <c r="O71" s="35">
        <f>IF(AND(C71="Yes",ISNUMBER(I71)),1+COUNTIFS($C$3:$C$102,"Yes",$I$3:$I$102,"&gt;"&amp;I71),"")</f>
        <v/>
      </c>
      <c r="P71" s="35">
        <f>IF(ISNUMBER(O71),IF(O71&lt;=Settings!$D$5,"Yes","No"),"")</f>
        <v/>
      </c>
      <c r="Q71" s="27" t="n"/>
    </row>
    <row r="72">
      <c r="A72" s="35">
        <f>IF(TRIM(Applicants!A72&amp;"")="","",TRIM(Applicants!A72&amp;""))</f>
        <v/>
      </c>
      <c r="B72" s="37">
        <f>IF(A72="","",Applicants!B72&amp;"")</f>
        <v/>
      </c>
      <c r="C72" s="35">
        <f>IF(A72="","",IF(TRIM(Applicants!C72)="No","No","Yes"))</f>
        <v/>
      </c>
      <c r="D72" s="35">
        <f>IF(ISNUMBER('Reader 1'!L72),'Reader 1'!L72,"")</f>
        <v/>
      </c>
      <c r="E72" s="35">
        <f>IF(ISNUMBER('Reader 2'!L72),'Reader 2'!L72,"")</f>
        <v/>
      </c>
      <c r="F72" s="35">
        <f>IF(ISNUMBER('Reader 3'!L72),'Reader 3'!L72,"")</f>
        <v/>
      </c>
      <c r="G72" s="35">
        <f>IF(ISNUMBER('Reader 4'!L72),'Reader 4'!L72,"")</f>
        <v/>
      </c>
      <c r="H72" s="35">
        <f>IF(A72="","",COUNT(D72:G72))</f>
        <v/>
      </c>
      <c r="I72" s="23">
        <f>IF(N(H72)=0,"",ROUND(AVERAGE(D72:G72),1))</f>
        <v/>
      </c>
      <c r="J72" s="35">
        <f>IF(N(H72)=0,"",MIN(D72:G72))</f>
        <v/>
      </c>
      <c r="K72" s="35">
        <f>IF(N(H72)=0,"",MAX(D72:G72))</f>
        <v/>
      </c>
      <c r="L72" s="35">
        <f>IF(N(H72)&lt;2,"",ROUND(K72-J72,1))</f>
        <v/>
      </c>
      <c r="M72" s="35">
        <f>IF(ISNUMBER(Gaps!J72),Gaps!J72,"")</f>
        <v/>
      </c>
      <c r="N72" s="23">
        <f>IF(A72="","",IF(C72="No","Not eligible",IF(H72=0,"No scores yet",IF(H72&lt;Settings!$D$2,"Needs more reviews",IF(OR(AND(ISNUMBER(L72),L72&gt;=Settings!$D$3),AND(ISNUMBER(M72),M72&gt;=Settings!$D$4)),"Talk it through","Ready")))))</f>
        <v/>
      </c>
      <c r="O72" s="35">
        <f>IF(AND(C72="Yes",ISNUMBER(I72)),1+COUNTIFS($C$3:$C$102,"Yes",$I$3:$I$102,"&gt;"&amp;I72),"")</f>
        <v/>
      </c>
      <c r="P72" s="35">
        <f>IF(ISNUMBER(O72),IF(O72&lt;=Settings!$D$5,"Yes","No"),"")</f>
        <v/>
      </c>
      <c r="Q72" s="27" t="n"/>
    </row>
    <row r="73">
      <c r="A73" s="35">
        <f>IF(TRIM(Applicants!A73&amp;"")="","",TRIM(Applicants!A73&amp;""))</f>
        <v/>
      </c>
      <c r="B73" s="37">
        <f>IF(A73="","",Applicants!B73&amp;"")</f>
        <v/>
      </c>
      <c r="C73" s="35">
        <f>IF(A73="","",IF(TRIM(Applicants!C73)="No","No","Yes"))</f>
        <v/>
      </c>
      <c r="D73" s="35">
        <f>IF(ISNUMBER('Reader 1'!L73),'Reader 1'!L73,"")</f>
        <v/>
      </c>
      <c r="E73" s="35">
        <f>IF(ISNUMBER('Reader 2'!L73),'Reader 2'!L73,"")</f>
        <v/>
      </c>
      <c r="F73" s="35">
        <f>IF(ISNUMBER('Reader 3'!L73),'Reader 3'!L73,"")</f>
        <v/>
      </c>
      <c r="G73" s="35">
        <f>IF(ISNUMBER('Reader 4'!L73),'Reader 4'!L73,"")</f>
        <v/>
      </c>
      <c r="H73" s="35">
        <f>IF(A73="","",COUNT(D73:G73))</f>
        <v/>
      </c>
      <c r="I73" s="23">
        <f>IF(N(H73)=0,"",ROUND(AVERAGE(D73:G73),1))</f>
        <v/>
      </c>
      <c r="J73" s="35">
        <f>IF(N(H73)=0,"",MIN(D73:G73))</f>
        <v/>
      </c>
      <c r="K73" s="35">
        <f>IF(N(H73)=0,"",MAX(D73:G73))</f>
        <v/>
      </c>
      <c r="L73" s="35">
        <f>IF(N(H73)&lt;2,"",ROUND(K73-J73,1))</f>
        <v/>
      </c>
      <c r="M73" s="35">
        <f>IF(ISNUMBER(Gaps!J73),Gaps!J73,"")</f>
        <v/>
      </c>
      <c r="N73" s="23">
        <f>IF(A73="","",IF(C73="No","Not eligible",IF(H73=0,"No scores yet",IF(H73&lt;Settings!$D$2,"Needs more reviews",IF(OR(AND(ISNUMBER(L73),L73&gt;=Settings!$D$3),AND(ISNUMBER(M73),M73&gt;=Settings!$D$4)),"Talk it through","Ready")))))</f>
        <v/>
      </c>
      <c r="O73" s="35">
        <f>IF(AND(C73="Yes",ISNUMBER(I73)),1+COUNTIFS($C$3:$C$102,"Yes",$I$3:$I$102,"&gt;"&amp;I73),"")</f>
        <v/>
      </c>
      <c r="P73" s="35">
        <f>IF(ISNUMBER(O73),IF(O73&lt;=Settings!$D$5,"Yes","No"),"")</f>
        <v/>
      </c>
      <c r="Q73" s="27" t="n"/>
    </row>
    <row r="74">
      <c r="A74" s="35">
        <f>IF(TRIM(Applicants!A74&amp;"")="","",TRIM(Applicants!A74&amp;""))</f>
        <v/>
      </c>
      <c r="B74" s="37">
        <f>IF(A74="","",Applicants!B74&amp;"")</f>
        <v/>
      </c>
      <c r="C74" s="35">
        <f>IF(A74="","",IF(TRIM(Applicants!C74)="No","No","Yes"))</f>
        <v/>
      </c>
      <c r="D74" s="35">
        <f>IF(ISNUMBER('Reader 1'!L74),'Reader 1'!L74,"")</f>
        <v/>
      </c>
      <c r="E74" s="35">
        <f>IF(ISNUMBER('Reader 2'!L74),'Reader 2'!L74,"")</f>
        <v/>
      </c>
      <c r="F74" s="35">
        <f>IF(ISNUMBER('Reader 3'!L74),'Reader 3'!L74,"")</f>
        <v/>
      </c>
      <c r="G74" s="35">
        <f>IF(ISNUMBER('Reader 4'!L74),'Reader 4'!L74,"")</f>
        <v/>
      </c>
      <c r="H74" s="35">
        <f>IF(A74="","",COUNT(D74:G74))</f>
        <v/>
      </c>
      <c r="I74" s="23">
        <f>IF(N(H74)=0,"",ROUND(AVERAGE(D74:G74),1))</f>
        <v/>
      </c>
      <c r="J74" s="35">
        <f>IF(N(H74)=0,"",MIN(D74:G74))</f>
        <v/>
      </c>
      <c r="K74" s="35">
        <f>IF(N(H74)=0,"",MAX(D74:G74))</f>
        <v/>
      </c>
      <c r="L74" s="35">
        <f>IF(N(H74)&lt;2,"",ROUND(K74-J74,1))</f>
        <v/>
      </c>
      <c r="M74" s="35">
        <f>IF(ISNUMBER(Gaps!J74),Gaps!J74,"")</f>
        <v/>
      </c>
      <c r="N74" s="23">
        <f>IF(A74="","",IF(C74="No","Not eligible",IF(H74=0,"No scores yet",IF(H74&lt;Settings!$D$2,"Needs more reviews",IF(OR(AND(ISNUMBER(L74),L74&gt;=Settings!$D$3),AND(ISNUMBER(M74),M74&gt;=Settings!$D$4)),"Talk it through","Ready")))))</f>
        <v/>
      </c>
      <c r="O74" s="35">
        <f>IF(AND(C74="Yes",ISNUMBER(I74)),1+COUNTIFS($C$3:$C$102,"Yes",$I$3:$I$102,"&gt;"&amp;I74),"")</f>
        <v/>
      </c>
      <c r="P74" s="35">
        <f>IF(ISNUMBER(O74),IF(O74&lt;=Settings!$D$5,"Yes","No"),"")</f>
        <v/>
      </c>
      <c r="Q74" s="27" t="n"/>
    </row>
    <row r="75">
      <c r="A75" s="35">
        <f>IF(TRIM(Applicants!A75&amp;"")="","",TRIM(Applicants!A75&amp;""))</f>
        <v/>
      </c>
      <c r="B75" s="37">
        <f>IF(A75="","",Applicants!B75&amp;"")</f>
        <v/>
      </c>
      <c r="C75" s="35">
        <f>IF(A75="","",IF(TRIM(Applicants!C75)="No","No","Yes"))</f>
        <v/>
      </c>
      <c r="D75" s="35">
        <f>IF(ISNUMBER('Reader 1'!L75),'Reader 1'!L75,"")</f>
        <v/>
      </c>
      <c r="E75" s="35">
        <f>IF(ISNUMBER('Reader 2'!L75),'Reader 2'!L75,"")</f>
        <v/>
      </c>
      <c r="F75" s="35">
        <f>IF(ISNUMBER('Reader 3'!L75),'Reader 3'!L75,"")</f>
        <v/>
      </c>
      <c r="G75" s="35">
        <f>IF(ISNUMBER('Reader 4'!L75),'Reader 4'!L75,"")</f>
        <v/>
      </c>
      <c r="H75" s="35">
        <f>IF(A75="","",COUNT(D75:G75))</f>
        <v/>
      </c>
      <c r="I75" s="23">
        <f>IF(N(H75)=0,"",ROUND(AVERAGE(D75:G75),1))</f>
        <v/>
      </c>
      <c r="J75" s="35">
        <f>IF(N(H75)=0,"",MIN(D75:G75))</f>
        <v/>
      </c>
      <c r="K75" s="35">
        <f>IF(N(H75)=0,"",MAX(D75:G75))</f>
        <v/>
      </c>
      <c r="L75" s="35">
        <f>IF(N(H75)&lt;2,"",ROUND(K75-J75,1))</f>
        <v/>
      </c>
      <c r="M75" s="35">
        <f>IF(ISNUMBER(Gaps!J75),Gaps!J75,"")</f>
        <v/>
      </c>
      <c r="N75" s="23">
        <f>IF(A75="","",IF(C75="No","Not eligible",IF(H75=0,"No scores yet",IF(H75&lt;Settings!$D$2,"Needs more reviews",IF(OR(AND(ISNUMBER(L75),L75&gt;=Settings!$D$3),AND(ISNUMBER(M75),M75&gt;=Settings!$D$4)),"Talk it through","Ready")))))</f>
        <v/>
      </c>
      <c r="O75" s="35">
        <f>IF(AND(C75="Yes",ISNUMBER(I75)),1+COUNTIFS($C$3:$C$102,"Yes",$I$3:$I$102,"&gt;"&amp;I75),"")</f>
        <v/>
      </c>
      <c r="P75" s="35">
        <f>IF(ISNUMBER(O75),IF(O75&lt;=Settings!$D$5,"Yes","No"),"")</f>
        <v/>
      </c>
      <c r="Q75" s="27" t="n"/>
    </row>
    <row r="76">
      <c r="A76" s="35">
        <f>IF(TRIM(Applicants!A76&amp;"")="","",TRIM(Applicants!A76&amp;""))</f>
        <v/>
      </c>
      <c r="B76" s="37">
        <f>IF(A76="","",Applicants!B76&amp;"")</f>
        <v/>
      </c>
      <c r="C76" s="35">
        <f>IF(A76="","",IF(TRIM(Applicants!C76)="No","No","Yes"))</f>
        <v/>
      </c>
      <c r="D76" s="35">
        <f>IF(ISNUMBER('Reader 1'!L76),'Reader 1'!L76,"")</f>
        <v/>
      </c>
      <c r="E76" s="35">
        <f>IF(ISNUMBER('Reader 2'!L76),'Reader 2'!L76,"")</f>
        <v/>
      </c>
      <c r="F76" s="35">
        <f>IF(ISNUMBER('Reader 3'!L76),'Reader 3'!L76,"")</f>
        <v/>
      </c>
      <c r="G76" s="35">
        <f>IF(ISNUMBER('Reader 4'!L76),'Reader 4'!L76,"")</f>
        <v/>
      </c>
      <c r="H76" s="35">
        <f>IF(A76="","",COUNT(D76:G76))</f>
        <v/>
      </c>
      <c r="I76" s="23">
        <f>IF(N(H76)=0,"",ROUND(AVERAGE(D76:G76),1))</f>
        <v/>
      </c>
      <c r="J76" s="35">
        <f>IF(N(H76)=0,"",MIN(D76:G76))</f>
        <v/>
      </c>
      <c r="K76" s="35">
        <f>IF(N(H76)=0,"",MAX(D76:G76))</f>
        <v/>
      </c>
      <c r="L76" s="35">
        <f>IF(N(H76)&lt;2,"",ROUND(K76-J76,1))</f>
        <v/>
      </c>
      <c r="M76" s="35">
        <f>IF(ISNUMBER(Gaps!J76),Gaps!J76,"")</f>
        <v/>
      </c>
      <c r="N76" s="23">
        <f>IF(A76="","",IF(C76="No","Not eligible",IF(H76=0,"No scores yet",IF(H76&lt;Settings!$D$2,"Needs more reviews",IF(OR(AND(ISNUMBER(L76),L76&gt;=Settings!$D$3),AND(ISNUMBER(M76),M76&gt;=Settings!$D$4)),"Talk it through","Ready")))))</f>
        <v/>
      </c>
      <c r="O76" s="35">
        <f>IF(AND(C76="Yes",ISNUMBER(I76)),1+COUNTIFS($C$3:$C$102,"Yes",$I$3:$I$102,"&gt;"&amp;I76),"")</f>
        <v/>
      </c>
      <c r="P76" s="35">
        <f>IF(ISNUMBER(O76),IF(O76&lt;=Settings!$D$5,"Yes","No"),"")</f>
        <v/>
      </c>
      <c r="Q76" s="27" t="n"/>
    </row>
    <row r="77">
      <c r="A77" s="35">
        <f>IF(TRIM(Applicants!A77&amp;"")="","",TRIM(Applicants!A77&amp;""))</f>
        <v/>
      </c>
      <c r="B77" s="37">
        <f>IF(A77="","",Applicants!B77&amp;"")</f>
        <v/>
      </c>
      <c r="C77" s="35">
        <f>IF(A77="","",IF(TRIM(Applicants!C77)="No","No","Yes"))</f>
        <v/>
      </c>
      <c r="D77" s="35">
        <f>IF(ISNUMBER('Reader 1'!L77),'Reader 1'!L77,"")</f>
        <v/>
      </c>
      <c r="E77" s="35">
        <f>IF(ISNUMBER('Reader 2'!L77),'Reader 2'!L77,"")</f>
        <v/>
      </c>
      <c r="F77" s="35">
        <f>IF(ISNUMBER('Reader 3'!L77),'Reader 3'!L77,"")</f>
        <v/>
      </c>
      <c r="G77" s="35">
        <f>IF(ISNUMBER('Reader 4'!L77),'Reader 4'!L77,"")</f>
        <v/>
      </c>
      <c r="H77" s="35">
        <f>IF(A77="","",COUNT(D77:G77))</f>
        <v/>
      </c>
      <c r="I77" s="23">
        <f>IF(N(H77)=0,"",ROUND(AVERAGE(D77:G77),1))</f>
        <v/>
      </c>
      <c r="J77" s="35">
        <f>IF(N(H77)=0,"",MIN(D77:G77))</f>
        <v/>
      </c>
      <c r="K77" s="35">
        <f>IF(N(H77)=0,"",MAX(D77:G77))</f>
        <v/>
      </c>
      <c r="L77" s="35">
        <f>IF(N(H77)&lt;2,"",ROUND(K77-J77,1))</f>
        <v/>
      </c>
      <c r="M77" s="35">
        <f>IF(ISNUMBER(Gaps!J77),Gaps!J77,"")</f>
        <v/>
      </c>
      <c r="N77" s="23">
        <f>IF(A77="","",IF(C77="No","Not eligible",IF(H77=0,"No scores yet",IF(H77&lt;Settings!$D$2,"Needs more reviews",IF(OR(AND(ISNUMBER(L77),L77&gt;=Settings!$D$3),AND(ISNUMBER(M77),M77&gt;=Settings!$D$4)),"Talk it through","Ready")))))</f>
        <v/>
      </c>
      <c r="O77" s="35">
        <f>IF(AND(C77="Yes",ISNUMBER(I77)),1+COUNTIFS($C$3:$C$102,"Yes",$I$3:$I$102,"&gt;"&amp;I77),"")</f>
        <v/>
      </c>
      <c r="P77" s="35">
        <f>IF(ISNUMBER(O77),IF(O77&lt;=Settings!$D$5,"Yes","No"),"")</f>
        <v/>
      </c>
      <c r="Q77" s="27" t="n"/>
    </row>
    <row r="78">
      <c r="A78" s="35">
        <f>IF(TRIM(Applicants!A78&amp;"")="","",TRIM(Applicants!A78&amp;""))</f>
        <v/>
      </c>
      <c r="B78" s="37">
        <f>IF(A78="","",Applicants!B78&amp;"")</f>
        <v/>
      </c>
      <c r="C78" s="35">
        <f>IF(A78="","",IF(TRIM(Applicants!C78)="No","No","Yes"))</f>
        <v/>
      </c>
      <c r="D78" s="35">
        <f>IF(ISNUMBER('Reader 1'!L78),'Reader 1'!L78,"")</f>
        <v/>
      </c>
      <c r="E78" s="35">
        <f>IF(ISNUMBER('Reader 2'!L78),'Reader 2'!L78,"")</f>
        <v/>
      </c>
      <c r="F78" s="35">
        <f>IF(ISNUMBER('Reader 3'!L78),'Reader 3'!L78,"")</f>
        <v/>
      </c>
      <c r="G78" s="35">
        <f>IF(ISNUMBER('Reader 4'!L78),'Reader 4'!L78,"")</f>
        <v/>
      </c>
      <c r="H78" s="35">
        <f>IF(A78="","",COUNT(D78:G78))</f>
        <v/>
      </c>
      <c r="I78" s="23">
        <f>IF(N(H78)=0,"",ROUND(AVERAGE(D78:G78),1))</f>
        <v/>
      </c>
      <c r="J78" s="35">
        <f>IF(N(H78)=0,"",MIN(D78:G78))</f>
        <v/>
      </c>
      <c r="K78" s="35">
        <f>IF(N(H78)=0,"",MAX(D78:G78))</f>
        <v/>
      </c>
      <c r="L78" s="35">
        <f>IF(N(H78)&lt;2,"",ROUND(K78-J78,1))</f>
        <v/>
      </c>
      <c r="M78" s="35">
        <f>IF(ISNUMBER(Gaps!J78),Gaps!J78,"")</f>
        <v/>
      </c>
      <c r="N78" s="23">
        <f>IF(A78="","",IF(C78="No","Not eligible",IF(H78=0,"No scores yet",IF(H78&lt;Settings!$D$2,"Needs more reviews",IF(OR(AND(ISNUMBER(L78),L78&gt;=Settings!$D$3),AND(ISNUMBER(M78),M78&gt;=Settings!$D$4)),"Talk it through","Ready")))))</f>
        <v/>
      </c>
      <c r="O78" s="35">
        <f>IF(AND(C78="Yes",ISNUMBER(I78)),1+COUNTIFS($C$3:$C$102,"Yes",$I$3:$I$102,"&gt;"&amp;I78),"")</f>
        <v/>
      </c>
      <c r="P78" s="35">
        <f>IF(ISNUMBER(O78),IF(O78&lt;=Settings!$D$5,"Yes","No"),"")</f>
        <v/>
      </c>
      <c r="Q78" s="27" t="n"/>
    </row>
    <row r="79">
      <c r="A79" s="35">
        <f>IF(TRIM(Applicants!A79&amp;"")="","",TRIM(Applicants!A79&amp;""))</f>
        <v/>
      </c>
      <c r="B79" s="37">
        <f>IF(A79="","",Applicants!B79&amp;"")</f>
        <v/>
      </c>
      <c r="C79" s="35">
        <f>IF(A79="","",IF(TRIM(Applicants!C79)="No","No","Yes"))</f>
        <v/>
      </c>
      <c r="D79" s="35">
        <f>IF(ISNUMBER('Reader 1'!L79),'Reader 1'!L79,"")</f>
        <v/>
      </c>
      <c r="E79" s="35">
        <f>IF(ISNUMBER('Reader 2'!L79),'Reader 2'!L79,"")</f>
        <v/>
      </c>
      <c r="F79" s="35">
        <f>IF(ISNUMBER('Reader 3'!L79),'Reader 3'!L79,"")</f>
        <v/>
      </c>
      <c r="G79" s="35">
        <f>IF(ISNUMBER('Reader 4'!L79),'Reader 4'!L79,"")</f>
        <v/>
      </c>
      <c r="H79" s="35">
        <f>IF(A79="","",COUNT(D79:G79))</f>
        <v/>
      </c>
      <c r="I79" s="23">
        <f>IF(N(H79)=0,"",ROUND(AVERAGE(D79:G79),1))</f>
        <v/>
      </c>
      <c r="J79" s="35">
        <f>IF(N(H79)=0,"",MIN(D79:G79))</f>
        <v/>
      </c>
      <c r="K79" s="35">
        <f>IF(N(H79)=0,"",MAX(D79:G79))</f>
        <v/>
      </c>
      <c r="L79" s="35">
        <f>IF(N(H79)&lt;2,"",ROUND(K79-J79,1))</f>
        <v/>
      </c>
      <c r="M79" s="35">
        <f>IF(ISNUMBER(Gaps!J79),Gaps!J79,"")</f>
        <v/>
      </c>
      <c r="N79" s="23">
        <f>IF(A79="","",IF(C79="No","Not eligible",IF(H79=0,"No scores yet",IF(H79&lt;Settings!$D$2,"Needs more reviews",IF(OR(AND(ISNUMBER(L79),L79&gt;=Settings!$D$3),AND(ISNUMBER(M79),M79&gt;=Settings!$D$4)),"Talk it through","Ready")))))</f>
        <v/>
      </c>
      <c r="O79" s="35">
        <f>IF(AND(C79="Yes",ISNUMBER(I79)),1+COUNTIFS($C$3:$C$102,"Yes",$I$3:$I$102,"&gt;"&amp;I79),"")</f>
        <v/>
      </c>
      <c r="P79" s="35">
        <f>IF(ISNUMBER(O79),IF(O79&lt;=Settings!$D$5,"Yes","No"),"")</f>
        <v/>
      </c>
      <c r="Q79" s="27" t="n"/>
    </row>
    <row r="80">
      <c r="A80" s="35">
        <f>IF(TRIM(Applicants!A80&amp;"")="","",TRIM(Applicants!A80&amp;""))</f>
        <v/>
      </c>
      <c r="B80" s="37">
        <f>IF(A80="","",Applicants!B80&amp;"")</f>
        <v/>
      </c>
      <c r="C80" s="35">
        <f>IF(A80="","",IF(TRIM(Applicants!C80)="No","No","Yes"))</f>
        <v/>
      </c>
      <c r="D80" s="35">
        <f>IF(ISNUMBER('Reader 1'!L80),'Reader 1'!L80,"")</f>
        <v/>
      </c>
      <c r="E80" s="35">
        <f>IF(ISNUMBER('Reader 2'!L80),'Reader 2'!L80,"")</f>
        <v/>
      </c>
      <c r="F80" s="35">
        <f>IF(ISNUMBER('Reader 3'!L80),'Reader 3'!L80,"")</f>
        <v/>
      </c>
      <c r="G80" s="35">
        <f>IF(ISNUMBER('Reader 4'!L80),'Reader 4'!L80,"")</f>
        <v/>
      </c>
      <c r="H80" s="35">
        <f>IF(A80="","",COUNT(D80:G80))</f>
        <v/>
      </c>
      <c r="I80" s="23">
        <f>IF(N(H80)=0,"",ROUND(AVERAGE(D80:G80),1))</f>
        <v/>
      </c>
      <c r="J80" s="35">
        <f>IF(N(H80)=0,"",MIN(D80:G80))</f>
        <v/>
      </c>
      <c r="K80" s="35">
        <f>IF(N(H80)=0,"",MAX(D80:G80))</f>
        <v/>
      </c>
      <c r="L80" s="35">
        <f>IF(N(H80)&lt;2,"",ROUND(K80-J80,1))</f>
        <v/>
      </c>
      <c r="M80" s="35">
        <f>IF(ISNUMBER(Gaps!J80),Gaps!J80,"")</f>
        <v/>
      </c>
      <c r="N80" s="23">
        <f>IF(A80="","",IF(C80="No","Not eligible",IF(H80=0,"No scores yet",IF(H80&lt;Settings!$D$2,"Needs more reviews",IF(OR(AND(ISNUMBER(L80),L80&gt;=Settings!$D$3),AND(ISNUMBER(M80),M80&gt;=Settings!$D$4)),"Talk it through","Ready")))))</f>
        <v/>
      </c>
      <c r="O80" s="35">
        <f>IF(AND(C80="Yes",ISNUMBER(I80)),1+COUNTIFS($C$3:$C$102,"Yes",$I$3:$I$102,"&gt;"&amp;I80),"")</f>
        <v/>
      </c>
      <c r="P80" s="35">
        <f>IF(ISNUMBER(O80),IF(O80&lt;=Settings!$D$5,"Yes","No"),"")</f>
        <v/>
      </c>
      <c r="Q80" s="27" t="n"/>
    </row>
    <row r="81">
      <c r="A81" s="35">
        <f>IF(TRIM(Applicants!A81&amp;"")="","",TRIM(Applicants!A81&amp;""))</f>
        <v/>
      </c>
      <c r="B81" s="37">
        <f>IF(A81="","",Applicants!B81&amp;"")</f>
        <v/>
      </c>
      <c r="C81" s="35">
        <f>IF(A81="","",IF(TRIM(Applicants!C81)="No","No","Yes"))</f>
        <v/>
      </c>
      <c r="D81" s="35">
        <f>IF(ISNUMBER('Reader 1'!L81),'Reader 1'!L81,"")</f>
        <v/>
      </c>
      <c r="E81" s="35">
        <f>IF(ISNUMBER('Reader 2'!L81),'Reader 2'!L81,"")</f>
        <v/>
      </c>
      <c r="F81" s="35">
        <f>IF(ISNUMBER('Reader 3'!L81),'Reader 3'!L81,"")</f>
        <v/>
      </c>
      <c r="G81" s="35">
        <f>IF(ISNUMBER('Reader 4'!L81),'Reader 4'!L81,"")</f>
        <v/>
      </c>
      <c r="H81" s="35">
        <f>IF(A81="","",COUNT(D81:G81))</f>
        <v/>
      </c>
      <c r="I81" s="23">
        <f>IF(N(H81)=0,"",ROUND(AVERAGE(D81:G81),1))</f>
        <v/>
      </c>
      <c r="J81" s="35">
        <f>IF(N(H81)=0,"",MIN(D81:G81))</f>
        <v/>
      </c>
      <c r="K81" s="35">
        <f>IF(N(H81)=0,"",MAX(D81:G81))</f>
        <v/>
      </c>
      <c r="L81" s="35">
        <f>IF(N(H81)&lt;2,"",ROUND(K81-J81,1))</f>
        <v/>
      </c>
      <c r="M81" s="35">
        <f>IF(ISNUMBER(Gaps!J81),Gaps!J81,"")</f>
        <v/>
      </c>
      <c r="N81" s="23">
        <f>IF(A81="","",IF(C81="No","Not eligible",IF(H81=0,"No scores yet",IF(H81&lt;Settings!$D$2,"Needs more reviews",IF(OR(AND(ISNUMBER(L81),L81&gt;=Settings!$D$3),AND(ISNUMBER(M81),M81&gt;=Settings!$D$4)),"Talk it through","Ready")))))</f>
        <v/>
      </c>
      <c r="O81" s="35">
        <f>IF(AND(C81="Yes",ISNUMBER(I81)),1+COUNTIFS($C$3:$C$102,"Yes",$I$3:$I$102,"&gt;"&amp;I81),"")</f>
        <v/>
      </c>
      <c r="P81" s="35">
        <f>IF(ISNUMBER(O81),IF(O81&lt;=Settings!$D$5,"Yes","No"),"")</f>
        <v/>
      </c>
      <c r="Q81" s="27" t="n"/>
    </row>
    <row r="82">
      <c r="A82" s="35">
        <f>IF(TRIM(Applicants!A82&amp;"")="","",TRIM(Applicants!A82&amp;""))</f>
        <v/>
      </c>
      <c r="B82" s="37">
        <f>IF(A82="","",Applicants!B82&amp;"")</f>
        <v/>
      </c>
      <c r="C82" s="35">
        <f>IF(A82="","",IF(TRIM(Applicants!C82)="No","No","Yes"))</f>
        <v/>
      </c>
      <c r="D82" s="35">
        <f>IF(ISNUMBER('Reader 1'!L82),'Reader 1'!L82,"")</f>
        <v/>
      </c>
      <c r="E82" s="35">
        <f>IF(ISNUMBER('Reader 2'!L82),'Reader 2'!L82,"")</f>
        <v/>
      </c>
      <c r="F82" s="35">
        <f>IF(ISNUMBER('Reader 3'!L82),'Reader 3'!L82,"")</f>
        <v/>
      </c>
      <c r="G82" s="35">
        <f>IF(ISNUMBER('Reader 4'!L82),'Reader 4'!L82,"")</f>
        <v/>
      </c>
      <c r="H82" s="35">
        <f>IF(A82="","",COUNT(D82:G82))</f>
        <v/>
      </c>
      <c r="I82" s="23">
        <f>IF(N(H82)=0,"",ROUND(AVERAGE(D82:G82),1))</f>
        <v/>
      </c>
      <c r="J82" s="35">
        <f>IF(N(H82)=0,"",MIN(D82:G82))</f>
        <v/>
      </c>
      <c r="K82" s="35">
        <f>IF(N(H82)=0,"",MAX(D82:G82))</f>
        <v/>
      </c>
      <c r="L82" s="35">
        <f>IF(N(H82)&lt;2,"",ROUND(K82-J82,1))</f>
        <v/>
      </c>
      <c r="M82" s="35">
        <f>IF(ISNUMBER(Gaps!J82),Gaps!J82,"")</f>
        <v/>
      </c>
      <c r="N82" s="23">
        <f>IF(A82="","",IF(C82="No","Not eligible",IF(H82=0,"No scores yet",IF(H82&lt;Settings!$D$2,"Needs more reviews",IF(OR(AND(ISNUMBER(L82),L82&gt;=Settings!$D$3),AND(ISNUMBER(M82),M82&gt;=Settings!$D$4)),"Talk it through","Ready")))))</f>
        <v/>
      </c>
      <c r="O82" s="35">
        <f>IF(AND(C82="Yes",ISNUMBER(I82)),1+COUNTIFS($C$3:$C$102,"Yes",$I$3:$I$102,"&gt;"&amp;I82),"")</f>
        <v/>
      </c>
      <c r="P82" s="35">
        <f>IF(ISNUMBER(O82),IF(O82&lt;=Settings!$D$5,"Yes","No"),"")</f>
        <v/>
      </c>
      <c r="Q82" s="27" t="n"/>
    </row>
    <row r="83">
      <c r="A83" s="35">
        <f>IF(TRIM(Applicants!A83&amp;"")="","",TRIM(Applicants!A83&amp;""))</f>
        <v/>
      </c>
      <c r="B83" s="37">
        <f>IF(A83="","",Applicants!B83&amp;"")</f>
        <v/>
      </c>
      <c r="C83" s="35">
        <f>IF(A83="","",IF(TRIM(Applicants!C83)="No","No","Yes"))</f>
        <v/>
      </c>
      <c r="D83" s="35">
        <f>IF(ISNUMBER('Reader 1'!L83),'Reader 1'!L83,"")</f>
        <v/>
      </c>
      <c r="E83" s="35">
        <f>IF(ISNUMBER('Reader 2'!L83),'Reader 2'!L83,"")</f>
        <v/>
      </c>
      <c r="F83" s="35">
        <f>IF(ISNUMBER('Reader 3'!L83),'Reader 3'!L83,"")</f>
        <v/>
      </c>
      <c r="G83" s="35">
        <f>IF(ISNUMBER('Reader 4'!L83),'Reader 4'!L83,"")</f>
        <v/>
      </c>
      <c r="H83" s="35">
        <f>IF(A83="","",COUNT(D83:G83))</f>
        <v/>
      </c>
      <c r="I83" s="23">
        <f>IF(N(H83)=0,"",ROUND(AVERAGE(D83:G83),1))</f>
        <v/>
      </c>
      <c r="J83" s="35">
        <f>IF(N(H83)=0,"",MIN(D83:G83))</f>
        <v/>
      </c>
      <c r="K83" s="35">
        <f>IF(N(H83)=0,"",MAX(D83:G83))</f>
        <v/>
      </c>
      <c r="L83" s="35">
        <f>IF(N(H83)&lt;2,"",ROUND(K83-J83,1))</f>
        <v/>
      </c>
      <c r="M83" s="35">
        <f>IF(ISNUMBER(Gaps!J83),Gaps!J83,"")</f>
        <v/>
      </c>
      <c r="N83" s="23">
        <f>IF(A83="","",IF(C83="No","Not eligible",IF(H83=0,"No scores yet",IF(H83&lt;Settings!$D$2,"Needs more reviews",IF(OR(AND(ISNUMBER(L83),L83&gt;=Settings!$D$3),AND(ISNUMBER(M83),M83&gt;=Settings!$D$4)),"Talk it through","Ready")))))</f>
        <v/>
      </c>
      <c r="O83" s="35">
        <f>IF(AND(C83="Yes",ISNUMBER(I83)),1+COUNTIFS($C$3:$C$102,"Yes",$I$3:$I$102,"&gt;"&amp;I83),"")</f>
        <v/>
      </c>
      <c r="P83" s="35">
        <f>IF(ISNUMBER(O83),IF(O83&lt;=Settings!$D$5,"Yes","No"),"")</f>
        <v/>
      </c>
      <c r="Q83" s="27" t="n"/>
    </row>
    <row r="84">
      <c r="A84" s="35">
        <f>IF(TRIM(Applicants!A84&amp;"")="","",TRIM(Applicants!A84&amp;""))</f>
        <v/>
      </c>
      <c r="B84" s="37">
        <f>IF(A84="","",Applicants!B84&amp;"")</f>
        <v/>
      </c>
      <c r="C84" s="35">
        <f>IF(A84="","",IF(TRIM(Applicants!C84)="No","No","Yes"))</f>
        <v/>
      </c>
      <c r="D84" s="35">
        <f>IF(ISNUMBER('Reader 1'!L84),'Reader 1'!L84,"")</f>
        <v/>
      </c>
      <c r="E84" s="35">
        <f>IF(ISNUMBER('Reader 2'!L84),'Reader 2'!L84,"")</f>
        <v/>
      </c>
      <c r="F84" s="35">
        <f>IF(ISNUMBER('Reader 3'!L84),'Reader 3'!L84,"")</f>
        <v/>
      </c>
      <c r="G84" s="35">
        <f>IF(ISNUMBER('Reader 4'!L84),'Reader 4'!L84,"")</f>
        <v/>
      </c>
      <c r="H84" s="35">
        <f>IF(A84="","",COUNT(D84:G84))</f>
        <v/>
      </c>
      <c r="I84" s="23">
        <f>IF(N(H84)=0,"",ROUND(AVERAGE(D84:G84),1))</f>
        <v/>
      </c>
      <c r="J84" s="35">
        <f>IF(N(H84)=0,"",MIN(D84:G84))</f>
        <v/>
      </c>
      <c r="K84" s="35">
        <f>IF(N(H84)=0,"",MAX(D84:G84))</f>
        <v/>
      </c>
      <c r="L84" s="35">
        <f>IF(N(H84)&lt;2,"",ROUND(K84-J84,1))</f>
        <v/>
      </c>
      <c r="M84" s="35">
        <f>IF(ISNUMBER(Gaps!J84),Gaps!J84,"")</f>
        <v/>
      </c>
      <c r="N84" s="23">
        <f>IF(A84="","",IF(C84="No","Not eligible",IF(H84=0,"No scores yet",IF(H84&lt;Settings!$D$2,"Needs more reviews",IF(OR(AND(ISNUMBER(L84),L84&gt;=Settings!$D$3),AND(ISNUMBER(M84),M84&gt;=Settings!$D$4)),"Talk it through","Ready")))))</f>
        <v/>
      </c>
      <c r="O84" s="35">
        <f>IF(AND(C84="Yes",ISNUMBER(I84)),1+COUNTIFS($C$3:$C$102,"Yes",$I$3:$I$102,"&gt;"&amp;I84),"")</f>
        <v/>
      </c>
      <c r="P84" s="35">
        <f>IF(ISNUMBER(O84),IF(O84&lt;=Settings!$D$5,"Yes","No"),"")</f>
        <v/>
      </c>
      <c r="Q84" s="27" t="n"/>
    </row>
    <row r="85">
      <c r="A85" s="35">
        <f>IF(TRIM(Applicants!A85&amp;"")="","",TRIM(Applicants!A85&amp;""))</f>
        <v/>
      </c>
      <c r="B85" s="37">
        <f>IF(A85="","",Applicants!B85&amp;"")</f>
        <v/>
      </c>
      <c r="C85" s="35">
        <f>IF(A85="","",IF(TRIM(Applicants!C85)="No","No","Yes"))</f>
        <v/>
      </c>
      <c r="D85" s="35">
        <f>IF(ISNUMBER('Reader 1'!L85),'Reader 1'!L85,"")</f>
        <v/>
      </c>
      <c r="E85" s="35">
        <f>IF(ISNUMBER('Reader 2'!L85),'Reader 2'!L85,"")</f>
        <v/>
      </c>
      <c r="F85" s="35">
        <f>IF(ISNUMBER('Reader 3'!L85),'Reader 3'!L85,"")</f>
        <v/>
      </c>
      <c r="G85" s="35">
        <f>IF(ISNUMBER('Reader 4'!L85),'Reader 4'!L85,"")</f>
        <v/>
      </c>
      <c r="H85" s="35">
        <f>IF(A85="","",COUNT(D85:G85))</f>
        <v/>
      </c>
      <c r="I85" s="23">
        <f>IF(N(H85)=0,"",ROUND(AVERAGE(D85:G85),1))</f>
        <v/>
      </c>
      <c r="J85" s="35">
        <f>IF(N(H85)=0,"",MIN(D85:G85))</f>
        <v/>
      </c>
      <c r="K85" s="35">
        <f>IF(N(H85)=0,"",MAX(D85:G85))</f>
        <v/>
      </c>
      <c r="L85" s="35">
        <f>IF(N(H85)&lt;2,"",ROUND(K85-J85,1))</f>
        <v/>
      </c>
      <c r="M85" s="35">
        <f>IF(ISNUMBER(Gaps!J85),Gaps!J85,"")</f>
        <v/>
      </c>
      <c r="N85" s="23">
        <f>IF(A85="","",IF(C85="No","Not eligible",IF(H85=0,"No scores yet",IF(H85&lt;Settings!$D$2,"Needs more reviews",IF(OR(AND(ISNUMBER(L85),L85&gt;=Settings!$D$3),AND(ISNUMBER(M85),M85&gt;=Settings!$D$4)),"Talk it through","Ready")))))</f>
        <v/>
      </c>
      <c r="O85" s="35">
        <f>IF(AND(C85="Yes",ISNUMBER(I85)),1+COUNTIFS($C$3:$C$102,"Yes",$I$3:$I$102,"&gt;"&amp;I85),"")</f>
        <v/>
      </c>
      <c r="P85" s="35">
        <f>IF(ISNUMBER(O85),IF(O85&lt;=Settings!$D$5,"Yes","No"),"")</f>
        <v/>
      </c>
      <c r="Q85" s="27" t="n"/>
    </row>
    <row r="86">
      <c r="A86" s="35">
        <f>IF(TRIM(Applicants!A86&amp;"")="","",TRIM(Applicants!A86&amp;""))</f>
        <v/>
      </c>
      <c r="B86" s="37">
        <f>IF(A86="","",Applicants!B86&amp;"")</f>
        <v/>
      </c>
      <c r="C86" s="35">
        <f>IF(A86="","",IF(TRIM(Applicants!C86)="No","No","Yes"))</f>
        <v/>
      </c>
      <c r="D86" s="35">
        <f>IF(ISNUMBER('Reader 1'!L86),'Reader 1'!L86,"")</f>
        <v/>
      </c>
      <c r="E86" s="35">
        <f>IF(ISNUMBER('Reader 2'!L86),'Reader 2'!L86,"")</f>
        <v/>
      </c>
      <c r="F86" s="35">
        <f>IF(ISNUMBER('Reader 3'!L86),'Reader 3'!L86,"")</f>
        <v/>
      </c>
      <c r="G86" s="35">
        <f>IF(ISNUMBER('Reader 4'!L86),'Reader 4'!L86,"")</f>
        <v/>
      </c>
      <c r="H86" s="35">
        <f>IF(A86="","",COUNT(D86:G86))</f>
        <v/>
      </c>
      <c r="I86" s="23">
        <f>IF(N(H86)=0,"",ROUND(AVERAGE(D86:G86),1))</f>
        <v/>
      </c>
      <c r="J86" s="35">
        <f>IF(N(H86)=0,"",MIN(D86:G86))</f>
        <v/>
      </c>
      <c r="K86" s="35">
        <f>IF(N(H86)=0,"",MAX(D86:G86))</f>
        <v/>
      </c>
      <c r="L86" s="35">
        <f>IF(N(H86)&lt;2,"",ROUND(K86-J86,1))</f>
        <v/>
      </c>
      <c r="M86" s="35">
        <f>IF(ISNUMBER(Gaps!J86),Gaps!J86,"")</f>
        <v/>
      </c>
      <c r="N86" s="23">
        <f>IF(A86="","",IF(C86="No","Not eligible",IF(H86=0,"No scores yet",IF(H86&lt;Settings!$D$2,"Needs more reviews",IF(OR(AND(ISNUMBER(L86),L86&gt;=Settings!$D$3),AND(ISNUMBER(M86),M86&gt;=Settings!$D$4)),"Talk it through","Ready")))))</f>
        <v/>
      </c>
      <c r="O86" s="35">
        <f>IF(AND(C86="Yes",ISNUMBER(I86)),1+COUNTIFS($C$3:$C$102,"Yes",$I$3:$I$102,"&gt;"&amp;I86),"")</f>
        <v/>
      </c>
      <c r="P86" s="35">
        <f>IF(ISNUMBER(O86),IF(O86&lt;=Settings!$D$5,"Yes","No"),"")</f>
        <v/>
      </c>
      <c r="Q86" s="27" t="n"/>
    </row>
    <row r="87">
      <c r="A87" s="35">
        <f>IF(TRIM(Applicants!A87&amp;"")="","",TRIM(Applicants!A87&amp;""))</f>
        <v/>
      </c>
      <c r="B87" s="37">
        <f>IF(A87="","",Applicants!B87&amp;"")</f>
        <v/>
      </c>
      <c r="C87" s="35">
        <f>IF(A87="","",IF(TRIM(Applicants!C87)="No","No","Yes"))</f>
        <v/>
      </c>
      <c r="D87" s="35">
        <f>IF(ISNUMBER('Reader 1'!L87),'Reader 1'!L87,"")</f>
        <v/>
      </c>
      <c r="E87" s="35">
        <f>IF(ISNUMBER('Reader 2'!L87),'Reader 2'!L87,"")</f>
        <v/>
      </c>
      <c r="F87" s="35">
        <f>IF(ISNUMBER('Reader 3'!L87),'Reader 3'!L87,"")</f>
        <v/>
      </c>
      <c r="G87" s="35">
        <f>IF(ISNUMBER('Reader 4'!L87),'Reader 4'!L87,"")</f>
        <v/>
      </c>
      <c r="H87" s="35">
        <f>IF(A87="","",COUNT(D87:G87))</f>
        <v/>
      </c>
      <c r="I87" s="23">
        <f>IF(N(H87)=0,"",ROUND(AVERAGE(D87:G87),1))</f>
        <v/>
      </c>
      <c r="J87" s="35">
        <f>IF(N(H87)=0,"",MIN(D87:G87))</f>
        <v/>
      </c>
      <c r="K87" s="35">
        <f>IF(N(H87)=0,"",MAX(D87:G87))</f>
        <v/>
      </c>
      <c r="L87" s="35">
        <f>IF(N(H87)&lt;2,"",ROUND(K87-J87,1))</f>
        <v/>
      </c>
      <c r="M87" s="35">
        <f>IF(ISNUMBER(Gaps!J87),Gaps!J87,"")</f>
        <v/>
      </c>
      <c r="N87" s="23">
        <f>IF(A87="","",IF(C87="No","Not eligible",IF(H87=0,"No scores yet",IF(H87&lt;Settings!$D$2,"Needs more reviews",IF(OR(AND(ISNUMBER(L87),L87&gt;=Settings!$D$3),AND(ISNUMBER(M87),M87&gt;=Settings!$D$4)),"Talk it through","Ready")))))</f>
        <v/>
      </c>
      <c r="O87" s="35">
        <f>IF(AND(C87="Yes",ISNUMBER(I87)),1+COUNTIFS($C$3:$C$102,"Yes",$I$3:$I$102,"&gt;"&amp;I87),"")</f>
        <v/>
      </c>
      <c r="P87" s="35">
        <f>IF(ISNUMBER(O87),IF(O87&lt;=Settings!$D$5,"Yes","No"),"")</f>
        <v/>
      </c>
      <c r="Q87" s="27" t="n"/>
    </row>
    <row r="88">
      <c r="A88" s="35">
        <f>IF(TRIM(Applicants!A88&amp;"")="","",TRIM(Applicants!A88&amp;""))</f>
        <v/>
      </c>
      <c r="B88" s="37">
        <f>IF(A88="","",Applicants!B88&amp;"")</f>
        <v/>
      </c>
      <c r="C88" s="35">
        <f>IF(A88="","",IF(TRIM(Applicants!C88)="No","No","Yes"))</f>
        <v/>
      </c>
      <c r="D88" s="35">
        <f>IF(ISNUMBER('Reader 1'!L88),'Reader 1'!L88,"")</f>
        <v/>
      </c>
      <c r="E88" s="35">
        <f>IF(ISNUMBER('Reader 2'!L88),'Reader 2'!L88,"")</f>
        <v/>
      </c>
      <c r="F88" s="35">
        <f>IF(ISNUMBER('Reader 3'!L88),'Reader 3'!L88,"")</f>
        <v/>
      </c>
      <c r="G88" s="35">
        <f>IF(ISNUMBER('Reader 4'!L88),'Reader 4'!L88,"")</f>
        <v/>
      </c>
      <c r="H88" s="35">
        <f>IF(A88="","",COUNT(D88:G88))</f>
        <v/>
      </c>
      <c r="I88" s="23">
        <f>IF(N(H88)=0,"",ROUND(AVERAGE(D88:G88),1))</f>
        <v/>
      </c>
      <c r="J88" s="35">
        <f>IF(N(H88)=0,"",MIN(D88:G88))</f>
        <v/>
      </c>
      <c r="K88" s="35">
        <f>IF(N(H88)=0,"",MAX(D88:G88))</f>
        <v/>
      </c>
      <c r="L88" s="35">
        <f>IF(N(H88)&lt;2,"",ROUND(K88-J88,1))</f>
        <v/>
      </c>
      <c r="M88" s="35">
        <f>IF(ISNUMBER(Gaps!J88),Gaps!J88,"")</f>
        <v/>
      </c>
      <c r="N88" s="23">
        <f>IF(A88="","",IF(C88="No","Not eligible",IF(H88=0,"No scores yet",IF(H88&lt;Settings!$D$2,"Needs more reviews",IF(OR(AND(ISNUMBER(L88),L88&gt;=Settings!$D$3),AND(ISNUMBER(M88),M88&gt;=Settings!$D$4)),"Talk it through","Ready")))))</f>
        <v/>
      </c>
      <c r="O88" s="35">
        <f>IF(AND(C88="Yes",ISNUMBER(I88)),1+COUNTIFS($C$3:$C$102,"Yes",$I$3:$I$102,"&gt;"&amp;I88),"")</f>
        <v/>
      </c>
      <c r="P88" s="35">
        <f>IF(ISNUMBER(O88),IF(O88&lt;=Settings!$D$5,"Yes","No"),"")</f>
        <v/>
      </c>
      <c r="Q88" s="27" t="n"/>
    </row>
    <row r="89">
      <c r="A89" s="35">
        <f>IF(TRIM(Applicants!A89&amp;"")="","",TRIM(Applicants!A89&amp;""))</f>
        <v/>
      </c>
      <c r="B89" s="37">
        <f>IF(A89="","",Applicants!B89&amp;"")</f>
        <v/>
      </c>
      <c r="C89" s="35">
        <f>IF(A89="","",IF(TRIM(Applicants!C89)="No","No","Yes"))</f>
        <v/>
      </c>
      <c r="D89" s="35">
        <f>IF(ISNUMBER('Reader 1'!L89),'Reader 1'!L89,"")</f>
        <v/>
      </c>
      <c r="E89" s="35">
        <f>IF(ISNUMBER('Reader 2'!L89),'Reader 2'!L89,"")</f>
        <v/>
      </c>
      <c r="F89" s="35">
        <f>IF(ISNUMBER('Reader 3'!L89),'Reader 3'!L89,"")</f>
        <v/>
      </c>
      <c r="G89" s="35">
        <f>IF(ISNUMBER('Reader 4'!L89),'Reader 4'!L89,"")</f>
        <v/>
      </c>
      <c r="H89" s="35">
        <f>IF(A89="","",COUNT(D89:G89))</f>
        <v/>
      </c>
      <c r="I89" s="23">
        <f>IF(N(H89)=0,"",ROUND(AVERAGE(D89:G89),1))</f>
        <v/>
      </c>
      <c r="J89" s="35">
        <f>IF(N(H89)=0,"",MIN(D89:G89))</f>
        <v/>
      </c>
      <c r="K89" s="35">
        <f>IF(N(H89)=0,"",MAX(D89:G89))</f>
        <v/>
      </c>
      <c r="L89" s="35">
        <f>IF(N(H89)&lt;2,"",ROUND(K89-J89,1))</f>
        <v/>
      </c>
      <c r="M89" s="35">
        <f>IF(ISNUMBER(Gaps!J89),Gaps!J89,"")</f>
        <v/>
      </c>
      <c r="N89" s="23">
        <f>IF(A89="","",IF(C89="No","Not eligible",IF(H89=0,"No scores yet",IF(H89&lt;Settings!$D$2,"Needs more reviews",IF(OR(AND(ISNUMBER(L89),L89&gt;=Settings!$D$3),AND(ISNUMBER(M89),M89&gt;=Settings!$D$4)),"Talk it through","Ready")))))</f>
        <v/>
      </c>
      <c r="O89" s="35">
        <f>IF(AND(C89="Yes",ISNUMBER(I89)),1+COUNTIFS($C$3:$C$102,"Yes",$I$3:$I$102,"&gt;"&amp;I89),"")</f>
        <v/>
      </c>
      <c r="P89" s="35">
        <f>IF(ISNUMBER(O89),IF(O89&lt;=Settings!$D$5,"Yes","No"),"")</f>
        <v/>
      </c>
      <c r="Q89" s="27" t="n"/>
    </row>
    <row r="90">
      <c r="A90" s="35">
        <f>IF(TRIM(Applicants!A90&amp;"")="","",TRIM(Applicants!A90&amp;""))</f>
        <v/>
      </c>
      <c r="B90" s="37">
        <f>IF(A90="","",Applicants!B90&amp;"")</f>
        <v/>
      </c>
      <c r="C90" s="35">
        <f>IF(A90="","",IF(TRIM(Applicants!C90)="No","No","Yes"))</f>
        <v/>
      </c>
      <c r="D90" s="35">
        <f>IF(ISNUMBER('Reader 1'!L90),'Reader 1'!L90,"")</f>
        <v/>
      </c>
      <c r="E90" s="35">
        <f>IF(ISNUMBER('Reader 2'!L90),'Reader 2'!L90,"")</f>
        <v/>
      </c>
      <c r="F90" s="35">
        <f>IF(ISNUMBER('Reader 3'!L90),'Reader 3'!L90,"")</f>
        <v/>
      </c>
      <c r="G90" s="35">
        <f>IF(ISNUMBER('Reader 4'!L90),'Reader 4'!L90,"")</f>
        <v/>
      </c>
      <c r="H90" s="35">
        <f>IF(A90="","",COUNT(D90:G90))</f>
        <v/>
      </c>
      <c r="I90" s="23">
        <f>IF(N(H90)=0,"",ROUND(AVERAGE(D90:G90),1))</f>
        <v/>
      </c>
      <c r="J90" s="35">
        <f>IF(N(H90)=0,"",MIN(D90:G90))</f>
        <v/>
      </c>
      <c r="K90" s="35">
        <f>IF(N(H90)=0,"",MAX(D90:G90))</f>
        <v/>
      </c>
      <c r="L90" s="35">
        <f>IF(N(H90)&lt;2,"",ROUND(K90-J90,1))</f>
        <v/>
      </c>
      <c r="M90" s="35">
        <f>IF(ISNUMBER(Gaps!J90),Gaps!J90,"")</f>
        <v/>
      </c>
      <c r="N90" s="23">
        <f>IF(A90="","",IF(C90="No","Not eligible",IF(H90=0,"No scores yet",IF(H90&lt;Settings!$D$2,"Needs more reviews",IF(OR(AND(ISNUMBER(L90),L90&gt;=Settings!$D$3),AND(ISNUMBER(M90),M90&gt;=Settings!$D$4)),"Talk it through","Ready")))))</f>
        <v/>
      </c>
      <c r="O90" s="35">
        <f>IF(AND(C90="Yes",ISNUMBER(I90)),1+COUNTIFS($C$3:$C$102,"Yes",$I$3:$I$102,"&gt;"&amp;I90),"")</f>
        <v/>
      </c>
      <c r="P90" s="35">
        <f>IF(ISNUMBER(O90),IF(O90&lt;=Settings!$D$5,"Yes","No"),"")</f>
        <v/>
      </c>
      <c r="Q90" s="27" t="n"/>
    </row>
    <row r="91">
      <c r="A91" s="35">
        <f>IF(TRIM(Applicants!A91&amp;"")="","",TRIM(Applicants!A91&amp;""))</f>
        <v/>
      </c>
      <c r="B91" s="37">
        <f>IF(A91="","",Applicants!B91&amp;"")</f>
        <v/>
      </c>
      <c r="C91" s="35">
        <f>IF(A91="","",IF(TRIM(Applicants!C91)="No","No","Yes"))</f>
        <v/>
      </c>
      <c r="D91" s="35">
        <f>IF(ISNUMBER('Reader 1'!L91),'Reader 1'!L91,"")</f>
        <v/>
      </c>
      <c r="E91" s="35">
        <f>IF(ISNUMBER('Reader 2'!L91),'Reader 2'!L91,"")</f>
        <v/>
      </c>
      <c r="F91" s="35">
        <f>IF(ISNUMBER('Reader 3'!L91),'Reader 3'!L91,"")</f>
        <v/>
      </c>
      <c r="G91" s="35">
        <f>IF(ISNUMBER('Reader 4'!L91),'Reader 4'!L91,"")</f>
        <v/>
      </c>
      <c r="H91" s="35">
        <f>IF(A91="","",COUNT(D91:G91))</f>
        <v/>
      </c>
      <c r="I91" s="23">
        <f>IF(N(H91)=0,"",ROUND(AVERAGE(D91:G91),1))</f>
        <v/>
      </c>
      <c r="J91" s="35">
        <f>IF(N(H91)=0,"",MIN(D91:G91))</f>
        <v/>
      </c>
      <c r="K91" s="35">
        <f>IF(N(H91)=0,"",MAX(D91:G91))</f>
        <v/>
      </c>
      <c r="L91" s="35">
        <f>IF(N(H91)&lt;2,"",ROUND(K91-J91,1))</f>
        <v/>
      </c>
      <c r="M91" s="35">
        <f>IF(ISNUMBER(Gaps!J91),Gaps!J91,"")</f>
        <v/>
      </c>
      <c r="N91" s="23">
        <f>IF(A91="","",IF(C91="No","Not eligible",IF(H91=0,"No scores yet",IF(H91&lt;Settings!$D$2,"Needs more reviews",IF(OR(AND(ISNUMBER(L91),L91&gt;=Settings!$D$3),AND(ISNUMBER(M91),M91&gt;=Settings!$D$4)),"Talk it through","Ready")))))</f>
        <v/>
      </c>
      <c r="O91" s="35">
        <f>IF(AND(C91="Yes",ISNUMBER(I91)),1+COUNTIFS($C$3:$C$102,"Yes",$I$3:$I$102,"&gt;"&amp;I91),"")</f>
        <v/>
      </c>
      <c r="P91" s="35">
        <f>IF(ISNUMBER(O91),IF(O91&lt;=Settings!$D$5,"Yes","No"),"")</f>
        <v/>
      </c>
      <c r="Q91" s="27" t="n"/>
    </row>
    <row r="92">
      <c r="A92" s="35">
        <f>IF(TRIM(Applicants!A92&amp;"")="","",TRIM(Applicants!A92&amp;""))</f>
        <v/>
      </c>
      <c r="B92" s="37">
        <f>IF(A92="","",Applicants!B92&amp;"")</f>
        <v/>
      </c>
      <c r="C92" s="35">
        <f>IF(A92="","",IF(TRIM(Applicants!C92)="No","No","Yes"))</f>
        <v/>
      </c>
      <c r="D92" s="35">
        <f>IF(ISNUMBER('Reader 1'!L92),'Reader 1'!L92,"")</f>
        <v/>
      </c>
      <c r="E92" s="35">
        <f>IF(ISNUMBER('Reader 2'!L92),'Reader 2'!L92,"")</f>
        <v/>
      </c>
      <c r="F92" s="35">
        <f>IF(ISNUMBER('Reader 3'!L92),'Reader 3'!L92,"")</f>
        <v/>
      </c>
      <c r="G92" s="35">
        <f>IF(ISNUMBER('Reader 4'!L92),'Reader 4'!L92,"")</f>
        <v/>
      </c>
      <c r="H92" s="35">
        <f>IF(A92="","",COUNT(D92:G92))</f>
        <v/>
      </c>
      <c r="I92" s="23">
        <f>IF(N(H92)=0,"",ROUND(AVERAGE(D92:G92),1))</f>
        <v/>
      </c>
      <c r="J92" s="35">
        <f>IF(N(H92)=0,"",MIN(D92:G92))</f>
        <v/>
      </c>
      <c r="K92" s="35">
        <f>IF(N(H92)=0,"",MAX(D92:G92))</f>
        <v/>
      </c>
      <c r="L92" s="35">
        <f>IF(N(H92)&lt;2,"",ROUND(K92-J92,1))</f>
        <v/>
      </c>
      <c r="M92" s="35">
        <f>IF(ISNUMBER(Gaps!J92),Gaps!J92,"")</f>
        <v/>
      </c>
      <c r="N92" s="23">
        <f>IF(A92="","",IF(C92="No","Not eligible",IF(H92=0,"No scores yet",IF(H92&lt;Settings!$D$2,"Needs more reviews",IF(OR(AND(ISNUMBER(L92),L92&gt;=Settings!$D$3),AND(ISNUMBER(M92),M92&gt;=Settings!$D$4)),"Talk it through","Ready")))))</f>
        <v/>
      </c>
      <c r="O92" s="35">
        <f>IF(AND(C92="Yes",ISNUMBER(I92)),1+COUNTIFS($C$3:$C$102,"Yes",$I$3:$I$102,"&gt;"&amp;I92),"")</f>
        <v/>
      </c>
      <c r="P92" s="35">
        <f>IF(ISNUMBER(O92),IF(O92&lt;=Settings!$D$5,"Yes","No"),"")</f>
        <v/>
      </c>
      <c r="Q92" s="27" t="n"/>
    </row>
    <row r="93">
      <c r="A93" s="35">
        <f>IF(TRIM(Applicants!A93&amp;"")="","",TRIM(Applicants!A93&amp;""))</f>
        <v/>
      </c>
      <c r="B93" s="37">
        <f>IF(A93="","",Applicants!B93&amp;"")</f>
        <v/>
      </c>
      <c r="C93" s="35">
        <f>IF(A93="","",IF(TRIM(Applicants!C93)="No","No","Yes"))</f>
        <v/>
      </c>
      <c r="D93" s="35">
        <f>IF(ISNUMBER('Reader 1'!L93),'Reader 1'!L93,"")</f>
        <v/>
      </c>
      <c r="E93" s="35">
        <f>IF(ISNUMBER('Reader 2'!L93),'Reader 2'!L93,"")</f>
        <v/>
      </c>
      <c r="F93" s="35">
        <f>IF(ISNUMBER('Reader 3'!L93),'Reader 3'!L93,"")</f>
        <v/>
      </c>
      <c r="G93" s="35">
        <f>IF(ISNUMBER('Reader 4'!L93),'Reader 4'!L93,"")</f>
        <v/>
      </c>
      <c r="H93" s="35">
        <f>IF(A93="","",COUNT(D93:G93))</f>
        <v/>
      </c>
      <c r="I93" s="23">
        <f>IF(N(H93)=0,"",ROUND(AVERAGE(D93:G93),1))</f>
        <v/>
      </c>
      <c r="J93" s="35">
        <f>IF(N(H93)=0,"",MIN(D93:G93))</f>
        <v/>
      </c>
      <c r="K93" s="35">
        <f>IF(N(H93)=0,"",MAX(D93:G93))</f>
        <v/>
      </c>
      <c r="L93" s="35">
        <f>IF(N(H93)&lt;2,"",ROUND(K93-J93,1))</f>
        <v/>
      </c>
      <c r="M93" s="35">
        <f>IF(ISNUMBER(Gaps!J93),Gaps!J93,"")</f>
        <v/>
      </c>
      <c r="N93" s="23">
        <f>IF(A93="","",IF(C93="No","Not eligible",IF(H93=0,"No scores yet",IF(H93&lt;Settings!$D$2,"Needs more reviews",IF(OR(AND(ISNUMBER(L93),L93&gt;=Settings!$D$3),AND(ISNUMBER(M93),M93&gt;=Settings!$D$4)),"Talk it through","Ready")))))</f>
        <v/>
      </c>
      <c r="O93" s="35">
        <f>IF(AND(C93="Yes",ISNUMBER(I93)),1+COUNTIFS($C$3:$C$102,"Yes",$I$3:$I$102,"&gt;"&amp;I93),"")</f>
        <v/>
      </c>
      <c r="P93" s="35">
        <f>IF(ISNUMBER(O93),IF(O93&lt;=Settings!$D$5,"Yes","No"),"")</f>
        <v/>
      </c>
      <c r="Q93" s="27" t="n"/>
    </row>
    <row r="94">
      <c r="A94" s="35">
        <f>IF(TRIM(Applicants!A94&amp;"")="","",TRIM(Applicants!A94&amp;""))</f>
        <v/>
      </c>
      <c r="B94" s="37">
        <f>IF(A94="","",Applicants!B94&amp;"")</f>
        <v/>
      </c>
      <c r="C94" s="35">
        <f>IF(A94="","",IF(TRIM(Applicants!C94)="No","No","Yes"))</f>
        <v/>
      </c>
      <c r="D94" s="35">
        <f>IF(ISNUMBER('Reader 1'!L94),'Reader 1'!L94,"")</f>
        <v/>
      </c>
      <c r="E94" s="35">
        <f>IF(ISNUMBER('Reader 2'!L94),'Reader 2'!L94,"")</f>
        <v/>
      </c>
      <c r="F94" s="35">
        <f>IF(ISNUMBER('Reader 3'!L94),'Reader 3'!L94,"")</f>
        <v/>
      </c>
      <c r="G94" s="35">
        <f>IF(ISNUMBER('Reader 4'!L94),'Reader 4'!L94,"")</f>
        <v/>
      </c>
      <c r="H94" s="35">
        <f>IF(A94="","",COUNT(D94:G94))</f>
        <v/>
      </c>
      <c r="I94" s="23">
        <f>IF(N(H94)=0,"",ROUND(AVERAGE(D94:G94),1))</f>
        <v/>
      </c>
      <c r="J94" s="35">
        <f>IF(N(H94)=0,"",MIN(D94:G94))</f>
        <v/>
      </c>
      <c r="K94" s="35">
        <f>IF(N(H94)=0,"",MAX(D94:G94))</f>
        <v/>
      </c>
      <c r="L94" s="35">
        <f>IF(N(H94)&lt;2,"",ROUND(K94-J94,1))</f>
        <v/>
      </c>
      <c r="M94" s="35">
        <f>IF(ISNUMBER(Gaps!J94),Gaps!J94,"")</f>
        <v/>
      </c>
      <c r="N94" s="23">
        <f>IF(A94="","",IF(C94="No","Not eligible",IF(H94=0,"No scores yet",IF(H94&lt;Settings!$D$2,"Needs more reviews",IF(OR(AND(ISNUMBER(L94),L94&gt;=Settings!$D$3),AND(ISNUMBER(M94),M94&gt;=Settings!$D$4)),"Talk it through","Ready")))))</f>
        <v/>
      </c>
      <c r="O94" s="35">
        <f>IF(AND(C94="Yes",ISNUMBER(I94)),1+COUNTIFS($C$3:$C$102,"Yes",$I$3:$I$102,"&gt;"&amp;I94),"")</f>
        <v/>
      </c>
      <c r="P94" s="35">
        <f>IF(ISNUMBER(O94),IF(O94&lt;=Settings!$D$5,"Yes","No"),"")</f>
        <v/>
      </c>
      <c r="Q94" s="27" t="n"/>
    </row>
    <row r="95">
      <c r="A95" s="35">
        <f>IF(TRIM(Applicants!A95&amp;"")="","",TRIM(Applicants!A95&amp;""))</f>
        <v/>
      </c>
      <c r="B95" s="37">
        <f>IF(A95="","",Applicants!B95&amp;"")</f>
        <v/>
      </c>
      <c r="C95" s="35">
        <f>IF(A95="","",IF(TRIM(Applicants!C95)="No","No","Yes"))</f>
        <v/>
      </c>
      <c r="D95" s="35">
        <f>IF(ISNUMBER('Reader 1'!L95),'Reader 1'!L95,"")</f>
        <v/>
      </c>
      <c r="E95" s="35">
        <f>IF(ISNUMBER('Reader 2'!L95),'Reader 2'!L95,"")</f>
        <v/>
      </c>
      <c r="F95" s="35">
        <f>IF(ISNUMBER('Reader 3'!L95),'Reader 3'!L95,"")</f>
        <v/>
      </c>
      <c r="G95" s="35">
        <f>IF(ISNUMBER('Reader 4'!L95),'Reader 4'!L95,"")</f>
        <v/>
      </c>
      <c r="H95" s="35">
        <f>IF(A95="","",COUNT(D95:G95))</f>
        <v/>
      </c>
      <c r="I95" s="23">
        <f>IF(N(H95)=0,"",ROUND(AVERAGE(D95:G95),1))</f>
        <v/>
      </c>
      <c r="J95" s="35">
        <f>IF(N(H95)=0,"",MIN(D95:G95))</f>
        <v/>
      </c>
      <c r="K95" s="35">
        <f>IF(N(H95)=0,"",MAX(D95:G95))</f>
        <v/>
      </c>
      <c r="L95" s="35">
        <f>IF(N(H95)&lt;2,"",ROUND(K95-J95,1))</f>
        <v/>
      </c>
      <c r="M95" s="35">
        <f>IF(ISNUMBER(Gaps!J95),Gaps!J95,"")</f>
        <v/>
      </c>
      <c r="N95" s="23">
        <f>IF(A95="","",IF(C95="No","Not eligible",IF(H95=0,"No scores yet",IF(H95&lt;Settings!$D$2,"Needs more reviews",IF(OR(AND(ISNUMBER(L95),L95&gt;=Settings!$D$3),AND(ISNUMBER(M95),M95&gt;=Settings!$D$4)),"Talk it through","Ready")))))</f>
        <v/>
      </c>
      <c r="O95" s="35">
        <f>IF(AND(C95="Yes",ISNUMBER(I95)),1+COUNTIFS($C$3:$C$102,"Yes",$I$3:$I$102,"&gt;"&amp;I95),"")</f>
        <v/>
      </c>
      <c r="P95" s="35">
        <f>IF(ISNUMBER(O95),IF(O95&lt;=Settings!$D$5,"Yes","No"),"")</f>
        <v/>
      </c>
      <c r="Q95" s="27" t="n"/>
    </row>
    <row r="96">
      <c r="A96" s="35">
        <f>IF(TRIM(Applicants!A96&amp;"")="","",TRIM(Applicants!A96&amp;""))</f>
        <v/>
      </c>
      <c r="B96" s="37">
        <f>IF(A96="","",Applicants!B96&amp;"")</f>
        <v/>
      </c>
      <c r="C96" s="35">
        <f>IF(A96="","",IF(TRIM(Applicants!C96)="No","No","Yes"))</f>
        <v/>
      </c>
      <c r="D96" s="35">
        <f>IF(ISNUMBER('Reader 1'!L96),'Reader 1'!L96,"")</f>
        <v/>
      </c>
      <c r="E96" s="35">
        <f>IF(ISNUMBER('Reader 2'!L96),'Reader 2'!L96,"")</f>
        <v/>
      </c>
      <c r="F96" s="35">
        <f>IF(ISNUMBER('Reader 3'!L96),'Reader 3'!L96,"")</f>
        <v/>
      </c>
      <c r="G96" s="35">
        <f>IF(ISNUMBER('Reader 4'!L96),'Reader 4'!L96,"")</f>
        <v/>
      </c>
      <c r="H96" s="35">
        <f>IF(A96="","",COUNT(D96:G96))</f>
        <v/>
      </c>
      <c r="I96" s="23">
        <f>IF(N(H96)=0,"",ROUND(AVERAGE(D96:G96),1))</f>
        <v/>
      </c>
      <c r="J96" s="35">
        <f>IF(N(H96)=0,"",MIN(D96:G96))</f>
        <v/>
      </c>
      <c r="K96" s="35">
        <f>IF(N(H96)=0,"",MAX(D96:G96))</f>
        <v/>
      </c>
      <c r="L96" s="35">
        <f>IF(N(H96)&lt;2,"",ROUND(K96-J96,1))</f>
        <v/>
      </c>
      <c r="M96" s="35">
        <f>IF(ISNUMBER(Gaps!J96),Gaps!J96,"")</f>
        <v/>
      </c>
      <c r="N96" s="23">
        <f>IF(A96="","",IF(C96="No","Not eligible",IF(H96=0,"No scores yet",IF(H96&lt;Settings!$D$2,"Needs more reviews",IF(OR(AND(ISNUMBER(L96),L96&gt;=Settings!$D$3),AND(ISNUMBER(M96),M96&gt;=Settings!$D$4)),"Talk it through","Ready")))))</f>
        <v/>
      </c>
      <c r="O96" s="35">
        <f>IF(AND(C96="Yes",ISNUMBER(I96)),1+COUNTIFS($C$3:$C$102,"Yes",$I$3:$I$102,"&gt;"&amp;I96),"")</f>
        <v/>
      </c>
      <c r="P96" s="35">
        <f>IF(ISNUMBER(O96),IF(O96&lt;=Settings!$D$5,"Yes","No"),"")</f>
        <v/>
      </c>
      <c r="Q96" s="27" t="n"/>
    </row>
    <row r="97">
      <c r="A97" s="35">
        <f>IF(TRIM(Applicants!A97&amp;"")="","",TRIM(Applicants!A97&amp;""))</f>
        <v/>
      </c>
      <c r="B97" s="37">
        <f>IF(A97="","",Applicants!B97&amp;"")</f>
        <v/>
      </c>
      <c r="C97" s="35">
        <f>IF(A97="","",IF(TRIM(Applicants!C97)="No","No","Yes"))</f>
        <v/>
      </c>
      <c r="D97" s="35">
        <f>IF(ISNUMBER('Reader 1'!L97),'Reader 1'!L97,"")</f>
        <v/>
      </c>
      <c r="E97" s="35">
        <f>IF(ISNUMBER('Reader 2'!L97),'Reader 2'!L97,"")</f>
        <v/>
      </c>
      <c r="F97" s="35">
        <f>IF(ISNUMBER('Reader 3'!L97),'Reader 3'!L97,"")</f>
        <v/>
      </c>
      <c r="G97" s="35">
        <f>IF(ISNUMBER('Reader 4'!L97),'Reader 4'!L97,"")</f>
        <v/>
      </c>
      <c r="H97" s="35">
        <f>IF(A97="","",COUNT(D97:G97))</f>
        <v/>
      </c>
      <c r="I97" s="23">
        <f>IF(N(H97)=0,"",ROUND(AVERAGE(D97:G97),1))</f>
        <v/>
      </c>
      <c r="J97" s="35">
        <f>IF(N(H97)=0,"",MIN(D97:G97))</f>
        <v/>
      </c>
      <c r="K97" s="35">
        <f>IF(N(H97)=0,"",MAX(D97:G97))</f>
        <v/>
      </c>
      <c r="L97" s="35">
        <f>IF(N(H97)&lt;2,"",ROUND(K97-J97,1))</f>
        <v/>
      </c>
      <c r="M97" s="35">
        <f>IF(ISNUMBER(Gaps!J97),Gaps!J97,"")</f>
        <v/>
      </c>
      <c r="N97" s="23">
        <f>IF(A97="","",IF(C97="No","Not eligible",IF(H97=0,"No scores yet",IF(H97&lt;Settings!$D$2,"Needs more reviews",IF(OR(AND(ISNUMBER(L97),L97&gt;=Settings!$D$3),AND(ISNUMBER(M97),M97&gt;=Settings!$D$4)),"Talk it through","Ready")))))</f>
        <v/>
      </c>
      <c r="O97" s="35">
        <f>IF(AND(C97="Yes",ISNUMBER(I97)),1+COUNTIFS($C$3:$C$102,"Yes",$I$3:$I$102,"&gt;"&amp;I97),"")</f>
        <v/>
      </c>
      <c r="P97" s="35">
        <f>IF(ISNUMBER(O97),IF(O97&lt;=Settings!$D$5,"Yes","No"),"")</f>
        <v/>
      </c>
      <c r="Q97" s="27" t="n"/>
    </row>
    <row r="98">
      <c r="A98" s="35">
        <f>IF(TRIM(Applicants!A98&amp;"")="","",TRIM(Applicants!A98&amp;""))</f>
        <v/>
      </c>
      <c r="B98" s="37">
        <f>IF(A98="","",Applicants!B98&amp;"")</f>
        <v/>
      </c>
      <c r="C98" s="35">
        <f>IF(A98="","",IF(TRIM(Applicants!C98)="No","No","Yes"))</f>
        <v/>
      </c>
      <c r="D98" s="35">
        <f>IF(ISNUMBER('Reader 1'!L98),'Reader 1'!L98,"")</f>
        <v/>
      </c>
      <c r="E98" s="35">
        <f>IF(ISNUMBER('Reader 2'!L98),'Reader 2'!L98,"")</f>
        <v/>
      </c>
      <c r="F98" s="35">
        <f>IF(ISNUMBER('Reader 3'!L98),'Reader 3'!L98,"")</f>
        <v/>
      </c>
      <c r="G98" s="35">
        <f>IF(ISNUMBER('Reader 4'!L98),'Reader 4'!L98,"")</f>
        <v/>
      </c>
      <c r="H98" s="35">
        <f>IF(A98="","",COUNT(D98:G98))</f>
        <v/>
      </c>
      <c r="I98" s="23">
        <f>IF(N(H98)=0,"",ROUND(AVERAGE(D98:G98),1))</f>
        <v/>
      </c>
      <c r="J98" s="35">
        <f>IF(N(H98)=0,"",MIN(D98:G98))</f>
        <v/>
      </c>
      <c r="K98" s="35">
        <f>IF(N(H98)=0,"",MAX(D98:G98))</f>
        <v/>
      </c>
      <c r="L98" s="35">
        <f>IF(N(H98)&lt;2,"",ROUND(K98-J98,1))</f>
        <v/>
      </c>
      <c r="M98" s="35">
        <f>IF(ISNUMBER(Gaps!J98),Gaps!J98,"")</f>
        <v/>
      </c>
      <c r="N98" s="23">
        <f>IF(A98="","",IF(C98="No","Not eligible",IF(H98=0,"No scores yet",IF(H98&lt;Settings!$D$2,"Needs more reviews",IF(OR(AND(ISNUMBER(L98),L98&gt;=Settings!$D$3),AND(ISNUMBER(M98),M98&gt;=Settings!$D$4)),"Talk it through","Ready")))))</f>
        <v/>
      </c>
      <c r="O98" s="35">
        <f>IF(AND(C98="Yes",ISNUMBER(I98)),1+COUNTIFS($C$3:$C$102,"Yes",$I$3:$I$102,"&gt;"&amp;I98),"")</f>
        <v/>
      </c>
      <c r="P98" s="35">
        <f>IF(ISNUMBER(O98),IF(O98&lt;=Settings!$D$5,"Yes","No"),"")</f>
        <v/>
      </c>
      <c r="Q98" s="27" t="n"/>
    </row>
    <row r="99">
      <c r="A99" s="35">
        <f>IF(TRIM(Applicants!A99&amp;"")="","",TRIM(Applicants!A99&amp;""))</f>
        <v/>
      </c>
      <c r="B99" s="37">
        <f>IF(A99="","",Applicants!B99&amp;"")</f>
        <v/>
      </c>
      <c r="C99" s="35">
        <f>IF(A99="","",IF(TRIM(Applicants!C99)="No","No","Yes"))</f>
        <v/>
      </c>
      <c r="D99" s="35">
        <f>IF(ISNUMBER('Reader 1'!L99),'Reader 1'!L99,"")</f>
        <v/>
      </c>
      <c r="E99" s="35">
        <f>IF(ISNUMBER('Reader 2'!L99),'Reader 2'!L99,"")</f>
        <v/>
      </c>
      <c r="F99" s="35">
        <f>IF(ISNUMBER('Reader 3'!L99),'Reader 3'!L99,"")</f>
        <v/>
      </c>
      <c r="G99" s="35">
        <f>IF(ISNUMBER('Reader 4'!L99),'Reader 4'!L99,"")</f>
        <v/>
      </c>
      <c r="H99" s="35">
        <f>IF(A99="","",COUNT(D99:G99))</f>
        <v/>
      </c>
      <c r="I99" s="23">
        <f>IF(N(H99)=0,"",ROUND(AVERAGE(D99:G99),1))</f>
        <v/>
      </c>
      <c r="J99" s="35">
        <f>IF(N(H99)=0,"",MIN(D99:G99))</f>
        <v/>
      </c>
      <c r="K99" s="35">
        <f>IF(N(H99)=0,"",MAX(D99:G99))</f>
        <v/>
      </c>
      <c r="L99" s="35">
        <f>IF(N(H99)&lt;2,"",ROUND(K99-J99,1))</f>
        <v/>
      </c>
      <c r="M99" s="35">
        <f>IF(ISNUMBER(Gaps!J99),Gaps!J99,"")</f>
        <v/>
      </c>
      <c r="N99" s="23">
        <f>IF(A99="","",IF(C99="No","Not eligible",IF(H99=0,"No scores yet",IF(H99&lt;Settings!$D$2,"Needs more reviews",IF(OR(AND(ISNUMBER(L99),L99&gt;=Settings!$D$3),AND(ISNUMBER(M99),M99&gt;=Settings!$D$4)),"Talk it through","Ready")))))</f>
        <v/>
      </c>
      <c r="O99" s="35">
        <f>IF(AND(C99="Yes",ISNUMBER(I99)),1+COUNTIFS($C$3:$C$102,"Yes",$I$3:$I$102,"&gt;"&amp;I99),"")</f>
        <v/>
      </c>
      <c r="P99" s="35">
        <f>IF(ISNUMBER(O99),IF(O99&lt;=Settings!$D$5,"Yes","No"),"")</f>
        <v/>
      </c>
      <c r="Q99" s="27" t="n"/>
    </row>
    <row r="100">
      <c r="A100" s="35">
        <f>IF(TRIM(Applicants!A100&amp;"")="","",TRIM(Applicants!A100&amp;""))</f>
        <v/>
      </c>
      <c r="B100" s="37">
        <f>IF(A100="","",Applicants!B100&amp;"")</f>
        <v/>
      </c>
      <c r="C100" s="35">
        <f>IF(A100="","",IF(TRIM(Applicants!C100)="No","No","Yes"))</f>
        <v/>
      </c>
      <c r="D100" s="35">
        <f>IF(ISNUMBER('Reader 1'!L100),'Reader 1'!L100,"")</f>
        <v/>
      </c>
      <c r="E100" s="35">
        <f>IF(ISNUMBER('Reader 2'!L100),'Reader 2'!L100,"")</f>
        <v/>
      </c>
      <c r="F100" s="35">
        <f>IF(ISNUMBER('Reader 3'!L100),'Reader 3'!L100,"")</f>
        <v/>
      </c>
      <c r="G100" s="35">
        <f>IF(ISNUMBER('Reader 4'!L100),'Reader 4'!L100,"")</f>
        <v/>
      </c>
      <c r="H100" s="35">
        <f>IF(A100="","",COUNT(D100:G100))</f>
        <v/>
      </c>
      <c r="I100" s="23">
        <f>IF(N(H100)=0,"",ROUND(AVERAGE(D100:G100),1))</f>
        <v/>
      </c>
      <c r="J100" s="35">
        <f>IF(N(H100)=0,"",MIN(D100:G100))</f>
        <v/>
      </c>
      <c r="K100" s="35">
        <f>IF(N(H100)=0,"",MAX(D100:G100))</f>
        <v/>
      </c>
      <c r="L100" s="35">
        <f>IF(N(H100)&lt;2,"",ROUND(K100-J100,1))</f>
        <v/>
      </c>
      <c r="M100" s="35">
        <f>IF(ISNUMBER(Gaps!J100),Gaps!J100,"")</f>
        <v/>
      </c>
      <c r="N100" s="23">
        <f>IF(A100="","",IF(C100="No","Not eligible",IF(H100=0,"No scores yet",IF(H100&lt;Settings!$D$2,"Needs more reviews",IF(OR(AND(ISNUMBER(L100),L100&gt;=Settings!$D$3),AND(ISNUMBER(M100),M100&gt;=Settings!$D$4)),"Talk it through","Ready")))))</f>
        <v/>
      </c>
      <c r="O100" s="35">
        <f>IF(AND(C100="Yes",ISNUMBER(I100)),1+COUNTIFS($C$3:$C$102,"Yes",$I$3:$I$102,"&gt;"&amp;I100),"")</f>
        <v/>
      </c>
      <c r="P100" s="35">
        <f>IF(ISNUMBER(O100),IF(O100&lt;=Settings!$D$5,"Yes","No"),"")</f>
        <v/>
      </c>
      <c r="Q100" s="27" t="n"/>
    </row>
    <row r="101">
      <c r="A101" s="35">
        <f>IF(TRIM(Applicants!A101&amp;"")="","",TRIM(Applicants!A101&amp;""))</f>
        <v/>
      </c>
      <c r="B101" s="37">
        <f>IF(A101="","",Applicants!B101&amp;"")</f>
        <v/>
      </c>
      <c r="C101" s="35">
        <f>IF(A101="","",IF(TRIM(Applicants!C101)="No","No","Yes"))</f>
        <v/>
      </c>
      <c r="D101" s="35">
        <f>IF(ISNUMBER('Reader 1'!L101),'Reader 1'!L101,"")</f>
        <v/>
      </c>
      <c r="E101" s="35">
        <f>IF(ISNUMBER('Reader 2'!L101),'Reader 2'!L101,"")</f>
        <v/>
      </c>
      <c r="F101" s="35">
        <f>IF(ISNUMBER('Reader 3'!L101),'Reader 3'!L101,"")</f>
        <v/>
      </c>
      <c r="G101" s="35">
        <f>IF(ISNUMBER('Reader 4'!L101),'Reader 4'!L101,"")</f>
        <v/>
      </c>
      <c r="H101" s="35">
        <f>IF(A101="","",COUNT(D101:G101))</f>
        <v/>
      </c>
      <c r="I101" s="23">
        <f>IF(N(H101)=0,"",ROUND(AVERAGE(D101:G101),1))</f>
        <v/>
      </c>
      <c r="J101" s="35">
        <f>IF(N(H101)=0,"",MIN(D101:G101))</f>
        <v/>
      </c>
      <c r="K101" s="35">
        <f>IF(N(H101)=0,"",MAX(D101:G101))</f>
        <v/>
      </c>
      <c r="L101" s="35">
        <f>IF(N(H101)&lt;2,"",ROUND(K101-J101,1))</f>
        <v/>
      </c>
      <c r="M101" s="35">
        <f>IF(ISNUMBER(Gaps!J101),Gaps!J101,"")</f>
        <v/>
      </c>
      <c r="N101" s="23">
        <f>IF(A101="","",IF(C101="No","Not eligible",IF(H101=0,"No scores yet",IF(H101&lt;Settings!$D$2,"Needs more reviews",IF(OR(AND(ISNUMBER(L101),L101&gt;=Settings!$D$3),AND(ISNUMBER(M101),M101&gt;=Settings!$D$4)),"Talk it through","Ready")))))</f>
        <v/>
      </c>
      <c r="O101" s="35">
        <f>IF(AND(C101="Yes",ISNUMBER(I101)),1+COUNTIFS($C$3:$C$102,"Yes",$I$3:$I$102,"&gt;"&amp;I101),"")</f>
        <v/>
      </c>
      <c r="P101" s="35">
        <f>IF(ISNUMBER(O101),IF(O101&lt;=Settings!$D$5,"Yes","No"),"")</f>
        <v/>
      </c>
      <c r="Q101" s="27" t="n"/>
    </row>
    <row r="102">
      <c r="A102" s="35">
        <f>IF(TRIM(Applicants!A102&amp;"")="","",TRIM(Applicants!A102&amp;""))</f>
        <v/>
      </c>
      <c r="B102" s="37">
        <f>IF(A102="","",Applicants!B102&amp;"")</f>
        <v/>
      </c>
      <c r="C102" s="35">
        <f>IF(A102="","",IF(TRIM(Applicants!C102)="No","No","Yes"))</f>
        <v/>
      </c>
      <c r="D102" s="35">
        <f>IF(ISNUMBER('Reader 1'!L102),'Reader 1'!L102,"")</f>
        <v/>
      </c>
      <c r="E102" s="35">
        <f>IF(ISNUMBER('Reader 2'!L102),'Reader 2'!L102,"")</f>
        <v/>
      </c>
      <c r="F102" s="35">
        <f>IF(ISNUMBER('Reader 3'!L102),'Reader 3'!L102,"")</f>
        <v/>
      </c>
      <c r="G102" s="35">
        <f>IF(ISNUMBER('Reader 4'!L102),'Reader 4'!L102,"")</f>
        <v/>
      </c>
      <c r="H102" s="35">
        <f>IF(A102="","",COUNT(D102:G102))</f>
        <v/>
      </c>
      <c r="I102" s="23">
        <f>IF(N(H102)=0,"",ROUND(AVERAGE(D102:G102),1))</f>
        <v/>
      </c>
      <c r="J102" s="35">
        <f>IF(N(H102)=0,"",MIN(D102:G102))</f>
        <v/>
      </c>
      <c r="K102" s="35">
        <f>IF(N(H102)=0,"",MAX(D102:G102))</f>
        <v/>
      </c>
      <c r="L102" s="35">
        <f>IF(N(H102)&lt;2,"",ROUND(K102-J102,1))</f>
        <v/>
      </c>
      <c r="M102" s="35">
        <f>IF(ISNUMBER(Gaps!J102),Gaps!J102,"")</f>
        <v/>
      </c>
      <c r="N102" s="23">
        <f>IF(A102="","",IF(C102="No","Not eligible",IF(H102=0,"No scores yet",IF(H102&lt;Settings!$D$2,"Needs more reviews",IF(OR(AND(ISNUMBER(L102),L102&gt;=Settings!$D$3),AND(ISNUMBER(M102),M102&gt;=Settings!$D$4)),"Talk it through","Ready")))))</f>
        <v/>
      </c>
      <c r="O102" s="35">
        <f>IF(AND(C102="Yes",ISNUMBER(I102)),1+COUNTIFS($C$3:$C$102,"Yes",$I$3:$I$102,"&gt;"&amp;I102),"")</f>
        <v/>
      </c>
      <c r="P102" s="35">
        <f>IF(ISNUMBER(O102),IF(O102&lt;=Settings!$D$5,"Yes","No"),"")</f>
        <v/>
      </c>
      <c r="Q102" s="27" t="n"/>
    </row>
  </sheetData>
  <dataValidations count="1">
    <dataValidation sqref="Q3:Q102" showDropDown="0" showInputMessage="1" showErrorMessage="1" allowBlank="1" errorTitle="Decision" error="Pick a value from the list. Your committee's call. The scores guide it; they do not make it." promptTitle="Decision" prompt="Your committee's call. The scores guide it; they do not make it." type="list" errorStyle="warning">
      <formula1>"Award,Alternate,Not this time"</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2026-10-28T16:44:46Z</dcterms:created>
  <dcterms:modified xmlns:dcterms="http://purl.org/dc/terms/" xmlns:xsi="http://www.w3.org/2001/XMLSchema-instance" xsi:type="dcterms:W3CDTF">2026-10-28T16:44:49Z</dcterms:modified>
</cp:coreProperties>
</file>