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Forms" sheetId="3" state="visible" r:id="rId3"/>
    <sheet xmlns:r="http://schemas.openxmlformats.org/officeDocument/2006/relationships" name="Forecast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  <font>
      <name val="Arial"/>
      <b val="1"/>
      <color rgb="00231A2E"/>
      <sz val="11"/>
    </font>
    <font>
      <name val="Arial"/>
      <b val="1"/>
      <color rgb="005E5468"/>
      <sz val="10"/>
    </font>
    <font>
      <name val="Arial"/>
      <i val="1"/>
      <color rgb="005E5468"/>
      <sz val="10"/>
    </font>
  </fonts>
  <fills count="8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5" fillId="0" borderId="1" applyAlignment="1" pivotButton="0" quotePrefix="0" xfId="0">
      <alignment vertical="center" wrapText="1"/>
    </xf>
    <xf numFmtId="3" fontId="11" fillId="3" borderId="1" applyAlignment="1" pivotButton="0" quotePrefix="0" xfId="0">
      <alignment horizontal="center" vertical="center"/>
    </xf>
    <xf numFmtId="0" fontId="10" fillId="0" borderId="1" applyAlignment="1" pivotButton="0" quotePrefix="0" xfId="0">
      <alignment vertical="center" wrapText="1"/>
    </xf>
    <xf numFmtId="9" fontId="11" fillId="3" borderId="1" applyAlignment="1" pivotButton="0" quotePrefix="0" xfId="0">
      <alignment horizontal="center" vertical="center"/>
    </xf>
    <xf numFmtId="0" fontId="11" fillId="3" borderId="1" applyAlignment="1" pivotButton="0" quotePrefix="0" xfId="0">
      <alignment horizontal="center" vertical="center"/>
    </xf>
    <xf numFmtId="0" fontId="12" fillId="0" borderId="0" pivotButton="0" quotePrefix="0" xfId="0"/>
    <xf numFmtId="0" fontId="6" fillId="0" borderId="1" applyAlignment="1" pivotButton="0" quotePrefix="0" xfId="0">
      <alignment vertical="center"/>
    </xf>
    <xf numFmtId="9" fontId="5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center" wrapText="1"/>
    </xf>
    <xf numFmtId="3" fontId="6" fillId="3" borderId="1" applyAlignment="1" pivotButton="0" quotePrefix="0" xfId="0">
      <alignment horizontal="center" vertical="center"/>
    </xf>
    <xf numFmtId="3" fontId="5" fillId="4" borderId="1" applyAlignment="1" pivotButton="0" quotePrefix="0" xfId="0">
      <alignment horizontal="center" vertical="center"/>
    </xf>
    <xf numFmtId="3" fontId="5" fillId="4" borderId="1" applyAlignment="1" pivotButton="0" quotePrefix="0" xfId="0">
      <alignment horizontal="left" vertical="center"/>
    </xf>
    <xf numFmtId="0" fontId="7" fillId="0" borderId="0" pivotButton="0" quotePrefix="0" xfId="0"/>
    <xf numFmtId="0" fontId="13" fillId="0" borderId="0" pivotButton="0" quotePrefix="0" xfId="0"/>
    <xf numFmtId="0" fontId="5" fillId="3" borderId="1" applyAlignment="1" pivotButton="0" quotePrefix="0" xfId="0">
      <alignment horizontal="center"/>
    </xf>
    <xf numFmtId="3" fontId="6" fillId="4" borderId="1" applyAlignment="1" pivotButton="0" quotePrefix="0" xfId="0">
      <alignment horizontal="center" wrapText="1"/>
    </xf>
    <xf numFmtId="3" fontId="6" fillId="4" borderId="1" applyAlignment="1" pivotButton="0" quotePrefix="0" xfId="0">
      <alignment vertical="center" wrapText="1"/>
    </xf>
    <xf numFmtId="3" fontId="5" fillId="4" borderId="1" applyAlignment="1" pivotButton="0" quotePrefix="0" xfId="0">
      <alignment vertical="center" wrapText="1"/>
    </xf>
    <xf numFmtId="0" fontId="6" fillId="0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8A1C12"/>
      </font>
      <fill>
        <patternFill patternType="solid">
          <bgColor rgb="00F8D9D5"/>
        </patternFill>
      </fill>
    </dxf>
    <dxf>
      <font>
        <name val="Arial"/>
        <b val="1"/>
        <color rgb="008A1C1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Responses each month against your cap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'Forecast'!C6</f>
            </strRef>
          </tx>
          <spPr>
            <a:solidFill xmlns:a="http://schemas.openxmlformats.org/drawingml/2006/main">
              <a:srgbClr val="F5B83D"/>
            </a:solidFill>
            <a:ln xmlns:a="http://schemas.openxmlformats.org/drawingml/2006/main">
              <a:solidFill>
                <a:srgbClr val="231A2E"/>
              </a:solidFill>
              <a:prstDash val="solid"/>
            </a:ln>
          </spPr>
          <cat>
            <numRef>
              <f>'Forecast'!$A$7:$A$18</f>
            </numRef>
          </cat>
          <val>
            <numRef>
              <f>'Forecast'!$C$7:$C$18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'Forecast'!D6</f>
            </strRef>
          </tx>
          <spPr>
            <a:ln xmlns:a="http://schemas.openxmlformats.org/drawingml/2006/main" w="28000">
              <a:solidFill>
                <a:srgbClr val="8A1C12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'Forecast'!$D$7:$D$18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Responses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HornetForms</author>
  </authors>
  <commentList>
    <comment ref="B5" authorId="0" shapeId="0">
      <text>
        <t>From your own tool's pricing page. Some tools count responses from all your forms together.</t>
      </text>
    </comment>
    <comment ref="B7" authorId="0" shapeId="0">
      <text>
        <t>Type a percentage such as 40%. Typing 40 also works: it is read as 40%.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E4" authorId="0" shapeId="0">
      <text>
        <t>Worked out: the busy number, or the typical number when the busy cell is empty. Please do not type here.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C6" authorId="0" shapeId="0">
      <text>
        <t>The All forms busy total on a busy month, else the typical total.</t>
      </text>
    </comment>
    <comment ref="E6" authorId="0" shapeId="0">
      <text>
        <t>Cap minus responses. Below zero means over the cap.</t>
      </text>
    </comment>
    <comment ref="G6" authorId="0" shapeId="0">
      <text>
        <t>Responses divided by the completion rate, when you type one on Inputs.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Response cap estimator</t>
        </is>
      </c>
    </row>
    <row r="3">
      <c r="B3" s="2" t="inlineStr">
        <is>
          <t>Will your forms stay under your plan's monthly response cap? Type your numbers and see.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51" customHeight="1">
      <c r="B6" s="4" t="n">
        <v>1</v>
      </c>
      <c r="C6" s="5" t="inlineStr">
        <is>
          <t>Type your plan's cap</t>
        </is>
      </c>
      <c r="D6" s="6" t="inlineStr">
        <is>
          <t>On the Inputs tab, type your plan's monthly response cap. Find it on your form tool's own pricing page. Add a view cap and a completion rate only if your tool limits views.</t>
        </is>
      </c>
    </row>
    <row r="7" ht="51" customHeight="1">
      <c r="B7" s="4" t="n">
        <v>2</v>
      </c>
      <c r="C7" s="5" t="inlineStr">
        <is>
          <t>List your forms</t>
        </is>
      </c>
      <c r="D7" s="6" t="inlineStr">
        <is>
          <t>On the Forms tab, add each form that counts toward the cap, with a typical month and a busy month (an event or a campaign). Three example forms are filled in; change them.</t>
        </is>
      </c>
    </row>
    <row r="8" ht="44" customHeight="1">
      <c r="B8" s="4" t="n">
        <v>3</v>
      </c>
      <c r="C8" s="5" t="inlineStr">
        <is>
          <t>Mark busy months</t>
        </is>
      </c>
      <c r="D8" s="6" t="inlineStr">
        <is>
          <t>On the Forecast tab, pick Yes for the months you expect to be busy. Months 3 and 9 start as Yes.</t>
        </is>
      </c>
    </row>
    <row r="9" ht="44" customHeight="1">
      <c r="B9" s="4" t="n">
        <v>4</v>
      </c>
      <c r="C9" s="5" t="inlineStr">
        <is>
          <t>Read the Forecast</t>
        </is>
      </c>
      <c r="D9" s="6" t="inlineStr">
        <is>
          <t>See responses each month, headroom under the cap, the first month over the cap and the peak month. The chart shows the monthly bars against your cap line.</t>
        </is>
      </c>
    </row>
    <row r="10"/>
    <row r="11">
      <c r="B11" s="7" t="inlineStr">
        <is>
          <t>Colour key</t>
        </is>
      </c>
    </row>
    <row r="12">
      <c r="C12" s="8" t="inlineStr">
        <is>
          <t>Yellow</t>
        </is>
      </c>
      <c r="D12" s="9" t="inlineStr">
        <is>
          <t>You type or pick here.</t>
        </is>
      </c>
    </row>
    <row r="13">
      <c r="C13" s="10" t="inlineStr">
        <is>
          <t>Grey</t>
        </is>
      </c>
      <c r="D13" s="9" t="inlineStr">
        <is>
          <t>Worked out for you. Please do not type here.</t>
        </is>
      </c>
    </row>
    <row r="14">
      <c r="C14" s="11" t="inlineStr">
        <is>
          <t>Dark</t>
        </is>
      </c>
      <c r="D14" s="9" t="inlineStr">
        <is>
          <t>Column names.</t>
        </is>
      </c>
    </row>
    <row r="15"/>
    <row r="16">
      <c r="B16" s="7" t="inlineStr">
        <is>
          <t>Good to know</t>
        </is>
      </c>
    </row>
    <row r="17" ht="34" customHeight="1">
      <c r="C17" s="12" t="inlineStr">
        <is>
          <t>This sheet holds no tool's prices or limits. Type the numbers from your own plan, and check them again before you rely on them, since plans change.</t>
        </is>
      </c>
    </row>
    <row r="18" ht="28" customHeight="1">
      <c r="C18" s="12" t="inlineStr">
        <is>
          <t>Until you type a cap, the Forecast says so instead of showing headroom.</t>
        </is>
      </c>
    </row>
    <row r="19" ht="28" customHeight="1">
      <c r="C19" s="12" t="inlineStr">
        <is>
          <t>Some tools count responses from all your forms together. That is why Forms adds every form into one total.</t>
        </is>
      </c>
    </row>
    <row r="20" ht="28" customHeight="1">
      <c r="C20" s="12" t="inlineStr">
        <is>
          <t>Spam and test submissions can count toward a cap too. Leave some headroom.</t>
        </is>
      </c>
    </row>
    <row r="21" ht="28" customHeight="1">
      <c r="C21" s="12" t="inlineStr">
        <is>
          <t>Works in Excel and Google Sheets. The chart may look a little different in Google Sheets.</t>
        </is>
      </c>
    </row>
    <row r="22"/>
    <row r="23">
      <c r="B23" s="7" t="inlineStr">
        <is>
          <t>Example data</t>
        </is>
      </c>
    </row>
    <row r="24" ht="32" customHeight="1">
      <c r="C24" s="13" t="inlineStr">
        <is>
          <t>The three forms and the busy months are EXAMPLES so you can see the Forecast work. The cap ships empty: type your own plan's cap on the Inputs tab.</t>
        </is>
      </c>
    </row>
    <row r="25"/>
    <row r="26">
      <c r="C26" s="14" t="inlineStr">
        <is>
          <t>Made by HornetForms, https://hornetforms.com/blog/jotform-free-plan</t>
        </is>
      </c>
    </row>
  </sheetData>
  <mergeCells count="6">
    <mergeCell ref="C20:D20"/>
    <mergeCell ref="C21:D21"/>
    <mergeCell ref="C24:D24"/>
    <mergeCell ref="C19:D19"/>
    <mergeCell ref="C18:D18"/>
    <mergeCell ref="C17:D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72" customWidth="1" min="3" max="3"/>
  </cols>
  <sheetData>
    <row r="1">
      <c r="A1" s="15" t="inlineStr">
        <is>
          <t>Inputs</t>
        </is>
      </c>
    </row>
    <row r="2">
      <c r="A2" s="16" t="inlineStr">
        <is>
          <t>Type the numbers from your own form tool's pricing page in the yellow cells.</t>
        </is>
      </c>
    </row>
    <row r="4">
      <c r="A4" s="3" t="inlineStr">
        <is>
          <t>Setting</t>
        </is>
      </c>
      <c r="B4" s="3" t="inlineStr">
        <is>
          <t>Your value</t>
        </is>
      </c>
      <c r="C4" s="3" t="inlineStr">
        <is>
          <t>How it is used</t>
        </is>
      </c>
    </row>
    <row r="5" ht="32" customHeight="1">
      <c r="A5" s="17" t="inlineStr">
        <is>
          <t>Plan monthly response cap</t>
        </is>
      </c>
      <c r="B5" s="18" t="n"/>
      <c r="C5" s="19" t="inlineStr">
        <is>
          <t>The most responses your plan accepts in a month, across all your forms. Find it on your tool's pricing page. Ships empty.</t>
        </is>
      </c>
    </row>
    <row r="6" ht="32" customHeight="1">
      <c r="A6" s="17" t="inlineStr">
        <is>
          <t>Monthly view cap (optional)</t>
        </is>
      </c>
      <c r="B6" s="18" t="n"/>
      <c r="C6" s="19" t="inlineStr">
        <is>
          <t>Only if your tool also limits how many times forms are viewed a month. Leave empty if it does not.</t>
        </is>
      </c>
    </row>
    <row r="7" ht="32" customHeight="1">
      <c r="A7" s="17" t="inlineStr">
        <is>
          <t>Expected completion rate % (optional)</t>
        </is>
      </c>
      <c r="B7" s="20" t="n"/>
      <c r="C7" s="19" t="inlineStr">
        <is>
          <t>Share of visitors who finish and submit. Used to estimate views from responses.</t>
        </is>
      </c>
    </row>
    <row r="8" ht="32" customHeight="1">
      <c r="A8" s="17" t="inlineStr">
        <is>
          <t>Cap resets on day of month (1 to 31)</t>
        </is>
      </c>
      <c r="B8" s="21" t="n">
        <v>1</v>
      </c>
      <c r="C8" s="19" t="inlineStr">
        <is>
          <t>The day your monthly count starts again. Each month on the Forecast starts on this day.</t>
        </is>
      </c>
    </row>
    <row r="10">
      <c r="A10" s="22" t="inlineStr">
        <is>
          <t>Worked out (please do not type here)</t>
        </is>
      </c>
    </row>
    <row r="11">
      <c r="A11" s="23" t="inlineStr">
        <is>
          <t>Completion rate in use</t>
        </is>
      </c>
      <c r="B11" s="24">
        <f>IF(AND(ISNUMBER(Inputs!$B$7),N(Inputs!$B$7)&gt;0),IF(N(Inputs!$B$7)&gt;1,N(Inputs!$B$7)/100,N(Inputs!$B$7)),"")</f>
        <v/>
      </c>
    </row>
    <row r="12">
      <c r="A12" s="23" t="inlineStr">
        <is>
          <t>Reset day in use</t>
        </is>
      </c>
      <c r="B12" s="25">
        <f>IF(AND(ISNUMBER(Inputs!$B$8),N(Inputs!$B$8)&gt;=1,N(Inputs!$B$8)&lt;=31),INT(Inputs!$B$8),1)</f>
        <v/>
      </c>
    </row>
  </sheetData>
  <dataValidations count="3">
    <dataValidation sqref="B5" showDropDown="0" showInputMessage="0" showErrorMessage="1" allowBlank="1" errorTitle="Monthly cap" error="Type a whole number from your plan's pricing page." type="whole" errorStyle="warning" operator="greaterThanOrEqual">
      <formula1>0</formula1>
    </dataValidation>
    <dataValidation sqref="B6" showDropDown="0" showInputMessage="0" showErrorMessage="1" allowBlank="1" errorTitle="Monthly cap" error="Type a whole number from your plan's pricing page." type="whole" errorStyle="warning" operator="greaterThanOrEqual">
      <formula1>0</formula1>
    </dataValidation>
    <dataValidation sqref="B8" showDropDown="0" showInputMessage="1" showErrorMessage="1" allowBlank="1" errorTitle="Reset day" error="Type a whole number from 1 to 31." promptTitle="Reset day" prompt="The day of the month your cap resets, from 1 to 31." type="whole" errorStyle="warning" operator="between">
      <formula1>1</formula1>
      <formula2>31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E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40" customWidth="1" min="4" max="4"/>
    <col width="16" customWidth="1" min="5" max="5"/>
  </cols>
  <sheetData>
    <row r="1">
      <c r="A1" s="15" t="inlineStr">
        <is>
          <t>Forms</t>
        </is>
      </c>
    </row>
    <row r="2">
      <c r="A2" s="16" t="inlineStr">
        <is>
          <t>One row per form that counts toward the cap. Type a typical month and a busy month (an event or a campaign).</t>
        </is>
      </c>
    </row>
    <row r="4" ht="32" customHeight="1">
      <c r="A4" s="26" t="inlineStr">
        <is>
          <t>Form name</t>
        </is>
      </c>
      <c r="B4" s="26" t="inlineStr">
        <is>
          <t>Typical month responses</t>
        </is>
      </c>
      <c r="C4" s="26" t="inlineStr">
        <is>
          <t>Busy month responses</t>
        </is>
      </c>
      <c r="D4" s="26" t="inlineStr">
        <is>
          <t>Notes</t>
        </is>
      </c>
      <c r="E4" s="27" t="inlineStr">
        <is>
          <t>Busy month used</t>
        </is>
      </c>
    </row>
    <row r="5">
      <c r="A5" s="28" t="inlineStr">
        <is>
          <t>Contact form</t>
        </is>
      </c>
      <c r="B5" s="29" t="n">
        <v>40</v>
      </c>
      <c r="C5" s="29" t="n">
        <v>60</v>
      </c>
      <c r="D5" s="28" t="n"/>
      <c r="E5" s="30">
        <f>IF(AND($A5="",$B5="",$C5=""),"",IF(ISNUMBER($C5),$C5,N($B5)))</f>
        <v/>
      </c>
    </row>
    <row r="6">
      <c r="A6" s="28" t="inlineStr">
        <is>
          <t>Event sign-up</t>
        </is>
      </c>
      <c r="B6" s="29" t="n">
        <v>30</v>
      </c>
      <c r="C6" s="29" t="n">
        <v>250</v>
      </c>
      <c r="D6" s="28" t="inlineStr">
        <is>
          <t>Busy in the month before the event</t>
        </is>
      </c>
      <c r="E6" s="30">
        <f>IF(AND($A6="",$B6="",$C6=""),"",IF(ISNUMBER($C6),$C6,N($B6)))</f>
        <v/>
      </c>
    </row>
    <row r="7">
      <c r="A7" s="28" t="inlineStr">
        <is>
          <t>Newsletter sign-up</t>
        </is>
      </c>
      <c r="B7" s="29" t="n">
        <v>25</v>
      </c>
      <c r="C7" s="29" t="n">
        <v>40</v>
      </c>
      <c r="D7" s="28" t="inlineStr">
        <is>
          <t>Busy during a campaign</t>
        </is>
      </c>
      <c r="E7" s="30">
        <f>IF(AND($A7="",$B7="",$C7=""),"",IF(ISNUMBER($C7),$C7,N($B7)))</f>
        <v/>
      </c>
    </row>
    <row r="8">
      <c r="A8" s="28" t="n"/>
      <c r="B8" s="29" t="n"/>
      <c r="C8" s="29" t="n"/>
      <c r="D8" s="28" t="n"/>
      <c r="E8" s="30">
        <f>IF(AND($A8="",$B8="",$C8=""),"",IF(ISNUMBER($C8),$C8,N($B8)))</f>
        <v/>
      </c>
    </row>
    <row r="9">
      <c r="A9" s="28" t="n"/>
      <c r="B9" s="29" t="n"/>
      <c r="C9" s="29" t="n"/>
      <c r="D9" s="28" t="n"/>
      <c r="E9" s="30">
        <f>IF(AND($A9="",$B9="",$C9=""),"",IF(ISNUMBER($C9),$C9,N($B9)))</f>
        <v/>
      </c>
    </row>
    <row r="10">
      <c r="A10" s="28" t="n"/>
      <c r="B10" s="29" t="n"/>
      <c r="C10" s="29" t="n"/>
      <c r="D10" s="28" t="n"/>
      <c r="E10" s="30">
        <f>IF(AND($A10="",$B10="",$C10=""),"",IF(ISNUMBER($C10),$C10,N($B10)))</f>
        <v/>
      </c>
    </row>
    <row r="11">
      <c r="A11" s="28" t="n"/>
      <c r="B11" s="29" t="n"/>
      <c r="C11" s="29" t="n"/>
      <c r="D11" s="28" t="n"/>
      <c r="E11" s="30">
        <f>IF(AND($A11="",$B11="",$C11=""),"",IF(ISNUMBER($C11),$C11,N($B11)))</f>
        <v/>
      </c>
    </row>
    <row r="12">
      <c r="A12" s="28" t="n"/>
      <c r="B12" s="29" t="n"/>
      <c r="C12" s="29" t="n"/>
      <c r="D12" s="28" t="n"/>
      <c r="E12" s="30">
        <f>IF(AND($A12="",$B12="",$C12=""),"",IF(ISNUMBER($C12),$C12,N($B12)))</f>
        <v/>
      </c>
    </row>
    <row r="13">
      <c r="A13" s="28" t="n"/>
      <c r="B13" s="29" t="n"/>
      <c r="C13" s="29" t="n"/>
      <c r="D13" s="28" t="n"/>
      <c r="E13" s="30">
        <f>IF(AND($A13="",$B13="",$C13=""),"",IF(ISNUMBER($C13),$C13,N($B13)))</f>
        <v/>
      </c>
    </row>
    <row r="14">
      <c r="A14" s="28" t="n"/>
      <c r="B14" s="29" t="n"/>
      <c r="C14" s="29" t="n"/>
      <c r="D14" s="28" t="n"/>
      <c r="E14" s="30">
        <f>IF(AND($A14="",$B14="",$C14=""),"",IF(ISNUMBER($C14),$C14,N($B14)))</f>
        <v/>
      </c>
    </row>
    <row r="15">
      <c r="A15" s="28" t="n"/>
      <c r="B15" s="29" t="n"/>
      <c r="C15" s="29" t="n"/>
      <c r="D15" s="28" t="n"/>
      <c r="E15" s="30">
        <f>IF(AND($A15="",$B15="",$C15=""),"",IF(ISNUMBER($C15),$C15,N($B15)))</f>
        <v/>
      </c>
    </row>
    <row r="16">
      <c r="A16" s="28" t="n"/>
      <c r="B16" s="29" t="n"/>
      <c r="C16" s="29" t="n"/>
      <c r="D16" s="28" t="n"/>
      <c r="E16" s="30">
        <f>IF(AND($A16="",$B16="",$C16=""),"",IF(ISNUMBER($C16),$C16,N($B16)))</f>
        <v/>
      </c>
    </row>
    <row r="17">
      <c r="A17" s="28" t="n"/>
      <c r="B17" s="29" t="n"/>
      <c r="C17" s="29" t="n"/>
      <c r="D17" s="28" t="n"/>
      <c r="E17" s="30">
        <f>IF(AND($A17="",$B17="",$C17=""),"",IF(ISNUMBER($C17),$C17,N($B17)))</f>
        <v/>
      </c>
    </row>
    <row r="18">
      <c r="A18" s="28" t="n"/>
      <c r="B18" s="29" t="n"/>
      <c r="C18" s="29" t="n"/>
      <c r="D18" s="28" t="n"/>
      <c r="E18" s="30">
        <f>IF(AND($A18="",$B18="",$C18=""),"",IF(ISNUMBER($C18),$C18,N($B18)))</f>
        <v/>
      </c>
    </row>
    <row r="19">
      <c r="A19" s="28" t="n"/>
      <c r="B19" s="29" t="n"/>
      <c r="C19" s="29" t="n"/>
      <c r="D19" s="28" t="n"/>
      <c r="E19" s="30">
        <f>IF(AND($A19="",$B19="",$C19=""),"",IF(ISNUMBER($C19),$C19,N($B19)))</f>
        <v/>
      </c>
    </row>
    <row r="20">
      <c r="A20" s="31" t="inlineStr">
        <is>
          <t>All forms</t>
        </is>
      </c>
      <c r="B20" s="30">
        <f>SUM(B5:B19)</f>
        <v/>
      </c>
      <c r="C20" s="30" t="n"/>
      <c r="D20" s="30" t="n"/>
      <c r="E20" s="30">
        <f>SUM(E5:E19)</f>
        <v/>
      </c>
    </row>
  </sheetData>
  <dataValidations count="2">
    <dataValidation sqref="B5:B19" showDropDown="0" showInputMessage="0" showErrorMessage="1" allowBlank="1" errorTitle="Responses" error="Type a whole number of responses." type="whole" errorStyle="warning" operator="greaterThanOrEqual">
      <formula1>0</formula1>
    </dataValidation>
    <dataValidation sqref="C5:C19" showDropDown="0" showInputMessage="0" showErrorMessage="1" allowBlank="1" errorTitle="Responses" error="Type a whole number of responses." type="whole" errorStyle="warning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15703A"/>
    <outlinePr summaryBelow="1" summaryRight="1"/>
    <pageSetUpPr/>
  </sheetPr>
  <dimension ref="A1:K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10" customWidth="1" min="4" max="4"/>
    <col width="22" customWidth="1" min="5" max="5"/>
    <col width="11" customWidth="1" min="6" max="6"/>
    <col width="12" customWidth="1" min="7" max="7"/>
    <col width="12" customWidth="1" min="8" max="8"/>
    <col width="3" customWidth="1" min="9" max="9"/>
    <col width="30" customWidth="1" min="10" max="10"/>
    <col width="30" customWidth="1" min="11" max="11"/>
  </cols>
  <sheetData>
    <row r="1">
      <c r="A1" s="15" t="inlineStr">
        <is>
          <t>Forecast</t>
        </is>
      </c>
    </row>
    <row r="2">
      <c r="A2" s="16" t="inlineStr">
        <is>
          <t>Twelve months of responses against your cap. Pick Yes for the months you expect to be busy. Everything else is worked out.</t>
        </is>
      </c>
    </row>
    <row r="3">
      <c r="A3" s="32">
        <f>IF(AND(ISNUMBER(Inputs!$B$5),N(Inputs!$B$5)&gt;0),"","Type your plan's cap on the Inputs tab.")</f>
        <v/>
      </c>
    </row>
    <row r="4">
      <c r="A4" s="33">
        <f>"Each month starts on day "&amp;Inputs!$B$12&amp;", the day your cap resets."</f>
        <v/>
      </c>
    </row>
    <row r="6" ht="32" customHeight="1">
      <c r="A6" s="27" t="inlineStr">
        <is>
          <t>Month</t>
        </is>
      </c>
      <c r="B6" s="26" t="inlineStr">
        <is>
          <t>Busy month?</t>
        </is>
      </c>
      <c r="C6" s="27" t="inlineStr">
        <is>
          <t>Responses that month</t>
        </is>
      </c>
      <c r="D6" s="27" t="inlineStr">
        <is>
          <t>Cap</t>
        </is>
      </c>
      <c r="E6" s="27" t="inlineStr">
        <is>
          <t>Headroom</t>
        </is>
      </c>
      <c r="F6" s="27" t="inlineStr">
        <is>
          <t>Over the cap?</t>
        </is>
      </c>
      <c r="G6" s="27" t="inlineStr">
        <is>
          <t>Estimated views</t>
        </is>
      </c>
      <c r="H6" s="27" t="inlineStr">
        <is>
          <t>Over the view cap?</t>
        </is>
      </c>
      <c r="J6" s="3" t="inlineStr">
        <is>
          <t>Result</t>
        </is>
      </c>
      <c r="K6" s="3" t="inlineStr">
        <is>
          <t>Value</t>
        </is>
      </c>
    </row>
    <row r="7">
      <c r="A7" s="10" t="inlineStr">
        <is>
          <t>Month 1</t>
        </is>
      </c>
      <c r="B7" s="34" t="inlineStr">
        <is>
          <t>No</t>
        </is>
      </c>
      <c r="C7" s="35">
        <f>IF($B7="Yes",Forms!$E$20,Forms!$B$20)</f>
        <v/>
      </c>
      <c r="D7" s="35">
        <f>IF(AND(ISNUMBER(Inputs!$B$5),N(Inputs!$B$5)&gt;0),N(Inputs!$B$5),"")</f>
        <v/>
      </c>
      <c r="E7" s="35">
        <f>IF(AND(ISNUMBER(Inputs!$B$5),N(Inputs!$B$5)&gt;0),$D7-$C7,"Type your plan's cap on the Inputs tab")</f>
        <v/>
      </c>
      <c r="F7" s="35">
        <f>IF(AND(ISNUMBER(Inputs!$B$5),N(Inputs!$B$5)&gt;0),IF($C7&gt;$D7,"Yes","No"),"")</f>
        <v/>
      </c>
      <c r="G7" s="35">
        <f>IF(ISNUMBER(Inputs!$B$11),ROUND($C7/Inputs!$B$11,0),"")</f>
        <v/>
      </c>
      <c r="H7" s="35">
        <f>IF(AND(ISNUMBER(Inputs!$B$6),N(Inputs!$B$6)&gt;0,ISNUMBER(Inputs!$B$11)),IF($G7&gt;N(Inputs!$B$6),"Yes","No"),"")</f>
        <v/>
      </c>
      <c r="J7" s="36" t="inlineStr">
        <is>
          <t>Months over the cap</t>
        </is>
      </c>
      <c r="K7" s="37">
        <f>IF(AND(ISNUMBER(Inputs!$B$5),N(Inputs!$B$5)&gt;0),COUNTIF(F7:F18,"Yes"),"Type your plan's cap on the Inputs tab")</f>
        <v/>
      </c>
    </row>
    <row r="8">
      <c r="A8" s="10" t="inlineStr">
        <is>
          <t>Month 2</t>
        </is>
      </c>
      <c r="B8" s="34" t="inlineStr">
        <is>
          <t>No</t>
        </is>
      </c>
      <c r="C8" s="35">
        <f>IF($B8="Yes",Forms!$E$20,Forms!$B$20)</f>
        <v/>
      </c>
      <c r="D8" s="35">
        <f>IF(AND(ISNUMBER(Inputs!$B$5),N(Inputs!$B$5)&gt;0),N(Inputs!$B$5),"")</f>
        <v/>
      </c>
      <c r="E8" s="35">
        <f>IF(AND(ISNUMBER(Inputs!$B$5),N(Inputs!$B$5)&gt;0),$D8-$C8,"Type your plan's cap on the Inputs tab")</f>
        <v/>
      </c>
      <c r="F8" s="35">
        <f>IF(AND(ISNUMBER(Inputs!$B$5),N(Inputs!$B$5)&gt;0),IF($C8&gt;$D8,"Yes","No"),"")</f>
        <v/>
      </c>
      <c r="G8" s="35">
        <f>IF(ISNUMBER(Inputs!$B$11),ROUND($C8/Inputs!$B$11,0),"")</f>
        <v/>
      </c>
      <c r="H8" s="35">
        <f>IF(AND(ISNUMBER(Inputs!$B$6),N(Inputs!$B$6)&gt;0,ISNUMBER(Inputs!$B$11)),IF($G8&gt;N(Inputs!$B$6),"Yes","No"),"")</f>
        <v/>
      </c>
      <c r="J8" s="36" t="inlineStr">
        <is>
          <t>First month over the cap</t>
        </is>
      </c>
      <c r="K8" s="37">
        <f>IF(AND(ISNUMBER(Inputs!$B$5),N(Inputs!$B$5)&gt;0),IF(COUNTIF(F7:F18,"Yes")=0,"None in these 12 months","Month "&amp;MATCH("Yes",F7:F18,0)),"Type your plan's cap on the Inputs tab")</f>
        <v/>
      </c>
    </row>
    <row r="9">
      <c r="A9" s="10" t="inlineStr">
        <is>
          <t>Month 3</t>
        </is>
      </c>
      <c r="B9" s="34" t="inlineStr">
        <is>
          <t>Yes</t>
        </is>
      </c>
      <c r="C9" s="35">
        <f>IF($B9="Yes",Forms!$E$20,Forms!$B$20)</f>
        <v/>
      </c>
      <c r="D9" s="35">
        <f>IF(AND(ISNUMBER(Inputs!$B$5),N(Inputs!$B$5)&gt;0),N(Inputs!$B$5),"")</f>
        <v/>
      </c>
      <c r="E9" s="35">
        <f>IF(AND(ISNUMBER(Inputs!$B$5),N(Inputs!$B$5)&gt;0),$D9-$C9,"Type your plan's cap on the Inputs tab")</f>
        <v/>
      </c>
      <c r="F9" s="35">
        <f>IF(AND(ISNUMBER(Inputs!$B$5),N(Inputs!$B$5)&gt;0),IF($C9&gt;$D9,"Yes","No"),"")</f>
        <v/>
      </c>
      <c r="G9" s="35">
        <f>IF(ISNUMBER(Inputs!$B$11),ROUND($C9/Inputs!$B$11,0),"")</f>
        <v/>
      </c>
      <c r="H9" s="35">
        <f>IF(AND(ISNUMBER(Inputs!$B$6),N(Inputs!$B$6)&gt;0,ISNUMBER(Inputs!$B$11)),IF($G9&gt;N(Inputs!$B$6),"Yes","No"),"")</f>
        <v/>
      </c>
      <c r="J9" s="36" t="inlineStr">
        <is>
          <t>Peak month</t>
        </is>
      </c>
      <c r="K9" s="37">
        <f>IF(MAX(C7:C18)=0,"No responses typed on Forms","Month "&amp;MATCH(MAX(C7:C18),C7:C18,0))</f>
        <v/>
      </c>
    </row>
    <row r="10">
      <c r="A10" s="10" t="inlineStr">
        <is>
          <t>Month 4</t>
        </is>
      </c>
      <c r="B10" s="34" t="inlineStr">
        <is>
          <t>No</t>
        </is>
      </c>
      <c r="C10" s="35">
        <f>IF($B10="Yes",Forms!$E$20,Forms!$B$20)</f>
        <v/>
      </c>
      <c r="D10" s="35">
        <f>IF(AND(ISNUMBER(Inputs!$B$5),N(Inputs!$B$5)&gt;0),N(Inputs!$B$5),"")</f>
        <v/>
      </c>
      <c r="E10" s="35">
        <f>IF(AND(ISNUMBER(Inputs!$B$5),N(Inputs!$B$5)&gt;0),$D10-$C10,"Type your plan's cap on the Inputs tab")</f>
        <v/>
      </c>
      <c r="F10" s="35">
        <f>IF(AND(ISNUMBER(Inputs!$B$5),N(Inputs!$B$5)&gt;0),IF($C10&gt;$D10,"Yes","No"),"")</f>
        <v/>
      </c>
      <c r="G10" s="35">
        <f>IF(ISNUMBER(Inputs!$B$11),ROUND($C10/Inputs!$B$11,0),"")</f>
        <v/>
      </c>
      <c r="H10" s="35">
        <f>IF(AND(ISNUMBER(Inputs!$B$6),N(Inputs!$B$6)&gt;0,ISNUMBER(Inputs!$B$11)),IF($G10&gt;N(Inputs!$B$6),"Yes","No"),"")</f>
        <v/>
      </c>
      <c r="J10" s="36" t="inlineStr">
        <is>
          <t>Responses in the peak month</t>
        </is>
      </c>
      <c r="K10" s="37">
        <f>MAX(C7:C18)</f>
        <v/>
      </c>
    </row>
    <row r="11">
      <c r="A11" s="10" t="inlineStr">
        <is>
          <t>Month 5</t>
        </is>
      </c>
      <c r="B11" s="34" t="inlineStr">
        <is>
          <t>No</t>
        </is>
      </c>
      <c r="C11" s="35">
        <f>IF($B11="Yes",Forms!$E$20,Forms!$B$20)</f>
        <v/>
      </c>
      <c r="D11" s="35">
        <f>IF(AND(ISNUMBER(Inputs!$B$5),N(Inputs!$B$5)&gt;0),N(Inputs!$B$5),"")</f>
        <v/>
      </c>
      <c r="E11" s="35">
        <f>IF(AND(ISNUMBER(Inputs!$B$5),N(Inputs!$B$5)&gt;0),$D11-$C11,"Type your plan's cap on the Inputs tab")</f>
        <v/>
      </c>
      <c r="F11" s="35">
        <f>IF(AND(ISNUMBER(Inputs!$B$5),N(Inputs!$B$5)&gt;0),IF($C11&gt;$D11,"Yes","No"),"")</f>
        <v/>
      </c>
      <c r="G11" s="35">
        <f>IF(ISNUMBER(Inputs!$B$11),ROUND($C11/Inputs!$B$11,0),"")</f>
        <v/>
      </c>
      <c r="H11" s="35">
        <f>IF(AND(ISNUMBER(Inputs!$B$6),N(Inputs!$B$6)&gt;0,ISNUMBER(Inputs!$B$11)),IF($G11&gt;N(Inputs!$B$6),"Yes","No"),"")</f>
        <v/>
      </c>
      <c r="J11" s="36" t="inlineStr">
        <is>
          <t>Headroom in the peak month</t>
        </is>
      </c>
      <c r="K11" s="37">
        <f>IF(AND(ISNUMBER(Inputs!$B$5),N(Inputs!$B$5)&gt;0),N(Inputs!$B$5)-MAX(C7:C18),"Type your plan's cap on the Inputs tab")</f>
        <v/>
      </c>
    </row>
    <row r="12">
      <c r="A12" s="10" t="inlineStr">
        <is>
          <t>Month 6</t>
        </is>
      </c>
      <c r="B12" s="34" t="inlineStr">
        <is>
          <t>No</t>
        </is>
      </c>
      <c r="C12" s="35">
        <f>IF($B12="Yes",Forms!$E$20,Forms!$B$20)</f>
        <v/>
      </c>
      <c r="D12" s="35">
        <f>IF(AND(ISNUMBER(Inputs!$B$5),N(Inputs!$B$5)&gt;0),N(Inputs!$B$5),"")</f>
        <v/>
      </c>
      <c r="E12" s="35">
        <f>IF(AND(ISNUMBER(Inputs!$B$5),N(Inputs!$B$5)&gt;0),$D12-$C12,"Type your plan's cap on the Inputs tab")</f>
        <v/>
      </c>
      <c r="F12" s="35">
        <f>IF(AND(ISNUMBER(Inputs!$B$5),N(Inputs!$B$5)&gt;0),IF($C12&gt;$D12,"Yes","No"),"")</f>
        <v/>
      </c>
      <c r="G12" s="35">
        <f>IF(ISNUMBER(Inputs!$B$11),ROUND($C12/Inputs!$B$11,0),"")</f>
        <v/>
      </c>
      <c r="H12" s="35">
        <f>IF(AND(ISNUMBER(Inputs!$B$6),N(Inputs!$B$6)&gt;0,ISNUMBER(Inputs!$B$11)),IF($G12&gt;N(Inputs!$B$6),"Yes","No"),"")</f>
        <v/>
      </c>
      <c r="J12" s="36" t="inlineStr">
        <is>
          <t>Responses in 12 months</t>
        </is>
      </c>
      <c r="K12" s="37">
        <f>SUM(C7:C18)</f>
        <v/>
      </c>
    </row>
    <row r="13">
      <c r="A13" s="10" t="inlineStr">
        <is>
          <t>Month 7</t>
        </is>
      </c>
      <c r="B13" s="34" t="inlineStr">
        <is>
          <t>No</t>
        </is>
      </c>
      <c r="C13" s="35">
        <f>IF($B13="Yes",Forms!$E$20,Forms!$B$20)</f>
        <v/>
      </c>
      <c r="D13" s="35">
        <f>IF(AND(ISNUMBER(Inputs!$B$5),N(Inputs!$B$5)&gt;0),N(Inputs!$B$5),"")</f>
        <v/>
      </c>
      <c r="E13" s="35">
        <f>IF(AND(ISNUMBER(Inputs!$B$5),N(Inputs!$B$5)&gt;0),$D13-$C13,"Type your plan's cap on the Inputs tab")</f>
        <v/>
      </c>
      <c r="F13" s="35">
        <f>IF(AND(ISNUMBER(Inputs!$B$5),N(Inputs!$B$5)&gt;0),IF($C13&gt;$D13,"Yes","No"),"")</f>
        <v/>
      </c>
      <c r="G13" s="35">
        <f>IF(ISNUMBER(Inputs!$B$11),ROUND($C13/Inputs!$B$11,0),"")</f>
        <v/>
      </c>
      <c r="H13" s="35">
        <f>IF(AND(ISNUMBER(Inputs!$B$6),N(Inputs!$B$6)&gt;0,ISNUMBER(Inputs!$B$11)),IF($G13&gt;N(Inputs!$B$6),"Yes","No"),"")</f>
        <v/>
      </c>
      <c r="J13" s="36" t="inlineStr">
        <is>
          <t>First month over the view cap</t>
        </is>
      </c>
      <c r="K13" s="37">
        <f>IF(AND(ISNUMBER(Inputs!$B$6),N(Inputs!$B$6)&gt;0,ISNUMBER(Inputs!$B$11)),IF(COUNTIF(H7:H18,"Yes")=0,"None in these 12 months","Month "&amp;MATCH("Yes",H7:H18,0)),"Add a view cap and a completion rate on Inputs")</f>
        <v/>
      </c>
    </row>
    <row r="14">
      <c r="A14" s="10" t="inlineStr">
        <is>
          <t>Month 8</t>
        </is>
      </c>
      <c r="B14" s="34" t="inlineStr">
        <is>
          <t>No</t>
        </is>
      </c>
      <c r="C14" s="35">
        <f>IF($B14="Yes",Forms!$E$20,Forms!$B$20)</f>
        <v/>
      </c>
      <c r="D14" s="35">
        <f>IF(AND(ISNUMBER(Inputs!$B$5),N(Inputs!$B$5)&gt;0),N(Inputs!$B$5),"")</f>
        <v/>
      </c>
      <c r="E14" s="35">
        <f>IF(AND(ISNUMBER(Inputs!$B$5),N(Inputs!$B$5)&gt;0),$D14-$C14,"Type your plan's cap on the Inputs tab")</f>
        <v/>
      </c>
      <c r="F14" s="35">
        <f>IF(AND(ISNUMBER(Inputs!$B$5),N(Inputs!$B$5)&gt;0),IF($C14&gt;$D14,"Yes","No"),"")</f>
        <v/>
      </c>
      <c r="G14" s="35">
        <f>IF(ISNUMBER(Inputs!$B$11),ROUND($C14/Inputs!$B$11,0),"")</f>
        <v/>
      </c>
      <c r="H14" s="35">
        <f>IF(AND(ISNUMBER(Inputs!$B$6),N(Inputs!$B$6)&gt;0,ISNUMBER(Inputs!$B$11)),IF($G14&gt;N(Inputs!$B$6),"Yes","No"),"")</f>
        <v/>
      </c>
    </row>
    <row r="15">
      <c r="A15" s="10" t="inlineStr">
        <is>
          <t>Month 9</t>
        </is>
      </c>
      <c r="B15" s="34" t="inlineStr">
        <is>
          <t>Yes</t>
        </is>
      </c>
      <c r="C15" s="35">
        <f>IF($B15="Yes",Forms!$E$20,Forms!$B$20)</f>
        <v/>
      </c>
      <c r="D15" s="35">
        <f>IF(AND(ISNUMBER(Inputs!$B$5),N(Inputs!$B$5)&gt;0),N(Inputs!$B$5),"")</f>
        <v/>
      </c>
      <c r="E15" s="35">
        <f>IF(AND(ISNUMBER(Inputs!$B$5),N(Inputs!$B$5)&gt;0),$D15-$C15,"Type your plan's cap on the Inputs tab")</f>
        <v/>
      </c>
      <c r="F15" s="35">
        <f>IF(AND(ISNUMBER(Inputs!$B$5),N(Inputs!$B$5)&gt;0),IF($C15&gt;$D15,"Yes","No"),"")</f>
        <v/>
      </c>
      <c r="G15" s="35">
        <f>IF(ISNUMBER(Inputs!$B$11),ROUND($C15/Inputs!$B$11,0),"")</f>
        <v/>
      </c>
      <c r="H15" s="35">
        <f>IF(AND(ISNUMBER(Inputs!$B$6),N(Inputs!$B$6)&gt;0,ISNUMBER(Inputs!$B$11)),IF($G15&gt;N(Inputs!$B$6),"Yes","No"),"")</f>
        <v/>
      </c>
    </row>
    <row r="16">
      <c r="A16" s="10" t="inlineStr">
        <is>
          <t>Month 10</t>
        </is>
      </c>
      <c r="B16" s="34" t="inlineStr">
        <is>
          <t>No</t>
        </is>
      </c>
      <c r="C16" s="35">
        <f>IF($B16="Yes",Forms!$E$20,Forms!$B$20)</f>
        <v/>
      </c>
      <c r="D16" s="35">
        <f>IF(AND(ISNUMBER(Inputs!$B$5),N(Inputs!$B$5)&gt;0),N(Inputs!$B$5),"")</f>
        <v/>
      </c>
      <c r="E16" s="35">
        <f>IF(AND(ISNUMBER(Inputs!$B$5),N(Inputs!$B$5)&gt;0),$D16-$C16,"Type your plan's cap on the Inputs tab")</f>
        <v/>
      </c>
      <c r="F16" s="35">
        <f>IF(AND(ISNUMBER(Inputs!$B$5),N(Inputs!$B$5)&gt;0),IF($C16&gt;$D16,"Yes","No"),"")</f>
        <v/>
      </c>
      <c r="G16" s="35">
        <f>IF(ISNUMBER(Inputs!$B$11),ROUND($C16/Inputs!$B$11,0),"")</f>
        <v/>
      </c>
      <c r="H16" s="35">
        <f>IF(AND(ISNUMBER(Inputs!$B$6),N(Inputs!$B$6)&gt;0,ISNUMBER(Inputs!$B$11)),IF($G16&gt;N(Inputs!$B$6),"Yes","No"),"")</f>
        <v/>
      </c>
    </row>
    <row r="17">
      <c r="A17" s="10" t="inlineStr">
        <is>
          <t>Month 11</t>
        </is>
      </c>
      <c r="B17" s="34" t="inlineStr">
        <is>
          <t>No</t>
        </is>
      </c>
      <c r="C17" s="35">
        <f>IF($B17="Yes",Forms!$E$20,Forms!$B$20)</f>
        <v/>
      </c>
      <c r="D17" s="35">
        <f>IF(AND(ISNUMBER(Inputs!$B$5),N(Inputs!$B$5)&gt;0),N(Inputs!$B$5),"")</f>
        <v/>
      </c>
      <c r="E17" s="35">
        <f>IF(AND(ISNUMBER(Inputs!$B$5),N(Inputs!$B$5)&gt;0),$D17-$C17,"Type your plan's cap on the Inputs tab")</f>
        <v/>
      </c>
      <c r="F17" s="35">
        <f>IF(AND(ISNUMBER(Inputs!$B$5),N(Inputs!$B$5)&gt;0),IF($C17&gt;$D17,"Yes","No"),"")</f>
        <v/>
      </c>
      <c r="G17" s="35">
        <f>IF(ISNUMBER(Inputs!$B$11),ROUND($C17/Inputs!$B$11,0),"")</f>
        <v/>
      </c>
      <c r="H17" s="35">
        <f>IF(AND(ISNUMBER(Inputs!$B$6),N(Inputs!$B$6)&gt;0,ISNUMBER(Inputs!$B$11)),IF($G17&gt;N(Inputs!$B$6),"Yes","No"),"")</f>
        <v/>
      </c>
    </row>
    <row r="18">
      <c r="A18" s="10" t="inlineStr">
        <is>
          <t>Month 12</t>
        </is>
      </c>
      <c r="B18" s="34" t="inlineStr">
        <is>
          <t>No</t>
        </is>
      </c>
      <c r="C18" s="35">
        <f>IF($B18="Yes",Forms!$E$20,Forms!$B$20)</f>
        <v/>
      </c>
      <c r="D18" s="35">
        <f>IF(AND(ISNUMBER(Inputs!$B$5),N(Inputs!$B$5)&gt;0),N(Inputs!$B$5),"")</f>
        <v/>
      </c>
      <c r="E18" s="35">
        <f>IF(AND(ISNUMBER(Inputs!$B$5),N(Inputs!$B$5)&gt;0),$D18-$C18,"Type your plan's cap on the Inputs tab")</f>
        <v/>
      </c>
      <c r="F18" s="35">
        <f>IF(AND(ISNUMBER(Inputs!$B$5),N(Inputs!$B$5)&gt;0),IF($C18&gt;$D18,"Yes","No"),"")</f>
        <v/>
      </c>
      <c r="G18" s="35">
        <f>IF(ISNUMBER(Inputs!$B$11),ROUND($C18/Inputs!$B$11,0),"")</f>
        <v/>
      </c>
      <c r="H18" s="35">
        <f>IF(AND(ISNUMBER(Inputs!$B$6),N(Inputs!$B$6)&gt;0,ISNUMBER(Inputs!$B$11)),IF($G18&gt;N(Inputs!$B$6),"Yes","No"),"")</f>
        <v/>
      </c>
    </row>
  </sheetData>
  <conditionalFormatting sqref="F7:F18">
    <cfRule type="expression" priority="1" dxfId="0">
      <formula>$F7="Yes"</formula>
    </cfRule>
  </conditionalFormatting>
  <conditionalFormatting sqref="H7:H18">
    <cfRule type="expression" priority="2" dxfId="0">
      <formula>$H7="Yes"</formula>
    </cfRule>
  </conditionalFormatting>
  <conditionalFormatting sqref="E7:E18">
    <cfRule type="expression" priority="3" dxfId="1">
      <formula>AND(ISNUMBER($E7),$E7&lt;0)</formula>
    </cfRule>
  </conditionalFormatting>
  <dataValidations count="1">
    <dataValidation sqref="B7:B18" showDropDown="0" showInputMessage="1" showErrorMessage="1" allowBlank="1" errorTitle="Busy month?" error="Pick a value from the list. Yes uses the busy numbers." promptTitle="Busy month?" prompt="Yes uses the busy numbers." type="list" errorStyle="warning">
      <formula1>Lists!$A$2:$A$3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8F8499"/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3" t="inlineStr">
        <is>
          <t>Yes or No</t>
        </is>
      </c>
    </row>
    <row r="2">
      <c r="A2" s="38" t="inlineStr">
        <is>
          <t>Yes</t>
        </is>
      </c>
    </row>
    <row r="3">
      <c r="A3" s="38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2026-10-28T11:14:09Z</dcterms:created>
  <dcterms:modified xmlns:dcterms="http://purl.org/dc/terms/" xmlns:xsi="http://www.w3.org/2001/XMLSchema-instance" xsi:type="dcterms:W3CDTF">2026-10-28T11:14:09Z</dcterms:modified>
</cp:coreProperties>
</file>