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Price list" sheetId="2" state="visible" r:id="rId2"/>
    <sheet xmlns:r="http://schemas.openxmlformats.org/officeDocument/2006/relationships" name="Estimate preview" sheetId="3" state="visible" r:id="rId3"/>
    <sheet xmlns:r="http://schemas.openxmlformats.org/officeDocument/2006/relationships" name="Lead-fit rules" sheetId="4" state="visible" r:id="rId4"/>
    <sheet xmlns:r="http://schemas.openxmlformats.org/officeDocument/2006/relationships" name="Form map" sheetId="5" state="visible" r:id="rId5"/>
    <sheet xmlns:r="http://schemas.openxmlformats.org/officeDocument/2006/relationships" name="Lists" sheetId="6" state="visible" r:id="rId6"/>
  </sheets>
  <definedNames/>
  <calcPr calcId="124519" fullCalcOnLoad="1"/>
</workbook>
</file>

<file path=xl/styles.xml><?xml version="1.0" encoding="utf-8"?>
<styleSheet xmlns="http://schemas.openxmlformats.org/spreadsheetml/2006/main">
  <numFmts count="0"/>
  <fonts count="15">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i val="1"/>
      <color rgb="005E5468"/>
      <sz val="10"/>
    </font>
    <font>
      <name val="Arial"/>
      <color rgb="005E5468"/>
      <sz val="9"/>
    </font>
    <font>
      <name val="Arial"/>
      <b val="1"/>
      <color rgb="008A1C12"/>
      <sz val="12"/>
    </font>
    <font>
      <name val="Arial"/>
      <b val="1"/>
      <i val="1"/>
      <color rgb="005E5468"/>
      <sz val="10"/>
    </font>
  </fonts>
  <fills count="6">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s>
  <borders count="6">
    <border>
      <left/>
      <right/>
      <top/>
      <bottom/>
      <diagonal/>
    </border>
    <border>
      <left style="thin">
        <color rgb="00C9C1D3"/>
      </left>
      <right style="thin">
        <color rgb="00C9C1D3"/>
      </right>
      <top style="thin">
        <color rgb="00C9C1D3"/>
      </top>
      <bottom style="thin">
        <color rgb="00C9C1D3"/>
      </bottom>
    </border>
    <border>
      <left/>
      <right/>
      <top style="thin">
        <color rgb="00C9C1D3"/>
      </top>
      <bottom/>
      <diagonal/>
    </border>
    <border>
      <left/>
      <right style="thin">
        <color rgb="00C9C1D3"/>
      </right>
      <top style="thin">
        <color rgb="00C9C1D3"/>
      </top>
      <bottom/>
      <diagonal/>
    </border>
    <border>
      <left/>
      <right/>
      <top style="thin">
        <color rgb="00C9C1D3"/>
      </top>
      <bottom style="thin">
        <color rgb="00C9C1D3"/>
      </bottom>
      <diagonal/>
    </border>
    <border>
      <left/>
      <right style="thin">
        <color rgb="00C9C1D3"/>
      </right>
      <top style="thin">
        <color rgb="00C9C1D3"/>
      </top>
      <bottom style="thin">
        <color rgb="00C9C1D3"/>
      </bottom>
      <diagonal/>
    </border>
  </borders>
  <cellStyleXfs count="1">
    <xf numFmtId="0" fontId="0" fillId="0" borderId="0"/>
  </cellStyleXfs>
  <cellXfs count="4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5" fillId="5" borderId="1" pivotButton="0" quotePrefix="0" xfId="0"/>
    <xf numFmtId="0" fontId="5" fillId="0" borderId="1" pivotButton="0" quotePrefix="0" xfId="0"/>
    <xf numFmtId="0" fontId="6" fillId="0" borderId="1" pivotButton="0" quotePrefix="0" xfId="0"/>
    <xf numFmtId="3" fontId="5" fillId="3" borderId="1" applyAlignment="1" pivotButton="0" quotePrefix="0" xfId="0">
      <alignment horizontal="center"/>
    </xf>
    <xf numFmtId="3" fontId="11" fillId="4" borderId="1" applyAlignment="1" pivotButton="0" quotePrefix="0" xfId="0">
      <alignment horizontal="center"/>
    </xf>
    <xf numFmtId="0" fontId="12" fillId="0" borderId="1" applyAlignment="1" pivotButton="0" quotePrefix="0" xfId="0">
      <alignment vertical="top" wrapText="1"/>
    </xf>
    <xf numFmtId="0" fontId="11" fillId="4" borderId="1" applyAlignment="1" pivotButton="0" quotePrefix="0" xfId="0">
      <alignment horizontal="center"/>
    </xf>
    <xf numFmtId="2" fontId="5" fillId="3" borderId="1" applyAlignment="1" pivotButton="0" quotePrefix="0" xfId="0">
      <alignment horizontal="center"/>
    </xf>
    <xf numFmtId="2" fontId="11" fillId="4" borderId="1" applyAlignment="1" pivotButton="0" quotePrefix="0" xfId="0">
      <alignment horizontal="center"/>
    </xf>
    <xf numFmtId="0" fontId="12" fillId="0" borderId="1" pivotButton="0" quotePrefix="0" xfId="0"/>
    <xf numFmtId="2" fontId="6" fillId="4" borderId="1" applyAlignment="1" pivotButton="0" quotePrefix="0" xfId="0">
      <alignment horizontal="center"/>
    </xf>
    <xf numFmtId="0" fontId="5" fillId="0" borderId="1" applyAlignment="1" pivotButton="0" quotePrefix="0" xfId="0">
      <alignment vertical="center" wrapText="1"/>
    </xf>
    <xf numFmtId="3" fontId="6" fillId="4" borderId="1" applyAlignment="1" pivotButton="0" quotePrefix="0" xfId="0">
      <alignment horizontal="center" vertical="center" wrapText="1"/>
    </xf>
    <xf numFmtId="2" fontId="6" fillId="4" borderId="1" applyAlignment="1" pivotButton="0" quotePrefix="0" xfId="0">
      <alignment horizontal="center" vertical="center" wrapText="1"/>
    </xf>
    <xf numFmtId="3" fontId="5" fillId="4" borderId="1" applyAlignment="1" pivotButton="0" quotePrefix="0" xfId="0">
      <alignment horizontal="center" vertical="center" wrapText="1"/>
    </xf>
    <xf numFmtId="0" fontId="6" fillId="4" borderId="1" applyAlignment="1" pivotButton="0" quotePrefix="0" xfId="0">
      <alignment horizontal="center" vertical="center" wrapText="1"/>
    </xf>
    <xf numFmtId="1" fontId="6" fillId="4" borderId="1" applyAlignment="1" pivotButton="0" quotePrefix="0" xfId="0">
      <alignment horizontal="center" vertical="center" wrapText="1"/>
    </xf>
    <xf numFmtId="0" fontId="6" fillId="4" borderId="1" applyAlignment="1" pivotButton="0" quotePrefix="0" xfId="0">
      <alignment vertical="top" wrapText="1"/>
    </xf>
    <xf numFmtId="0" fontId="0" fillId="0" borderId="4" pivotButton="0" quotePrefix="0" xfId="0"/>
    <xf numFmtId="0" fontId="0" fillId="0" borderId="5" pivotButton="0" quotePrefix="0" xfId="0"/>
    <xf numFmtId="0" fontId="13" fillId="0" borderId="0" pivotButton="0" quotePrefix="0" xfId="0"/>
    <xf numFmtId="0" fontId="11" fillId="0" borderId="1" pivotButton="0" quotePrefix="0" xfId="0"/>
    <xf numFmtId="3" fontId="11" fillId="0" borderId="1" pivotButton="0" quotePrefix="0" xfId="0"/>
    <xf numFmtId="2" fontId="11" fillId="0" borderId="1" pivotButton="0" quotePrefix="0" xfId="0"/>
    <xf numFmtId="3" fontId="14" fillId="0" borderId="1" pivotButton="0" quotePrefix="0" xfId="0"/>
    <xf numFmtId="0" fontId="6" fillId="3" borderId="1" applyAlignment="1" pivotButton="0" quotePrefix="0" xfId="0">
      <alignment vertical="top" wrapText="1"/>
    </xf>
    <xf numFmtId="0" fontId="12" fillId="4" borderId="1" applyAlignment="1" pivotButton="0" quotePrefix="0" xfId="0">
      <alignment vertical="top" wrapText="1"/>
    </xf>
    <xf numFmtId="0" fontId="6" fillId="4" borderId="1" applyAlignment="1" pivotButton="0" quotePrefix="0" xfId="0">
      <alignment horizontal="center" vertical="top"/>
    </xf>
    <xf numFmtId="0" fontId="6" fillId="0" borderId="1" applyAlignment="1" pivotButton="0" quotePrefix="0" xfId="0">
      <alignment horizontal="center" vertical="top"/>
    </xf>
    <xf numFmtId="0" fontId="6"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omments/comment1.xml><?xml version="1.0" encoding="utf-8"?>
<comments xmlns="http://schemas.openxmlformats.org/spreadsheetml/2006/main">
  <authors>
    <author>HornetForms</author>
  </authors>
  <commentList>
    <comment ref="C6" authorId="0" shapeId="0">
      <text>
        <t>Type your own base price for this package. Leave a cell empty and the Estimate preview will tell you it is missing.</t>
      </text>
    </comment>
    <comment ref="D6" authorId="0" shapeId="0">
      <text>
        <t>Template default, shown as an example only. Not a recommendation.</t>
      </text>
    </comment>
    <comment ref="A22" authorId="0" shapeId="0">
      <text>
        <t>The template rounds to the nearest 50. Type another step if you prefer.</t>
      </text>
    </comment>
  </commentList>
</comments>
</file>

<file path=xl/comments/comment2.xml><?xml version="1.0" encoding="utf-8"?>
<comments xmlns="http://schemas.openxmlformats.org/spreadsheetml/2006/main">
  <authors>
    <author>HornetForms</author>
  </authors>
  <commentList>
    <comment ref="B6" authorId="0" shapeId="0">
      <text>
        <t>Pick the answers a visitor might give. Everything below updates.</t>
      </text>
    </comment>
    <comment ref="B24" authorId="0" shapeId="0">
      <text>
        <t>low = round((base x size factor + add-ons) x timing factor / step) x step. Excel rounds .5 up, like the form.</t>
      </text>
    </comment>
  </commentList>
</comments>
</file>

<file path=xl/comments/comment3.xml><?xml version="1.0" encoding="utf-8"?>
<comments xmlns="http://schemas.openxmlformats.org/spreadsheetml/2006/main">
  <authors>
    <author>HornetForms</author>
  </authors>
  <commentList>
    <comment ref="B5" authorId="0" shapeId="0">
      <text>
        <t>The exact answer text from your form. Rows 7 and 8 are spare for your own rules.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tabColor rgb="00231A2E"/>
    <outlinePr summaryBelow="1" summaryRight="1"/>
    <pageSetUpPr/>
  </sheetPr>
  <dimension ref="B2:D27"/>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Quote form pricing sheet</t>
        </is>
      </c>
    </row>
    <row r="3">
      <c r="B3" s="2" t="inlineStr">
        <is>
          <t>Work out your package prices, preview the estimate your form will show, and plan who gets a polite no. Works in Excel and Google Sheets.</t>
        </is>
      </c>
    </row>
    <row r="5">
      <c r="B5" s="3" t="inlineStr">
        <is>
          <t>Step</t>
        </is>
      </c>
      <c r="C5" s="3" t="inlineStr">
        <is>
          <t>What to do</t>
        </is>
      </c>
      <c r="D5" s="3" t="inlineStr">
        <is>
          <t>How</t>
        </is>
      </c>
    </row>
    <row r="6" ht="46" customHeight="1">
      <c r="B6" s="4" t="n">
        <v>1</v>
      </c>
      <c r="C6" s="5" t="inlineStr">
        <is>
          <t>Type your own prices</t>
        </is>
      </c>
      <c r="D6" s="6" t="inlineStr">
        <is>
          <t>Open the Price list tab. Fill every yellow cell in the Your number column with your own price or factor. The grey italic column is the template's example, shown so you can see the shape. It is not advice.</t>
        </is>
      </c>
    </row>
    <row r="7" ht="46" customHeight="1">
      <c r="B7" s="4" t="n">
        <v>2</v>
      </c>
      <c r="C7" s="5" t="inlineStr">
        <is>
          <t>Try the maths</t>
        </is>
      </c>
      <c r="D7" s="6" t="inlineStr">
        <is>
          <t>Open Estimate preview. Pick answers from the dropdowns and read the low and high end. It uses the same formula as the template: low = round((base x size factor + add-ons) x timing factor / 50) x 50, high = round(low x 1.3 / 50) x 50.</t>
        </is>
      </c>
    </row>
    <row r="8" ht="46" customHeight="1">
      <c r="B8" s="4" t="n">
        <v>3</v>
      </c>
      <c r="C8" s="5" t="inlineStr">
        <is>
          <t>Set your screen-outs</t>
        </is>
      </c>
      <c r="D8" s="6" t="inlineStr">
        <is>
          <t>Open Lead-fit rules. Check the place and the minimum amount in the ending text are right for you, and see which answers send a visitor to a polite no.</t>
        </is>
      </c>
    </row>
    <row r="9" ht="46" customHeight="1">
      <c r="B9" s="4" t="n">
        <v>4</v>
      </c>
      <c r="C9" s="5" t="inlineStr">
        <is>
          <t>Copy the numbers into your form</t>
        </is>
      </c>
      <c r="D9" s="6" t="inlineStr">
        <is>
          <t>Open Form map. Each row says which question and logic rule a number feeds. In HornetForms, edit the Quote request template's logic rules and calculated fields to match.</t>
        </is>
      </c>
    </row>
    <row r="10" ht="46" customHeight="1">
      <c r="B10" s="4" t="n">
        <v>5</v>
      </c>
      <c r="C10" s="5" t="inlineStr">
        <is>
          <t>Delete the example rows</t>
        </is>
      </c>
      <c r="D10" s="6" t="inlineStr">
        <is>
          <t>On Estimate preview, select rows 33 to 38 and delete them. The red warning goes away by itself.</t>
        </is>
      </c>
    </row>
    <row r="12">
      <c r="B12" s="7" t="inlineStr">
        <is>
          <t>Colour key</t>
        </is>
      </c>
    </row>
    <row r="13">
      <c r="C13" s="8" t="inlineStr">
        <is>
          <t>Yellow</t>
        </is>
      </c>
      <c r="D13" s="9" t="inlineStr">
        <is>
          <t>You type or pick here.</t>
        </is>
      </c>
    </row>
    <row r="14">
      <c r="C14" s="10" t="inlineStr">
        <is>
          <t>Grey</t>
        </is>
      </c>
      <c r="D14" s="9" t="inlineStr">
        <is>
          <t>Worked out for you, or example numbers for reference. Please do not type here.</t>
        </is>
      </c>
    </row>
    <row r="15">
      <c r="C15" s="11" t="inlineStr">
        <is>
          <t>Dark</t>
        </is>
      </c>
      <c r="D15" s="9" t="inlineStr">
        <is>
          <t>Column names.</t>
        </is>
      </c>
    </row>
    <row r="17">
      <c r="B17" s="7" t="inlineStr">
        <is>
          <t>Good to know</t>
        </is>
      </c>
    </row>
    <row r="18" ht="28" customHeight="1">
      <c r="C18" s="12" t="inlineStr">
        <is>
          <t>Sizes, packages and add-ons here match the template's answers. If you rename an answer in your form, rename it on the Lists tab and the Price list.</t>
        </is>
      </c>
    </row>
    <row r="19" ht="28" customHeight="1">
      <c r="C19" s="12" t="inlineStr">
        <is>
          <t>An estimate is a range to start the conversation, not a quote. Your price is whatever you agree with the customer.</t>
        </is>
      </c>
    </row>
    <row r="20" ht="28" customHeight="1">
      <c r="C20" s="12" t="inlineStr">
        <is>
          <t>The CSV next to this file is header only. It shows the columns HornetForms exports for the Quote request template.</t>
        </is>
      </c>
    </row>
    <row r="21" ht="28" customHeight="1">
      <c r="C21" s="12" t="inlineStr">
        <is>
          <t>Excel rounds .5 up, like the form. Google Sheets does the same.</t>
        </is>
      </c>
    </row>
    <row r="22" ht="28" customHeight="1">
      <c r="C22" s="12" t="inlineStr">
        <is>
          <t>The sheet recalculates when it opens. In Google Sheets: File, Import, Upload, then Replace spreadsheet.</t>
        </is>
      </c>
    </row>
    <row r="24">
      <c r="B24" s="7" t="inlineStr">
        <is>
          <t>Example data</t>
        </is>
      </c>
    </row>
    <row r="25" ht="32" customHeight="1">
      <c r="C25" s="13" t="inlineStr">
        <is>
          <t>The six scenarios on Estimate preview (rows 33 to 38, labelled EXAMPLE) use the template's example numbers, not yours. Your Price list starts empty. Delete the example rows before you share the sheet.</t>
        </is>
      </c>
    </row>
    <row r="27">
      <c r="C27" s="14" t="inlineStr">
        <is>
          <t>Made by HornetForms, hornetforms.com</t>
        </is>
      </c>
    </row>
  </sheetData>
  <mergeCells count="6">
    <mergeCell ref="C20:D20"/>
    <mergeCell ref="C21:D21"/>
    <mergeCell ref="C25:D25"/>
    <mergeCell ref="C19:D19"/>
    <mergeCell ref="C22:D22"/>
    <mergeCell ref="C18:D18"/>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E24"/>
  <sheetViews>
    <sheetView workbookViewId="0">
      <pane ySplit="4" topLeftCell="A5" activePane="bottomLeft" state="frozen"/>
      <selection pane="bottomLeft" activeCell="A1" sqref="A1"/>
    </sheetView>
  </sheetViews>
  <sheetFormatPr baseColWidth="8" defaultRowHeight="15"/>
  <cols>
    <col width="38" customWidth="1" min="1" max="1"/>
    <col width="32" customWidth="1" min="2" max="2"/>
    <col width="16" customWidth="1" min="3" max="3"/>
    <col width="20" customWidth="1" min="4" max="4"/>
    <col width="56" customWidth="1" min="5" max="5"/>
  </cols>
  <sheetData>
    <row r="1">
      <c r="A1" s="15" t="inlineStr">
        <is>
          <t>Price list: type your own numbers</t>
        </is>
      </c>
    </row>
    <row r="2">
      <c r="A2" s="16" t="inlineStr">
        <is>
          <t>Yellow cells start empty. Type your own price in each one. The grey italic column shows the numbers the template uses, only so you can see the shape. They are examples, not advice.</t>
        </is>
      </c>
    </row>
    <row r="3">
      <c r="A3" s="17">
        <f>IF(COUNT(C6:C8,C11:C13,C15:C17,C19:C22)&lt;13,COUNT(C6:C8,C11:C13,C15:C17,C19:C22)&amp;" of 13 numbers filled in. The Estimate preview needs all 13.","All 13 numbers filled in.")</f>
        <v/>
      </c>
    </row>
    <row r="4" ht="32" customHeight="1">
      <c r="A4" s="3" t="inlineStr">
        <is>
          <t>Item</t>
        </is>
      </c>
      <c r="B4" s="3" t="inlineStr">
        <is>
          <t>Template question it feeds</t>
        </is>
      </c>
      <c r="C4" s="3" t="inlineStr">
        <is>
          <t>Your number</t>
        </is>
      </c>
      <c r="D4" s="3" t="inlineStr">
        <is>
          <t>Template defaults (example)</t>
        </is>
      </c>
      <c r="E4" s="3" t="inlineStr">
        <is>
          <t>What it does</t>
        </is>
      </c>
    </row>
    <row r="5" ht="18" customHeight="1">
      <c r="A5" s="18" t="inlineStr">
        <is>
          <t>Package base prices</t>
        </is>
      </c>
      <c r="B5" s="18" t="n"/>
      <c r="C5" s="18" t="n"/>
      <c r="D5" s="18" t="n"/>
      <c r="E5" s="18" t="n"/>
    </row>
    <row r="6" ht="30" customHeight="1">
      <c r="A6" s="19" t="inlineStr">
        <is>
          <t>Essentials</t>
        </is>
      </c>
      <c r="B6" s="20" t="inlineStr">
        <is>
          <t>Which package do you need?</t>
        </is>
      </c>
      <c r="C6" s="21" t="n"/>
      <c r="D6" s="22" t="n">
        <v>500</v>
      </c>
      <c r="E6" s="23" t="inlineStr">
        <is>
          <t>Base price for the Essentials package.</t>
        </is>
      </c>
    </row>
    <row r="7" ht="30" customHeight="1">
      <c r="A7" s="19" t="inlineStr">
        <is>
          <t>Standard</t>
        </is>
      </c>
      <c r="B7" s="20" t="inlineStr">
        <is>
          <t>Which package do you need?</t>
        </is>
      </c>
      <c r="C7" s="21" t="n"/>
      <c r="D7" s="22" t="n">
        <v>1200</v>
      </c>
      <c r="E7" s="23" t="inlineStr">
        <is>
          <t>Base price for the Standard package.</t>
        </is>
      </c>
    </row>
    <row r="8" ht="30" customHeight="1">
      <c r="A8" s="19" t="inlineStr">
        <is>
          <t>Complete</t>
        </is>
      </c>
      <c r="B8" s="20" t="inlineStr">
        <is>
          <t>Which package do you need?</t>
        </is>
      </c>
      <c r="C8" s="21" t="n"/>
      <c r="D8" s="22" t="n">
        <v>2500</v>
      </c>
      <c r="E8" s="23" t="inlineStr">
        <is>
          <t>Base price for the Complete package.</t>
        </is>
      </c>
    </row>
    <row r="9" ht="30" customHeight="1">
      <c r="A9" s="19" t="inlineStr">
        <is>
          <t>Something custom</t>
        </is>
      </c>
      <c r="B9" s="20" t="inlineStr">
        <is>
          <t>Which package do you need?</t>
        </is>
      </c>
      <c r="C9" s="24" t="inlineStr">
        <is>
          <t>no number</t>
        </is>
      </c>
      <c r="D9" s="24" t="inlineStr">
        <is>
          <t>no number</t>
        </is>
      </c>
      <c r="E9" s="23" t="inlineStr">
        <is>
          <t>Priced on a call, so the form shows no estimate for it.</t>
        </is>
      </c>
    </row>
    <row r="10" ht="18" customHeight="1">
      <c r="A10" s="18" t="inlineStr">
        <is>
          <t>Size factors</t>
        </is>
      </c>
      <c r="B10" s="18" t="n"/>
      <c r="C10" s="18" t="n"/>
      <c r="D10" s="18" t="n"/>
      <c r="E10" s="18" t="n"/>
    </row>
    <row r="11" ht="30" customHeight="1">
      <c r="A11" s="19" t="inlineStr">
        <is>
          <t>Small</t>
        </is>
      </c>
      <c r="B11" s="20" t="inlineStr">
        <is>
          <t>How big is the job?</t>
        </is>
      </c>
      <c r="C11" s="25" t="n"/>
      <c r="D11" s="26" t="n">
        <v>1</v>
      </c>
      <c r="E11" s="23" t="inlineStr">
        <is>
          <t>Multiplier on the base price. 1 means no change.</t>
        </is>
      </c>
    </row>
    <row r="12" ht="30" customHeight="1">
      <c r="A12" s="19" t="inlineStr">
        <is>
          <t>Medium</t>
        </is>
      </c>
      <c r="B12" s="20" t="inlineStr">
        <is>
          <t>How big is the job?</t>
        </is>
      </c>
      <c r="C12" s="25" t="n"/>
      <c r="D12" s="26" t="n">
        <v>1.5</v>
      </c>
      <c r="E12" s="23" t="inlineStr">
        <is>
          <t>Multiplier on the base price.</t>
        </is>
      </c>
    </row>
    <row r="13" ht="30" customHeight="1">
      <c r="A13" s="19" t="inlineStr">
        <is>
          <t>Large</t>
        </is>
      </c>
      <c r="B13" s="20" t="inlineStr">
        <is>
          <t>How big is the job?</t>
        </is>
      </c>
      <c r="C13" s="25" t="n"/>
      <c r="D13" s="26" t="n">
        <v>2.2</v>
      </c>
      <c r="E13" s="23" t="inlineStr">
        <is>
          <t>Multiplier on the base price.</t>
        </is>
      </c>
    </row>
    <row r="14" ht="18" customHeight="1">
      <c r="A14" s="18" t="inlineStr">
        <is>
          <t>Add-on prices</t>
        </is>
      </c>
      <c r="B14" s="18" t="n"/>
      <c r="C14" s="18" t="n"/>
      <c r="D14" s="18" t="n"/>
      <c r="E14" s="18" t="n"/>
    </row>
    <row r="15" ht="30" customHeight="1">
      <c r="A15" s="19" t="inlineStr">
        <is>
          <t>Extra consultation</t>
        </is>
      </c>
      <c r="B15" s="20" t="inlineStr">
        <is>
          <t>Add-ons</t>
        </is>
      </c>
      <c r="C15" s="21" t="n"/>
      <c r="D15" s="22" t="n">
        <v>150</v>
      </c>
      <c r="E15" s="23" t="inlineStr">
        <is>
          <t>Added once if the person ticks it.</t>
        </is>
      </c>
    </row>
    <row r="16" ht="30" customHeight="1">
      <c r="A16" s="19" t="inlineStr">
        <is>
          <t>Priority scheduling</t>
        </is>
      </c>
      <c r="B16" s="20" t="inlineStr">
        <is>
          <t>Add-ons</t>
        </is>
      </c>
      <c r="C16" s="21" t="n"/>
      <c r="D16" s="22" t="n">
        <v>250</v>
      </c>
      <c r="E16" s="23" t="inlineStr">
        <is>
          <t>Added once if the person ticks it.</t>
        </is>
      </c>
    </row>
    <row r="17" ht="30" customHeight="1">
      <c r="A17" s="19" t="inlineStr">
        <is>
          <t>Aftercare or support plan</t>
        </is>
      </c>
      <c r="B17" s="20" t="inlineStr">
        <is>
          <t>Add-ons</t>
        </is>
      </c>
      <c r="C17" s="21" t="n"/>
      <c r="D17" s="22" t="n">
        <v>300</v>
      </c>
      <c r="E17" s="23" t="inlineStr">
        <is>
          <t>Added once if the person ticks it.</t>
        </is>
      </c>
    </row>
    <row r="18" ht="18" customHeight="1">
      <c r="A18" s="18" t="inlineStr">
        <is>
          <t>Timing, minimum and rounding</t>
        </is>
      </c>
      <c r="B18" s="18" t="n"/>
      <c r="C18" s="18" t="n"/>
      <c r="D18" s="18" t="n"/>
      <c r="E18" s="18" t="n"/>
    </row>
    <row r="19" ht="30" customHeight="1">
      <c r="A19" s="19" t="inlineStr">
        <is>
          <t>Rush factor (start as soon as possible)</t>
        </is>
      </c>
      <c r="B19" s="20" t="inlineStr">
        <is>
          <t>When do you want to start?</t>
        </is>
      </c>
      <c r="C19" s="25" t="n"/>
      <c r="D19" s="26" t="n">
        <v>1.15</v>
      </c>
      <c r="E19" s="23" t="inlineStr">
        <is>
          <t>Multiplier when the person picks As soon as possible. Every other answer uses 1.</t>
        </is>
      </c>
    </row>
    <row r="20" ht="30" customHeight="1">
      <c r="A20" s="19" t="inlineStr">
        <is>
          <t>Minimum job</t>
        </is>
      </c>
      <c r="B20" s="20" t="inlineStr">
        <is>
          <t>What budget do you have in mind?</t>
        </is>
      </c>
      <c r="C20" s="21" t="n"/>
      <c r="D20" s="22" t="n">
        <v>500</v>
      </c>
      <c r="E20" s="23" t="inlineStr">
        <is>
          <t>The smallest job you take. The sheet flags estimates below it. Keep your budget option and ending text in step.</t>
        </is>
      </c>
    </row>
    <row r="21" ht="30" customHeight="1">
      <c r="A21" s="19" t="inlineStr">
        <is>
          <t>Band width (high = low x this)</t>
        </is>
      </c>
      <c r="B21" s="20" t="inlineStr">
        <is>
          <t>Estimate range</t>
        </is>
      </c>
      <c r="C21" s="25" t="n"/>
      <c r="D21" s="26" t="n">
        <v>1.3</v>
      </c>
      <c r="E21" s="23" t="inlineStr">
        <is>
          <t>The high end of the range is the low end times this number.</t>
        </is>
      </c>
    </row>
    <row r="22" ht="30" customHeight="1">
      <c r="A22" s="19" t="inlineStr">
        <is>
          <t>Round to the nearest</t>
        </is>
      </c>
      <c r="B22" s="20" t="inlineStr">
        <is>
          <t>Estimate range</t>
        </is>
      </c>
      <c r="C22" s="21" t="n"/>
      <c r="D22" s="22" t="n">
        <v>50</v>
      </c>
      <c r="E22" s="23" t="inlineStr">
        <is>
          <t>Prices are rounded to the nearest step, like 50.</t>
        </is>
      </c>
    </row>
    <row r="24">
      <c r="A24" s="14" t="inlineStr">
        <is>
          <t>Yellow = you type. Grey = for reference only. Clearing column D is fine once you have your own numbers, but delete the EXAMPLE rows on Estimate preview first.</t>
        </is>
      </c>
    </row>
  </sheetData>
  <dataValidations count="1">
    <dataValidation sqref="C6:C8 C11:C13 C15:C17 C19:C22" showDropDown="0" showInputMessage="0" showErrorMessage="1" allowBlank="1" errorTitle="A number, please" error="Type a number, like 1200 or 1.5." type="decimal" errorStyle="warning" operator="greaterThanOrEqual">
      <formula1>0</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M38"/>
  <sheetViews>
    <sheetView workbookViewId="0">
      <pane ySplit="4" topLeftCell="A5" activePane="bottomLeft" state="frozen"/>
      <selection pane="bottomLeft" activeCell="A1" sqref="A1"/>
    </sheetView>
  </sheetViews>
  <sheetFormatPr baseColWidth="8" defaultRowHeight="15"/>
  <cols>
    <col width="46" customWidth="1" min="1" max="1"/>
    <col width="30" customWidth="1" min="2" max="2"/>
    <col width="34" customWidth="1" min="3" max="3"/>
    <col width="16" customWidth="1" min="4" max="4"/>
    <col width="16" customWidth="1" min="5" max="5"/>
    <col width="16" customWidth="1" min="6" max="6"/>
    <col width="20" customWidth="1" min="7" max="7"/>
    <col width="10" customWidth="1" min="8" max="8"/>
    <col width="10" customWidth="1" min="9" max="9"/>
    <col width="10" customWidth="1" min="10" max="10"/>
    <col width="10" customWidth="1" min="11" max="11"/>
    <col width="10" customWidth="1" min="12" max="12"/>
    <col width="10" customWidth="1" min="13" max="13"/>
  </cols>
  <sheetData>
    <row r="1">
      <c r="A1" s="15" t="inlineStr">
        <is>
          <t>Estimate preview: try the form's maths</t>
        </is>
      </c>
    </row>
    <row r="2">
      <c r="A2" s="16" t="inlineStr">
        <is>
          <t>Pick answers in the yellow cells. The grey cells show what the form would work out, using your Price list.</t>
        </is>
      </c>
    </row>
    <row r="3">
      <c r="A3" s="17">
        <f>IF(COUNTA(B33:B38)&gt;0,"EXAMPLE data in rows 33 to 38 uses the template's example numbers, not yours. Delete those rows when you are done.","")</f>
        <v/>
      </c>
    </row>
    <row r="5" ht="22" customHeight="1">
      <c r="A5" s="3" t="inlineStr">
        <is>
          <t>Pick the answers (as a visitor would)</t>
        </is>
      </c>
      <c r="B5" s="3" t="inlineStr">
        <is>
          <t>Pick one</t>
        </is>
      </c>
      <c r="C5" s="3" t="inlineStr">
        <is>
          <t>Template question</t>
        </is>
      </c>
    </row>
    <row r="6">
      <c r="A6" s="19" t="inlineStr">
        <is>
          <t>Which package do you need?</t>
        </is>
      </c>
      <c r="B6" s="8" t="n"/>
      <c r="C6" s="27" t="inlineStr">
        <is>
          <t>Which package do you need?</t>
        </is>
      </c>
    </row>
    <row r="7">
      <c r="A7" s="19" t="inlineStr">
        <is>
          <t>How big is the job?</t>
        </is>
      </c>
      <c r="B7" s="8" t="n"/>
      <c r="C7" s="27" t="inlineStr">
        <is>
          <t>How big is the job?</t>
        </is>
      </c>
    </row>
    <row r="8">
      <c r="A8" s="19" t="inlineStr">
        <is>
          <t>Add-on: Extra consultation</t>
        </is>
      </c>
      <c r="B8" s="8" t="n"/>
      <c r="C8" s="27" t="inlineStr">
        <is>
          <t>Add-ons (tick box)</t>
        </is>
      </c>
    </row>
    <row r="9">
      <c r="A9" s="19" t="inlineStr">
        <is>
          <t>Add-on: Priority scheduling</t>
        </is>
      </c>
      <c r="B9" s="8" t="n"/>
      <c r="C9" s="27" t="inlineStr">
        <is>
          <t>Add-ons (tick box)</t>
        </is>
      </c>
    </row>
    <row r="10">
      <c r="A10" s="19" t="inlineStr">
        <is>
          <t>Add-on: Aftercare or support plan</t>
        </is>
      </c>
      <c r="B10" s="8" t="n"/>
      <c r="C10" s="27" t="inlineStr">
        <is>
          <t>Add-ons (tick box)</t>
        </is>
      </c>
    </row>
    <row r="11">
      <c r="A11" s="19" t="inlineStr">
        <is>
          <t>When do you want to start?</t>
        </is>
      </c>
      <c r="B11" s="8" t="n"/>
      <c r="C11" s="27" t="inlineStr">
        <is>
          <t>When do you want to start?</t>
        </is>
      </c>
    </row>
    <row r="12">
      <c r="A12" s="19" t="inlineStr">
        <is>
          <t>Where is the job?</t>
        </is>
      </c>
      <c r="B12" s="8" t="n"/>
      <c r="C12" s="27" t="inlineStr">
        <is>
          <t>Where is the job?</t>
        </is>
      </c>
    </row>
    <row r="13">
      <c r="A13" s="19" t="inlineStr">
        <is>
          <t>What budget do you have in mind?</t>
        </is>
      </c>
      <c r="B13" s="8" t="n"/>
      <c r="C13" s="27" t="inlineStr">
        <is>
          <t>What budget do you have in mind?</t>
        </is>
      </c>
    </row>
    <row r="15">
      <c r="A15" s="3" t="inlineStr">
        <is>
          <t>Band multiplier</t>
        </is>
      </c>
      <c r="B15" s="3" t="inlineStr">
        <is>
          <t>Value</t>
        </is>
      </c>
      <c r="C15" s="3" t="inlineStr">
        <is>
          <t>Note</t>
        </is>
      </c>
    </row>
    <row r="16">
      <c r="A16" s="19" t="inlineStr">
        <is>
          <t>Try a different band width (optional)</t>
        </is>
      </c>
      <c r="B16" s="25" t="n"/>
      <c r="C16" s="27" t="inlineStr">
        <is>
          <t>Leave empty to use the band width on the Price list.</t>
        </is>
      </c>
    </row>
    <row r="17">
      <c r="A17" s="19" t="inlineStr">
        <is>
          <t>Band width used</t>
        </is>
      </c>
      <c r="B17" s="28">
        <f>IF(B16&lt;&gt;"",B16,IF('Price list'!C21="","",'Price list'!C21))</f>
        <v/>
      </c>
      <c r="C17" s="27" t="inlineStr">
        <is>
          <t>High end = low end times this.</t>
        </is>
      </c>
    </row>
    <row r="19">
      <c r="A19" s="3" t="inlineStr">
        <is>
          <t>What the form works out</t>
        </is>
      </c>
      <c r="B19" s="3" t="inlineStr">
        <is>
          <t>Result</t>
        </is>
      </c>
      <c r="C19" s="3" t="inlineStr">
        <is>
          <t>Calculated field in the template</t>
        </is>
      </c>
    </row>
    <row r="20">
      <c r="A20" s="29" t="inlineStr">
        <is>
          <t>Base price</t>
        </is>
      </c>
      <c r="B20" s="30">
        <f>IF(B6="Something custom","",IFERROR(IF(INDEX('Price list'!$C$6:$C$8,MATCH(B6,'Price list'!$A$6:$A$8,0))="","",INDEX('Price list'!$C$6:$C$8,MATCH(B6,'Price list'!$A$6:$A$8,0))),""))</f>
        <v/>
      </c>
      <c r="C20" s="27" t="inlineStr">
        <is>
          <t>base</t>
        </is>
      </c>
    </row>
    <row r="21">
      <c r="A21" s="29" t="inlineStr">
        <is>
          <t>Size factor</t>
        </is>
      </c>
      <c r="B21" s="31">
        <f>IFERROR(IF(INDEX('Price list'!$C$11:$C$13,MATCH(B7,'Price list'!$A$11:$A$13,0))="","",INDEX('Price list'!$C$11:$C$13,MATCH(B7,'Price list'!$A$11:$A$13,0))),"")</f>
        <v/>
      </c>
      <c r="C21" s="27" t="inlineStr">
        <is>
          <t>size_factor</t>
        </is>
      </c>
    </row>
    <row r="22">
      <c r="A22" s="29" t="inlineStr">
        <is>
          <t>Add-ons total</t>
        </is>
      </c>
      <c r="B22" s="30">
        <f>IF(OR(AND(B8="Yes",'Price list'!C15=""),AND(B9="Yes",'Price list'!C16=""),AND(B10="Yes",'Price list'!C17="")),"",IF(B8="Yes",N('Price list'!C15),0)+IF(B9="Yes",N('Price list'!C16),0)+IF(B10="Yes",N('Price list'!C17),0))</f>
        <v/>
      </c>
      <c r="C22" s="27" t="inlineStr">
        <is>
          <t>addons</t>
        </is>
      </c>
    </row>
    <row r="23">
      <c r="A23" s="29" t="inlineStr">
        <is>
          <t>Timing factor</t>
        </is>
      </c>
      <c r="B23" s="31">
        <f>IF(B11="","",IF(B11="As soon as possible",IF('Price list'!C19="","",'Price list'!C19),1))</f>
        <v/>
      </c>
      <c r="C23" s="27" t="inlineStr">
        <is>
          <t>timing_factor</t>
        </is>
      </c>
    </row>
    <row r="24" ht="30" customHeight="1">
      <c r="A24" s="29" t="inlineStr">
        <is>
          <t>Estimate, low end</t>
        </is>
      </c>
      <c r="B24" s="32">
        <f>IF(B6="Something custom","No estimate",IF(OR(B20="",B21="",B22="",B23="",'Price list'!C22=""),"Fill in the Price list and pick every answer",ROUND((B20*B21+B22)*B23/'Price list'!C22,0)*'Price list'!C22))</f>
        <v/>
      </c>
      <c r="C24" s="27" t="inlineStr">
        <is>
          <t>estimate_low</t>
        </is>
      </c>
    </row>
    <row r="25">
      <c r="A25" s="29" t="inlineStr">
        <is>
          <t>Estimate, high end</t>
        </is>
      </c>
      <c r="B25" s="32">
        <f>IF(ISNUMBER(B24),IF(OR(B17="",'Price list'!C22=""),"",ROUND(B24*B17/'Price list'!C22,0)*'Price list'!C22),"")</f>
        <v/>
      </c>
      <c r="C25" s="27" t="inlineStr">
        <is>
          <t>estimate_high</t>
        </is>
      </c>
    </row>
    <row r="26">
      <c r="A26" s="29" t="inlineStr">
        <is>
          <t>Below your minimum job?</t>
        </is>
      </c>
      <c r="B26" s="33">
        <f>IF(AND(ISNUMBER(B24),'Price list'!C20&lt;&gt;""),IF(B24&lt;'Price list'!C20,"Yes: below your minimum job","No"),"")</f>
        <v/>
      </c>
      <c r="C26" s="27" t="inlineStr">
        <is>
          <t>Compare with the Under $500 screen-out</t>
        </is>
      </c>
    </row>
    <row r="27">
      <c r="A27" s="29" t="inlineStr">
        <is>
          <t>Lead-fit rule hit (row on Lead-fit rules, 0 = none)</t>
        </is>
      </c>
      <c r="B27" s="34">
        <f>IFERROR(MATCH(B12,'Lead-fit rules'!$B$5:$B$8,0),IFERROR(MATCH(B13,'Lead-fit rules'!$B$5:$B$8,0),0))</f>
        <v/>
      </c>
      <c r="C27" s="27" t="inlineStr">
        <is>
          <t>Logic rules that jump to an ending</t>
        </is>
      </c>
    </row>
    <row r="28" ht="110" customHeight="1">
      <c r="A28" s="29" t="inlineStr">
        <is>
          <t>What the visitor sees</t>
        </is>
      </c>
      <c r="B28" s="35">
        <f>IF(B27&gt;0,"Ending: "&amp;INDEX('Lead-fit rules'!$C$5:$C$8,B27)&amp;". "&amp;INDEX('Lead-fit rules'!$D$5:$D$8,B27)&amp;". "&amp;INDEX('Lead-fit rules'!$E$5:$E$8,B27),IF(B6="Something custom","Custom work is priced after a short call, so there's no estimate here yet.",IF(ISNUMBER(B24),"Jobs like yours usually land between $"&amp;B24&amp;" and $"&amp;B25&amp;". This is an estimate, not a quote. We confirm the price after a short call.","")))</f>
        <v/>
      </c>
      <c r="C28" s="36" t="n"/>
      <c r="D28" s="36" t="n"/>
      <c r="E28" s="36" t="n"/>
      <c r="F28" s="36" t="n"/>
      <c r="G28" s="37" t="n"/>
    </row>
    <row r="30">
      <c r="A30" s="38" t="inlineStr">
        <is>
          <t>EXAMPLE scenarios (use the template's example numbers, NOT your Price list)</t>
        </is>
      </c>
    </row>
    <row r="31">
      <c r="A31" s="14" t="inlineStr">
        <is>
          <t>These rows read the grey Template defaults column so you can see the maths work before you type your own prices. Delete rows 33 to 38 when you no longer need them.</t>
        </is>
      </c>
    </row>
    <row r="32" ht="32" customHeight="1">
      <c r="A32" s="3" t="inlineStr">
        <is>
          <t>Scenario</t>
        </is>
      </c>
      <c r="B32" s="3" t="inlineStr">
        <is>
          <t>Package</t>
        </is>
      </c>
      <c r="C32" s="3" t="inlineStr">
        <is>
          <t>Size</t>
        </is>
      </c>
      <c r="D32" s="3" t="inlineStr">
        <is>
          <t>Extra consultation</t>
        </is>
      </c>
      <c r="E32" s="3" t="inlineStr">
        <is>
          <t>Priority scheduling</t>
        </is>
      </c>
      <c r="F32" s="3" t="inlineStr">
        <is>
          <t>Aftercare or support plan</t>
        </is>
      </c>
      <c r="G32" s="3" t="inlineStr">
        <is>
          <t>Start</t>
        </is>
      </c>
      <c r="H32" s="3" t="inlineStr">
        <is>
          <t>Base</t>
        </is>
      </c>
      <c r="I32" s="3" t="inlineStr">
        <is>
          <t>Size factor</t>
        </is>
      </c>
      <c r="J32" s="3" t="inlineStr">
        <is>
          <t>Add-ons</t>
        </is>
      </c>
      <c r="K32" s="3" t="inlineStr">
        <is>
          <t>Timing factor</t>
        </is>
      </c>
      <c r="L32" s="3" t="inlineStr">
        <is>
          <t>Low</t>
        </is>
      </c>
      <c r="M32" s="3" t="inlineStr">
        <is>
          <t>High</t>
        </is>
      </c>
    </row>
    <row r="33">
      <c r="A33" s="39" t="inlineStr">
        <is>
          <t>EXAMPLE 1 (delete me)</t>
        </is>
      </c>
      <c r="B33" s="39" t="inlineStr">
        <is>
          <t>Essentials</t>
        </is>
      </c>
      <c r="C33" s="39" t="inlineStr">
        <is>
          <t>Small</t>
        </is>
      </c>
      <c r="D33" s="39" t="inlineStr">
        <is>
          <t>No</t>
        </is>
      </c>
      <c r="E33" s="39" t="inlineStr">
        <is>
          <t>No</t>
        </is>
      </c>
      <c r="F33" s="39" t="inlineStr">
        <is>
          <t>No</t>
        </is>
      </c>
      <c r="G33" s="39" t="inlineStr">
        <is>
          <t>Within a month</t>
        </is>
      </c>
      <c r="H33" s="40">
        <f>IFERROR(INDEX('Price list'!$D$6:$D$8,MATCH(B33,'Price list'!$A$6:$A$8,0)),"")</f>
        <v/>
      </c>
      <c r="I33" s="41">
        <f>IFERROR(INDEX('Price list'!$D$11:$D$13,MATCH(C33,'Price list'!$A$11:$A$13,0)),"")</f>
        <v/>
      </c>
      <c r="J33" s="40">
        <f>IF(B33="","",IF(D33="Yes",'Price list'!$D$15,0)+IF(E33="Yes",'Price list'!$D$16,0)+IF(F33="Yes",'Price list'!$D$17,0))</f>
        <v/>
      </c>
      <c r="K33" s="41">
        <f>IF(B33="","",IF(G33="As soon as possible",'Price list'!$D$19,1))</f>
        <v/>
      </c>
      <c r="L33" s="42">
        <f>IF(B33="","",IF(B33="Something custom","No estimate",ROUND((H33*I33+J33)*K33/'Price list'!$D$22,0)*'Price list'!$D$22))</f>
        <v/>
      </c>
      <c r="M33" s="42">
        <f>IF(ISNUMBER(L33),ROUND(L33*'Price list'!$D$21/'Price list'!$D$22,0)*'Price list'!$D$22,"")</f>
        <v/>
      </c>
    </row>
    <row r="34">
      <c r="A34" s="39" t="inlineStr">
        <is>
          <t>EXAMPLE 2 (delete me)</t>
        </is>
      </c>
      <c r="B34" s="39" t="inlineStr">
        <is>
          <t>Standard</t>
        </is>
      </c>
      <c r="C34" s="39" t="inlineStr">
        <is>
          <t>Medium</t>
        </is>
      </c>
      <c r="D34" s="39" t="inlineStr">
        <is>
          <t>Yes</t>
        </is>
      </c>
      <c r="E34" s="39" t="inlineStr">
        <is>
          <t>No</t>
        </is>
      </c>
      <c r="F34" s="39" t="inlineStr">
        <is>
          <t>No</t>
        </is>
      </c>
      <c r="G34" s="39" t="inlineStr">
        <is>
          <t>As soon as possible</t>
        </is>
      </c>
      <c r="H34" s="40">
        <f>IFERROR(INDEX('Price list'!$D$6:$D$8,MATCH(B34,'Price list'!$A$6:$A$8,0)),"")</f>
        <v/>
      </c>
      <c r="I34" s="41">
        <f>IFERROR(INDEX('Price list'!$D$11:$D$13,MATCH(C34,'Price list'!$A$11:$A$13,0)),"")</f>
        <v/>
      </c>
      <c r="J34" s="40">
        <f>IF(B34="","",IF(D34="Yes",'Price list'!$D$15,0)+IF(E34="Yes",'Price list'!$D$16,0)+IF(F34="Yes",'Price list'!$D$17,0))</f>
        <v/>
      </c>
      <c r="K34" s="41">
        <f>IF(B34="","",IF(G34="As soon as possible",'Price list'!$D$19,1))</f>
        <v/>
      </c>
      <c r="L34" s="42">
        <f>IF(B34="","",IF(B34="Something custom","No estimate",ROUND((H34*I34+J34)*K34/'Price list'!$D$22,0)*'Price list'!$D$22))</f>
        <v/>
      </c>
      <c r="M34" s="42">
        <f>IF(ISNUMBER(L34),ROUND(L34*'Price list'!$D$21/'Price list'!$D$22,0)*'Price list'!$D$22,"")</f>
        <v/>
      </c>
    </row>
    <row r="35">
      <c r="A35" s="39" t="inlineStr">
        <is>
          <t>EXAMPLE 3 (delete me)</t>
        </is>
      </c>
      <c r="B35" s="39" t="inlineStr">
        <is>
          <t>Complete</t>
        </is>
      </c>
      <c r="C35" s="39" t="inlineStr">
        <is>
          <t>Large</t>
        </is>
      </c>
      <c r="D35" s="39" t="inlineStr">
        <is>
          <t>Yes</t>
        </is>
      </c>
      <c r="E35" s="39" t="inlineStr">
        <is>
          <t>Yes</t>
        </is>
      </c>
      <c r="F35" s="39" t="inlineStr">
        <is>
          <t>Yes</t>
        </is>
      </c>
      <c r="G35" s="39" t="inlineStr">
        <is>
          <t>As soon as possible</t>
        </is>
      </c>
      <c r="H35" s="40">
        <f>IFERROR(INDEX('Price list'!$D$6:$D$8,MATCH(B35,'Price list'!$A$6:$A$8,0)),"")</f>
        <v/>
      </c>
      <c r="I35" s="41">
        <f>IFERROR(INDEX('Price list'!$D$11:$D$13,MATCH(C35,'Price list'!$A$11:$A$13,0)),"")</f>
        <v/>
      </c>
      <c r="J35" s="40">
        <f>IF(B35="","",IF(D35="Yes",'Price list'!$D$15,0)+IF(E35="Yes",'Price list'!$D$16,0)+IF(F35="Yes",'Price list'!$D$17,0))</f>
        <v/>
      </c>
      <c r="K35" s="41">
        <f>IF(B35="","",IF(G35="As soon as possible",'Price list'!$D$19,1))</f>
        <v/>
      </c>
      <c r="L35" s="42">
        <f>IF(B35="","",IF(B35="Something custom","No estimate",ROUND((H35*I35+J35)*K35/'Price list'!$D$22,0)*'Price list'!$D$22))</f>
        <v/>
      </c>
      <c r="M35" s="42">
        <f>IF(ISNUMBER(L35),ROUND(L35*'Price list'!$D$21/'Price list'!$D$22,0)*'Price list'!$D$22,"")</f>
        <v/>
      </c>
    </row>
    <row r="36">
      <c r="A36" s="39" t="inlineStr">
        <is>
          <t>EXAMPLE 4 (delete me)</t>
        </is>
      </c>
      <c r="B36" s="39" t="inlineStr">
        <is>
          <t>Standard</t>
        </is>
      </c>
      <c r="C36" s="39" t="inlineStr">
        <is>
          <t>Large</t>
        </is>
      </c>
      <c r="D36" s="39" t="inlineStr">
        <is>
          <t>No</t>
        </is>
      </c>
      <c r="E36" s="39" t="inlineStr">
        <is>
          <t>Yes</t>
        </is>
      </c>
      <c r="F36" s="39" t="inlineStr">
        <is>
          <t>No</t>
        </is>
      </c>
      <c r="G36" s="39" t="inlineStr">
        <is>
          <t>In 1 to 3 months</t>
        </is>
      </c>
      <c r="H36" s="40">
        <f>IFERROR(INDEX('Price list'!$D$6:$D$8,MATCH(B36,'Price list'!$A$6:$A$8,0)),"")</f>
        <v/>
      </c>
      <c r="I36" s="41">
        <f>IFERROR(INDEX('Price list'!$D$11:$D$13,MATCH(C36,'Price list'!$A$11:$A$13,0)),"")</f>
        <v/>
      </c>
      <c r="J36" s="40">
        <f>IF(B36="","",IF(D36="Yes",'Price list'!$D$15,0)+IF(E36="Yes",'Price list'!$D$16,0)+IF(F36="Yes",'Price list'!$D$17,0))</f>
        <v/>
      </c>
      <c r="K36" s="41">
        <f>IF(B36="","",IF(G36="As soon as possible",'Price list'!$D$19,1))</f>
        <v/>
      </c>
      <c r="L36" s="42">
        <f>IF(B36="","",IF(B36="Something custom","No estimate",ROUND((H36*I36+J36)*K36/'Price list'!$D$22,0)*'Price list'!$D$22))</f>
        <v/>
      </c>
      <c r="M36" s="42">
        <f>IF(ISNUMBER(L36),ROUND(L36*'Price list'!$D$21/'Price list'!$D$22,0)*'Price list'!$D$22,"")</f>
        <v/>
      </c>
    </row>
    <row r="37">
      <c r="A37" s="39" t="inlineStr">
        <is>
          <t>EXAMPLE 5 (delete me)</t>
        </is>
      </c>
      <c r="B37" s="39" t="inlineStr">
        <is>
          <t>Something custom</t>
        </is>
      </c>
      <c r="C37" s="39" t="inlineStr">
        <is>
          <t>Medium</t>
        </is>
      </c>
      <c r="D37" s="39" t="inlineStr">
        <is>
          <t>No</t>
        </is>
      </c>
      <c r="E37" s="39" t="inlineStr">
        <is>
          <t>No</t>
        </is>
      </c>
      <c r="F37" s="39" t="inlineStr">
        <is>
          <t>No</t>
        </is>
      </c>
      <c r="G37" s="39" t="inlineStr">
        <is>
          <t>Just exploring</t>
        </is>
      </c>
      <c r="H37" s="40">
        <f>IFERROR(INDEX('Price list'!$D$6:$D$8,MATCH(B37,'Price list'!$A$6:$A$8,0)),"")</f>
        <v/>
      </c>
      <c r="I37" s="41">
        <f>IFERROR(INDEX('Price list'!$D$11:$D$13,MATCH(C37,'Price list'!$A$11:$A$13,0)),"")</f>
        <v/>
      </c>
      <c r="J37" s="40">
        <f>IF(B37="","",IF(D37="Yes",'Price list'!$D$15,0)+IF(E37="Yes",'Price list'!$D$16,0)+IF(F37="Yes",'Price list'!$D$17,0))</f>
        <v/>
      </c>
      <c r="K37" s="41">
        <f>IF(B37="","",IF(G37="As soon as possible",'Price list'!$D$19,1))</f>
        <v/>
      </c>
      <c r="L37" s="42">
        <f>IF(B37="","",IF(B37="Something custom","No estimate",ROUND((H37*I37+J37)*K37/'Price list'!$D$22,0)*'Price list'!$D$22))</f>
        <v/>
      </c>
      <c r="M37" s="42">
        <f>IF(ISNUMBER(L37),ROUND(L37*'Price list'!$D$21/'Price list'!$D$22,0)*'Price list'!$D$22,"")</f>
        <v/>
      </c>
    </row>
    <row r="38">
      <c r="A38" s="39" t="inlineStr">
        <is>
          <t>EXAMPLE 6 (delete me)</t>
        </is>
      </c>
      <c r="B38" s="39" t="inlineStr">
        <is>
          <t>Essentials</t>
        </is>
      </c>
      <c r="C38" s="39" t="inlineStr">
        <is>
          <t>Medium</t>
        </is>
      </c>
      <c r="D38" s="39" t="inlineStr">
        <is>
          <t>No</t>
        </is>
      </c>
      <c r="E38" s="39" t="inlineStr">
        <is>
          <t>No</t>
        </is>
      </c>
      <c r="F38" s="39" t="inlineStr">
        <is>
          <t>Yes</t>
        </is>
      </c>
      <c r="G38" s="39" t="inlineStr">
        <is>
          <t>As soon as possible</t>
        </is>
      </c>
      <c r="H38" s="40">
        <f>IFERROR(INDEX('Price list'!$D$6:$D$8,MATCH(B38,'Price list'!$A$6:$A$8,0)),"")</f>
        <v/>
      </c>
      <c r="I38" s="41">
        <f>IFERROR(INDEX('Price list'!$D$11:$D$13,MATCH(C38,'Price list'!$A$11:$A$13,0)),"")</f>
        <v/>
      </c>
      <c r="J38" s="40">
        <f>IF(B38="","",IF(D38="Yes",'Price list'!$D$15,0)+IF(E38="Yes",'Price list'!$D$16,0)+IF(F38="Yes",'Price list'!$D$17,0))</f>
        <v/>
      </c>
      <c r="K38" s="41">
        <f>IF(B38="","",IF(G38="As soon as possible",'Price list'!$D$19,1))</f>
        <v/>
      </c>
      <c r="L38" s="42">
        <f>IF(B38="","",IF(B38="Something custom","No estimate",ROUND((H38*I38+J38)*K38/'Price list'!$D$22,0)*'Price list'!$D$22))</f>
        <v/>
      </c>
      <c r="M38" s="42">
        <f>IF(ISNUMBER(L38),ROUND(L38*'Price list'!$D$21/'Price list'!$D$22,0)*'Price list'!$D$22,"")</f>
        <v/>
      </c>
    </row>
  </sheetData>
  <mergeCells count="1">
    <mergeCell ref="B28:G28"/>
  </mergeCells>
  <dataValidations count="44">
    <dataValidation sqref="B6" showDropDown="0" showInputMessage="0" showErrorMessage="1" allowBlank="1" errorTitle="Pick from the list" error="Pick one of the answers from your form." type="list" errorStyle="warning">
      <formula1>Lists!$A$2:$A$5</formula1>
    </dataValidation>
    <dataValidation sqref="B7" showDropDown="0" showInputMessage="0" showErrorMessage="1" allowBlank="1" errorTitle="Pick from the list" error="Pick one of the answers from your form." type="list" errorStyle="warning">
      <formula1>Lists!$B$2:$B$4</formula1>
    </dataValidation>
    <dataValidation sqref="B8" showDropDown="0" showInputMessage="0" showErrorMessage="1" allowBlank="1" errorTitle="Pick from the list" error="Pick one of the answers from your form." type="list" errorStyle="warning">
      <formula1>Lists!$C$2:$C$3</formula1>
    </dataValidation>
    <dataValidation sqref="B9" showDropDown="0" showInputMessage="0" showErrorMessage="1" allowBlank="1" errorTitle="Pick from the list" error="Pick one of the answers from your form." type="list" errorStyle="warning">
      <formula1>Lists!$C$2:$C$3</formula1>
    </dataValidation>
    <dataValidation sqref="B10" showDropDown="0" showInputMessage="0" showErrorMessage="1" allowBlank="1" errorTitle="Pick from the list" error="Pick one of the answers from your form." type="list" errorStyle="warning">
      <formula1>Lists!$C$2:$C$3</formula1>
    </dataValidation>
    <dataValidation sqref="B11" showDropDown="0" showInputMessage="0" showErrorMessage="1" allowBlank="1" errorTitle="Pick from the list" error="Pick one of the answers from your form." type="list" errorStyle="warning">
      <formula1>Lists!$D$2:$D$5</formula1>
    </dataValidation>
    <dataValidation sqref="B12" showDropDown="0" showInputMessage="0" showErrorMessage="1" allowBlank="1" errorTitle="Pick from the list" error="Pick one of the answers from your form." type="list" errorStyle="warning">
      <formula1>Lists!$E$2:$E$4</formula1>
    </dataValidation>
    <dataValidation sqref="B13" showDropDown="0" showInputMessage="0" showErrorMessage="1" allowBlank="1" errorTitle="Pick from the list" error="Pick one of the answers from your form." type="list" errorStyle="warning">
      <formula1>Lists!$F$2:$F$6</formula1>
    </dataValidation>
    <dataValidation sqref="B33" showDropDown="0" showInputMessage="0" showErrorMessage="0" allowBlank="1" type="list" errorStyle="warning">
      <formula1>Lists!$A$2:$A$5</formula1>
    </dataValidation>
    <dataValidation sqref="C33" showDropDown="0" showInputMessage="0" showErrorMessage="0" allowBlank="1" type="list" errorStyle="warning">
      <formula1>Lists!$B$2:$B$4</formula1>
    </dataValidation>
    <dataValidation sqref="D33" showDropDown="0" showInputMessage="0" showErrorMessage="0" allowBlank="1" type="list" errorStyle="warning">
      <formula1>Lists!$C$2:$C$3</formula1>
    </dataValidation>
    <dataValidation sqref="E33" showDropDown="0" showInputMessage="0" showErrorMessage="0" allowBlank="1" type="list" errorStyle="warning">
      <formula1>Lists!$C$2:$C$3</formula1>
    </dataValidation>
    <dataValidation sqref="F33" showDropDown="0" showInputMessage="0" showErrorMessage="0" allowBlank="1" type="list" errorStyle="warning">
      <formula1>Lists!$C$2:$C$3</formula1>
    </dataValidation>
    <dataValidation sqref="G33" showDropDown="0" showInputMessage="0" showErrorMessage="0" allowBlank="1" type="list" errorStyle="warning">
      <formula1>Lists!$D$2:$D$5</formula1>
    </dataValidation>
    <dataValidation sqref="B34" showDropDown="0" showInputMessage="0" showErrorMessage="0" allowBlank="1" type="list" errorStyle="warning">
      <formula1>Lists!$A$2:$A$5</formula1>
    </dataValidation>
    <dataValidation sqref="C34" showDropDown="0" showInputMessage="0" showErrorMessage="0" allowBlank="1" type="list" errorStyle="warning">
      <formula1>Lists!$B$2:$B$4</formula1>
    </dataValidation>
    <dataValidation sqref="D34" showDropDown="0" showInputMessage="0" showErrorMessage="0" allowBlank="1" type="list" errorStyle="warning">
      <formula1>Lists!$C$2:$C$3</formula1>
    </dataValidation>
    <dataValidation sqref="E34" showDropDown="0" showInputMessage="0" showErrorMessage="0" allowBlank="1" type="list" errorStyle="warning">
      <formula1>Lists!$C$2:$C$3</formula1>
    </dataValidation>
    <dataValidation sqref="F34" showDropDown="0" showInputMessage="0" showErrorMessage="0" allowBlank="1" type="list" errorStyle="warning">
      <formula1>Lists!$C$2:$C$3</formula1>
    </dataValidation>
    <dataValidation sqref="G34" showDropDown="0" showInputMessage="0" showErrorMessage="0" allowBlank="1" type="list" errorStyle="warning">
      <formula1>Lists!$D$2:$D$5</formula1>
    </dataValidation>
    <dataValidation sqref="B35" showDropDown="0" showInputMessage="0" showErrorMessage="0" allowBlank="1" type="list" errorStyle="warning">
      <formula1>Lists!$A$2:$A$5</formula1>
    </dataValidation>
    <dataValidation sqref="C35" showDropDown="0" showInputMessage="0" showErrorMessage="0" allowBlank="1" type="list" errorStyle="warning">
      <formula1>Lists!$B$2:$B$4</formula1>
    </dataValidation>
    <dataValidation sqref="D35" showDropDown="0" showInputMessage="0" showErrorMessage="0" allowBlank="1" type="list" errorStyle="warning">
      <formula1>Lists!$C$2:$C$3</formula1>
    </dataValidation>
    <dataValidation sqref="E35" showDropDown="0" showInputMessage="0" showErrorMessage="0" allowBlank="1" type="list" errorStyle="warning">
      <formula1>Lists!$C$2:$C$3</formula1>
    </dataValidation>
    <dataValidation sqref="F35" showDropDown="0" showInputMessage="0" showErrorMessage="0" allowBlank="1" type="list" errorStyle="warning">
      <formula1>Lists!$C$2:$C$3</formula1>
    </dataValidation>
    <dataValidation sqref="G35" showDropDown="0" showInputMessage="0" showErrorMessage="0" allowBlank="1" type="list" errorStyle="warning">
      <formula1>Lists!$D$2:$D$5</formula1>
    </dataValidation>
    <dataValidation sqref="B36" showDropDown="0" showInputMessage="0" showErrorMessage="0" allowBlank="1" type="list" errorStyle="warning">
      <formula1>Lists!$A$2:$A$5</formula1>
    </dataValidation>
    <dataValidation sqref="C36" showDropDown="0" showInputMessage="0" showErrorMessage="0" allowBlank="1" type="list" errorStyle="warning">
      <formula1>Lists!$B$2:$B$4</formula1>
    </dataValidation>
    <dataValidation sqref="D36" showDropDown="0" showInputMessage="0" showErrorMessage="0" allowBlank="1" type="list" errorStyle="warning">
      <formula1>Lists!$C$2:$C$3</formula1>
    </dataValidation>
    <dataValidation sqref="E36" showDropDown="0" showInputMessage="0" showErrorMessage="0" allowBlank="1" type="list" errorStyle="warning">
      <formula1>Lists!$C$2:$C$3</formula1>
    </dataValidation>
    <dataValidation sqref="F36" showDropDown="0" showInputMessage="0" showErrorMessage="0" allowBlank="1" type="list" errorStyle="warning">
      <formula1>Lists!$C$2:$C$3</formula1>
    </dataValidation>
    <dataValidation sqref="G36" showDropDown="0" showInputMessage="0" showErrorMessage="0" allowBlank="1" type="list" errorStyle="warning">
      <formula1>Lists!$D$2:$D$5</formula1>
    </dataValidation>
    <dataValidation sqref="B37" showDropDown="0" showInputMessage="0" showErrorMessage="0" allowBlank="1" type="list" errorStyle="warning">
      <formula1>Lists!$A$2:$A$5</formula1>
    </dataValidation>
    <dataValidation sqref="C37" showDropDown="0" showInputMessage="0" showErrorMessage="0" allowBlank="1" type="list" errorStyle="warning">
      <formula1>Lists!$B$2:$B$4</formula1>
    </dataValidation>
    <dataValidation sqref="D37" showDropDown="0" showInputMessage="0" showErrorMessage="0" allowBlank="1" type="list" errorStyle="warning">
      <formula1>Lists!$C$2:$C$3</formula1>
    </dataValidation>
    <dataValidation sqref="E37" showDropDown="0" showInputMessage="0" showErrorMessage="0" allowBlank="1" type="list" errorStyle="warning">
      <formula1>Lists!$C$2:$C$3</formula1>
    </dataValidation>
    <dataValidation sqref="F37" showDropDown="0" showInputMessage="0" showErrorMessage="0" allowBlank="1" type="list" errorStyle="warning">
      <formula1>Lists!$C$2:$C$3</formula1>
    </dataValidation>
    <dataValidation sqref="G37" showDropDown="0" showInputMessage="0" showErrorMessage="0" allowBlank="1" type="list" errorStyle="warning">
      <formula1>Lists!$D$2:$D$5</formula1>
    </dataValidation>
    <dataValidation sqref="B38" showDropDown="0" showInputMessage="0" showErrorMessage="0" allowBlank="1" type="list" errorStyle="warning">
      <formula1>Lists!$A$2:$A$5</formula1>
    </dataValidation>
    <dataValidation sqref="C38" showDropDown="0" showInputMessage="0" showErrorMessage="0" allowBlank="1" type="list" errorStyle="warning">
      <formula1>Lists!$B$2:$B$4</formula1>
    </dataValidation>
    <dataValidation sqref="D38" showDropDown="0" showInputMessage="0" showErrorMessage="0" allowBlank="1" type="list" errorStyle="warning">
      <formula1>Lists!$C$2:$C$3</formula1>
    </dataValidation>
    <dataValidation sqref="E38" showDropDown="0" showInputMessage="0" showErrorMessage="0" allowBlank="1" type="list" errorStyle="warning">
      <formula1>Lists!$C$2:$C$3</formula1>
    </dataValidation>
    <dataValidation sqref="F38" showDropDown="0" showInputMessage="0" showErrorMessage="0" allowBlank="1" type="list" errorStyle="warning">
      <formula1>Lists!$C$2:$C$3</formula1>
    </dataValidation>
    <dataValidation sqref="G38" showDropDown="0" showInputMessage="0" showErrorMessage="0" allowBlank="1" type="list" errorStyle="warning">
      <formula1>Lists!$D$2:$D$5</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0F766E"/>
    <outlinePr summaryBelow="1" summaryRight="1"/>
    <pageSetUpPr/>
  </sheetPr>
  <dimension ref="A1:G10"/>
  <sheetViews>
    <sheetView workbookViewId="0">
      <pane ySplit="4" topLeftCell="A5" activePane="bottomLeft" state="frozen"/>
      <selection pane="bottomLeft" activeCell="A1" sqref="A1"/>
    </sheetView>
  </sheetViews>
  <sheetFormatPr baseColWidth="8" defaultRowHeight="15"/>
  <cols>
    <col width="30" customWidth="1" min="1" max="1"/>
    <col width="26" customWidth="1" min="2" max="2"/>
    <col width="22" customWidth="1" min="3" max="3"/>
    <col width="20" customWidth="1" min="4" max="4"/>
    <col width="60" customWidth="1" min="5" max="5"/>
    <col width="44" customWidth="1" min="6" max="6"/>
    <col width="22" customWidth="1" min="7" max="7"/>
  </cols>
  <sheetData>
    <row r="1">
      <c r="A1" s="15" t="inlineStr">
        <is>
          <t>Lead-fit rules: who gets a polite no</t>
        </is>
      </c>
    </row>
    <row r="2">
      <c r="A2" s="16" t="inlineStr">
        <is>
          <t>Each row is one logic rule that sends a visitor to an ending instead of the quote. The text starts as the template's own wording. Change the place and the dollar amount to match your business.</t>
        </is>
      </c>
    </row>
    <row r="3">
      <c r="A3" s="16" t="inlineStr">
        <is>
          <t>Rules run in order, like the form: the area rule first, then the budget rule.</t>
        </is>
      </c>
    </row>
    <row r="4">
      <c r="A4" s="3" t="inlineStr">
        <is>
          <t>Question</t>
        </is>
      </c>
      <c r="B4" s="3" t="inlineStr">
        <is>
          <t>Answer that screens out</t>
        </is>
      </c>
      <c r="C4" s="3" t="inlineStr">
        <is>
          <t>Ending name</t>
        </is>
      </c>
      <c r="D4" s="3" t="inlineStr">
        <is>
          <t>Ending heading</t>
        </is>
      </c>
      <c r="E4" s="3" t="inlineStr">
        <is>
          <t>Ending text</t>
        </is>
      </c>
      <c r="F4" s="3" t="inlineStr">
        <is>
          <t>Form logic rule</t>
        </is>
      </c>
      <c r="G4" s="3" t="inlineStr">
        <is>
          <t>Check</t>
        </is>
      </c>
    </row>
    <row r="5" ht="70" customHeight="1">
      <c r="A5" s="6" t="inlineStr">
        <is>
          <t>Where is the job?</t>
        </is>
      </c>
      <c r="B5" s="43" t="inlineStr">
        <is>
          <t>Outside our service area</t>
        </is>
      </c>
      <c r="C5" s="43" t="inlineStr">
        <is>
          <t>Outside our area</t>
        </is>
      </c>
      <c r="D5" s="43" t="inlineStr">
        <is>
          <t>Thanks for asking</t>
        </is>
      </c>
      <c r="E5" s="43" t="inlineStr">
        <is>
          <t>We only take jobs within about 30 miles of our base, so we're not the right fit this time. A local provider near you will be quicker and cheaper.</t>
        </is>
      </c>
      <c r="F5" s="6" t="inlineStr">
        <is>
          <t>area = Outside our service area: jump to ending outside_area</t>
        </is>
      </c>
      <c r="G5" s="44">
        <f>IF(B5="","",IF(COUNTIF(Lists!$E$2:$F$10,B5)=0,"Not one of your form's answers","OK"))</f>
        <v/>
      </c>
    </row>
    <row r="6" ht="70" customHeight="1">
      <c r="A6" s="6" t="inlineStr">
        <is>
          <t>What budget do you have in mind?</t>
        </is>
      </c>
      <c r="B6" s="43" t="inlineStr">
        <is>
          <t>Under $500</t>
        </is>
      </c>
      <c r="C6" s="43" t="inlineStr">
        <is>
          <t>Below our minimum</t>
        </is>
      </c>
      <c r="D6" s="43" t="inlineStr">
        <is>
          <t>Thanks for asking</t>
        </is>
      </c>
      <c r="E6" s="43" t="inlineStr">
        <is>
          <t>Our smallest job starts at $500, so we can't take this one on. If your plans change, we'd be glad to hear from you.</t>
        </is>
      </c>
      <c r="F6" s="6" t="inlineStr">
        <is>
          <t>budget = Under $500: jump to ending below_minimum</t>
        </is>
      </c>
      <c r="G6" s="44">
        <f>IF(B6="","",IF(COUNTIF(Lists!$E$2:$F$10,B6)=0,"Not one of your form's answers","OK"))</f>
        <v/>
      </c>
    </row>
    <row r="7" ht="70" customHeight="1">
      <c r="A7" s="6" t="n"/>
      <c r="B7" s="43" t="n"/>
      <c r="C7" s="43" t="n"/>
      <c r="D7" s="43" t="n"/>
      <c r="E7" s="43" t="n"/>
      <c r="F7" s="6" t="n"/>
      <c r="G7" s="44">
        <f>IF(B7="","",IF(COUNTIF(Lists!$E$2:$F$10,B7)=0,"Not one of your form's answers","OK"))</f>
        <v/>
      </c>
    </row>
    <row r="8" ht="70" customHeight="1">
      <c r="A8" s="6" t="n"/>
      <c r="B8" s="43" t="n"/>
      <c r="C8" s="43" t="n"/>
      <c r="D8" s="43" t="n"/>
      <c r="E8" s="43" t="n"/>
      <c r="F8" s="6" t="n"/>
      <c r="G8" s="44">
        <f>IF(B8="","",IF(COUNTIF(Lists!$E$2:$F$10,B8)=0,"Not one of your form's answers","OK"))</f>
        <v/>
      </c>
    </row>
    <row r="10">
      <c r="A10" s="14" t="inlineStr">
        <is>
          <t>How to use: in HornetForms, add a logic rule for each row (If the answer is this, go to an ending), then create the ending with this heading and text. Rows 7 and 8 are spare.</t>
        </is>
      </c>
    </row>
  </sheetData>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7A6F86"/>
    <outlinePr summaryBelow="1" summaryRight="1"/>
    <pageSetUpPr/>
  </sheetPr>
  <dimension ref="A1:E21"/>
  <sheetViews>
    <sheetView workbookViewId="0">
      <pane ySplit="4" topLeftCell="A5" activePane="bottomLeft" state="frozen"/>
      <selection pane="bottomLeft" activeCell="A1" sqref="A1"/>
    </sheetView>
  </sheetViews>
  <sheetFormatPr baseColWidth="8" defaultRowHeight="15"/>
  <cols>
    <col width="28" customWidth="1" min="1" max="1"/>
    <col width="36" customWidth="1" min="2" max="2"/>
    <col width="32" customWidth="1" min="3" max="3"/>
    <col width="70" customWidth="1" min="4" max="4"/>
    <col width="16" customWidth="1" min="5" max="5"/>
  </cols>
  <sheetData>
    <row r="1">
      <c r="A1" s="15" t="inlineStr">
        <is>
          <t>Form map: where each number goes</t>
        </is>
      </c>
    </row>
    <row r="2">
      <c r="A2" s="16" t="inlineStr">
        <is>
          <t>Each sheet cell and the template question and logic rule it feeds. "Your number now" shows what is typed on the Price list, so you can copy it into the form.</t>
        </is>
      </c>
    </row>
    <row r="4">
      <c r="A4" s="3" t="inlineStr">
        <is>
          <t>Sheet cell</t>
        </is>
      </c>
      <c r="B4" s="3" t="inlineStr">
        <is>
          <t>What it is</t>
        </is>
      </c>
      <c r="C4" s="3" t="inlineStr">
        <is>
          <t>Template question</t>
        </is>
      </c>
      <c r="D4" s="3" t="inlineStr">
        <is>
          <t>Logic rule or calculated field</t>
        </is>
      </c>
      <c r="E4" s="3" t="inlineStr">
        <is>
          <t>Your number now</t>
        </is>
      </c>
    </row>
    <row r="5" ht="32" customHeight="1">
      <c r="A5" s="5" t="inlineStr">
        <is>
          <t>Price list C6</t>
        </is>
      </c>
      <c r="B5" s="6" t="inlineStr">
        <is>
          <t>Essentials</t>
        </is>
      </c>
      <c r="C5" s="6" t="inlineStr">
        <is>
          <t>Which package do you need?</t>
        </is>
      </c>
      <c r="D5" s="6" t="inlineStr">
        <is>
          <t>Logic: service = Essentials, set base to this number</t>
        </is>
      </c>
      <c r="E5" s="45">
        <f>IF('Price list'!C6="","(empty)",'Price list'!C6)</f>
        <v/>
      </c>
    </row>
    <row r="6" ht="32" customHeight="1">
      <c r="A6" s="5" t="inlineStr">
        <is>
          <t>Price list C7</t>
        </is>
      </c>
      <c r="B6" s="6" t="inlineStr">
        <is>
          <t>Standard</t>
        </is>
      </c>
      <c r="C6" s="6" t="inlineStr">
        <is>
          <t>Which package do you need?</t>
        </is>
      </c>
      <c r="D6" s="6" t="inlineStr">
        <is>
          <t>Logic: service = Standard, set base to this number</t>
        </is>
      </c>
      <c r="E6" s="45">
        <f>IF('Price list'!C7="","(empty)",'Price list'!C7)</f>
        <v/>
      </c>
    </row>
    <row r="7" ht="32" customHeight="1">
      <c r="A7" s="5" t="inlineStr">
        <is>
          <t>Price list C8</t>
        </is>
      </c>
      <c r="B7" s="6" t="inlineStr">
        <is>
          <t>Complete</t>
        </is>
      </c>
      <c r="C7" s="6" t="inlineStr">
        <is>
          <t>Which package do you need?</t>
        </is>
      </c>
      <c r="D7" s="6" t="inlineStr">
        <is>
          <t>Logic: service = Complete, set base to this number</t>
        </is>
      </c>
      <c r="E7" s="45">
        <f>IF('Price list'!C8="","(empty)",'Price list'!C8)</f>
        <v/>
      </c>
    </row>
    <row r="8" ht="32" customHeight="1">
      <c r="A8" s="5" t="inlineStr">
        <is>
          <t>Price list C11</t>
        </is>
      </c>
      <c r="B8" s="6" t="inlineStr">
        <is>
          <t>Small</t>
        </is>
      </c>
      <c r="C8" s="6" t="inlineStr">
        <is>
          <t>How big is the job?</t>
        </is>
      </c>
      <c r="D8" s="6" t="inlineStr">
        <is>
          <t>Calculated field size_factor, starting value (no rule needed)</t>
        </is>
      </c>
      <c r="E8" s="45">
        <f>IF('Price list'!C11="","(empty)",'Price list'!C11)</f>
        <v/>
      </c>
    </row>
    <row r="9" ht="32" customHeight="1">
      <c r="A9" s="5" t="inlineStr">
        <is>
          <t>Price list C12</t>
        </is>
      </c>
      <c r="B9" s="6" t="inlineStr">
        <is>
          <t>Medium</t>
        </is>
      </c>
      <c r="C9" s="6" t="inlineStr">
        <is>
          <t>How big is the job?</t>
        </is>
      </c>
      <c r="D9" s="6" t="inlineStr">
        <is>
          <t>Logic: size = Medium, set size_factor to this number</t>
        </is>
      </c>
      <c r="E9" s="45">
        <f>IF('Price list'!C12="","(empty)",'Price list'!C12)</f>
        <v/>
      </c>
    </row>
    <row r="10" ht="32" customHeight="1">
      <c r="A10" s="5" t="inlineStr">
        <is>
          <t>Price list C13</t>
        </is>
      </c>
      <c r="B10" s="6" t="inlineStr">
        <is>
          <t>Large</t>
        </is>
      </c>
      <c r="C10" s="6" t="inlineStr">
        <is>
          <t>How big is the job?</t>
        </is>
      </c>
      <c r="D10" s="6" t="inlineStr">
        <is>
          <t>Logic: size = Large, set size_factor to this number</t>
        </is>
      </c>
      <c r="E10" s="45">
        <f>IF('Price list'!C13="","(empty)",'Price list'!C13)</f>
        <v/>
      </c>
    </row>
    <row r="11" ht="32" customHeight="1">
      <c r="A11" s="5" t="inlineStr">
        <is>
          <t>Price list C15</t>
        </is>
      </c>
      <c r="B11" s="6" t="inlineStr">
        <is>
          <t>Extra consultation</t>
        </is>
      </c>
      <c r="C11" s="6" t="inlineStr">
        <is>
          <t>Add-ons</t>
        </is>
      </c>
      <c r="D11" s="6" t="inlineStr">
        <is>
          <t>Logic: addons_q includes Extra consultation, add this to addons</t>
        </is>
      </c>
      <c r="E11" s="45">
        <f>IF('Price list'!C15="","(empty)",'Price list'!C15)</f>
        <v/>
      </c>
    </row>
    <row r="12" ht="32" customHeight="1">
      <c r="A12" s="5" t="inlineStr">
        <is>
          <t>Price list C16</t>
        </is>
      </c>
      <c r="B12" s="6" t="inlineStr">
        <is>
          <t>Priority scheduling</t>
        </is>
      </c>
      <c r="C12" s="6" t="inlineStr">
        <is>
          <t>Add-ons</t>
        </is>
      </c>
      <c r="D12" s="6" t="inlineStr">
        <is>
          <t>Logic: addons_q includes Priority scheduling, add this to addons</t>
        </is>
      </c>
      <c r="E12" s="45">
        <f>IF('Price list'!C16="","(empty)",'Price list'!C16)</f>
        <v/>
      </c>
    </row>
    <row r="13" ht="32" customHeight="1">
      <c r="A13" s="5" t="inlineStr">
        <is>
          <t>Price list C17</t>
        </is>
      </c>
      <c r="B13" s="6" t="inlineStr">
        <is>
          <t>Aftercare or support plan</t>
        </is>
      </c>
      <c r="C13" s="6" t="inlineStr">
        <is>
          <t>Add-ons</t>
        </is>
      </c>
      <c r="D13" s="6" t="inlineStr">
        <is>
          <t>Logic: addons_q includes Aftercare or support plan, add this to addons</t>
        </is>
      </c>
      <c r="E13" s="45">
        <f>IF('Price list'!C17="","(empty)",'Price list'!C17)</f>
        <v/>
      </c>
    </row>
    <row r="14" ht="32" customHeight="1">
      <c r="A14" s="5" t="inlineStr">
        <is>
          <t>Price list C19</t>
        </is>
      </c>
      <c r="B14" s="6" t="inlineStr">
        <is>
          <t>Rush factor (start as soon as possible)</t>
        </is>
      </c>
      <c r="C14" s="6" t="inlineStr">
        <is>
          <t>When do you want to start?</t>
        </is>
      </c>
      <c r="D14" s="6" t="inlineStr">
        <is>
          <t>Logic: start = As soon as possible, set timing_factor to this number</t>
        </is>
      </c>
      <c r="E14" s="45">
        <f>IF('Price list'!C19="","(empty)",'Price list'!C19)</f>
        <v/>
      </c>
    </row>
    <row r="15" ht="32" customHeight="1">
      <c r="A15" s="5" t="inlineStr">
        <is>
          <t>Price list C20</t>
        </is>
      </c>
      <c r="B15" s="6" t="inlineStr">
        <is>
          <t>Minimum job</t>
        </is>
      </c>
      <c r="C15" s="6" t="inlineStr">
        <is>
          <t>What budget do you have in mind?</t>
        </is>
      </c>
      <c r="D15" s="6" t="inlineStr">
        <is>
          <t>Answer option Under $500, ending below_minimum and its text</t>
        </is>
      </c>
      <c r="E15" s="45">
        <f>IF('Price list'!C20="","(empty)",'Price list'!C20)</f>
        <v/>
      </c>
    </row>
    <row r="16" ht="32" customHeight="1">
      <c r="A16" s="5" t="inlineStr">
        <is>
          <t>Price list C21</t>
        </is>
      </c>
      <c r="B16" s="6" t="inlineStr">
        <is>
          <t>Band width (high = low x this)</t>
        </is>
      </c>
      <c r="C16" s="6" t="inlineStr">
        <is>
          <t>Estimate range</t>
        </is>
      </c>
      <c r="D16" s="6" t="inlineStr">
        <is>
          <t>Calculated field estimate_high: round(estimate_low * THIS / 50) * 50</t>
        </is>
      </c>
      <c r="E16" s="45">
        <f>IF('Price list'!C21="","(empty)",'Price list'!C21)</f>
        <v/>
      </c>
    </row>
    <row r="17" ht="32" customHeight="1">
      <c r="A17" s="5" t="inlineStr">
        <is>
          <t>Price list C22</t>
        </is>
      </c>
      <c r="B17" s="6" t="inlineStr">
        <is>
          <t>Round to the nearest</t>
        </is>
      </c>
      <c r="C17" s="6" t="inlineStr">
        <is>
          <t>Estimate range</t>
        </is>
      </c>
      <c r="D17" s="6" t="inlineStr">
        <is>
          <t>Both formulas: the 50 in estimate_low and estimate_high</t>
        </is>
      </c>
      <c r="E17" s="45">
        <f>IF('Price list'!C22="","(empty)",'Price list'!C22)</f>
        <v/>
      </c>
    </row>
    <row r="18" ht="32" customHeight="1">
      <c r="A18" s="5" t="inlineStr">
        <is>
          <t>Price list C9</t>
        </is>
      </c>
      <c r="B18" s="6" t="inlineStr">
        <is>
          <t>Something custom</t>
        </is>
      </c>
      <c r="C18" s="6" t="inlineStr">
        <is>
          <t>Which package do you need?</t>
        </is>
      </c>
      <c r="D18" s="6" t="inlineStr">
        <is>
          <t>Logic: service = Something custom, hide size, hide addons_q, hide estimate_note, show custom_note</t>
        </is>
      </c>
      <c r="E18" s="46" t="n"/>
    </row>
    <row r="19" ht="32" customHeight="1">
      <c r="A19" s="5" t="inlineStr">
        <is>
          <t>Estimate preview B24 and B25</t>
        </is>
      </c>
      <c r="B19" s="6" t="inlineStr">
        <is>
          <t>Low and high estimate</t>
        </is>
      </c>
      <c r="C19" s="6" t="inlineStr">
        <is>
          <t>Your estimate (page 2)</t>
        </is>
      </c>
      <c r="D19" s="6" t="inlineStr">
        <is>
          <t>Paragraph estimate_note: ${{ref:estimate_low}} and ${{ref:estimate_high}}</t>
        </is>
      </c>
      <c r="E19" s="46" t="n"/>
    </row>
    <row r="20" ht="32" customHeight="1">
      <c r="A20" s="5" t="inlineStr">
        <is>
          <t>Lead-fit rules row 5</t>
        </is>
      </c>
      <c r="B20" s="6" t="inlineStr">
        <is>
          <t>Out of area</t>
        </is>
      </c>
      <c r="C20" s="6" t="inlineStr">
        <is>
          <t>Where is the job?</t>
        </is>
      </c>
      <c r="D20" s="6" t="inlineStr">
        <is>
          <t>Logic: area = Outside our service area, jump to ending outside_area</t>
        </is>
      </c>
      <c r="E20" s="46" t="n"/>
    </row>
    <row r="21" ht="32" customHeight="1">
      <c r="A21" s="5" t="inlineStr">
        <is>
          <t>Lead-fit rules row 6</t>
        </is>
      </c>
      <c r="B21" s="6" t="inlineStr">
        <is>
          <t>Budget too low</t>
        </is>
      </c>
      <c r="C21" s="6" t="inlineStr">
        <is>
          <t>What budget do you have in mind?</t>
        </is>
      </c>
      <c r="D21" s="6" t="inlineStr">
        <is>
          <t>Logic: budget = Under $500, jump to ending below_minimum</t>
        </is>
      </c>
      <c r="E21" s="46" t="n"/>
    </row>
  </sheetData>
  <pageMargins left="0.75" right="0.75" top="1" bottom="1" header="0.5" footer="0.5"/>
</worksheet>
</file>

<file path=xl/worksheets/sheet6.xml><?xml version="1.0" encoding="utf-8"?>
<worksheet xmlns="http://schemas.openxmlformats.org/spreadsheetml/2006/main">
  <sheetPr>
    <tabColor rgb="008F8499"/>
    <outlinePr summaryBelow="1" summaryRight="1"/>
    <pageSetUpPr/>
  </sheetPr>
  <dimension ref="A1:H6"/>
  <sheetViews>
    <sheetView workbookViewId="0">
      <pane ySplit="1" topLeftCell="A2" activePane="bottomLeft" state="frozen"/>
      <selection pane="bottomLeft" activeCell="A1" sqref="A1"/>
    </sheetView>
  </sheetViews>
  <sheetFormatPr baseColWidth="8" defaultRowHeight="15"/>
  <cols>
    <col width="22" customWidth="1" min="1" max="1"/>
    <col width="10" customWidth="1" min="2" max="2"/>
    <col width="10" customWidth="1" min="3" max="3"/>
    <col width="22" customWidth="1" min="4" max="4"/>
    <col width="26" customWidth="1" min="5" max="5"/>
    <col width="20" customWidth="1" min="6" max="6"/>
    <col width="3" customWidth="1" min="7" max="7"/>
  </cols>
  <sheetData>
    <row r="1">
      <c r="A1" s="3" t="inlineStr">
        <is>
          <t>Package</t>
        </is>
      </c>
      <c r="B1" s="3" t="inlineStr">
        <is>
          <t>Size</t>
        </is>
      </c>
      <c r="C1" s="3" t="inlineStr">
        <is>
          <t>Yes or no</t>
        </is>
      </c>
      <c r="D1" s="3" t="inlineStr">
        <is>
          <t>Start</t>
        </is>
      </c>
      <c r="E1" s="3" t="inlineStr">
        <is>
          <t>Area</t>
        </is>
      </c>
      <c r="F1" s="3" t="inlineStr">
        <is>
          <t>Budget</t>
        </is>
      </c>
      <c r="H1" s="14" t="inlineStr">
        <is>
          <t>These are the answers from the HornetForms Quote request template. If you rename an answer in your form, rename it here and on the Price list.</t>
        </is>
      </c>
    </row>
    <row r="2">
      <c r="A2" s="47" t="inlineStr">
        <is>
          <t>Essentials</t>
        </is>
      </c>
      <c r="B2" s="47" t="inlineStr">
        <is>
          <t>Small</t>
        </is>
      </c>
      <c r="C2" s="47" t="inlineStr">
        <is>
          <t>Yes</t>
        </is>
      </c>
      <c r="D2" s="47" t="inlineStr">
        <is>
          <t>As soon as possible</t>
        </is>
      </c>
      <c r="E2" s="47" t="inlineStr">
        <is>
          <t>Within our service area</t>
        </is>
      </c>
      <c r="F2" s="47" t="inlineStr">
        <is>
          <t>Under $500</t>
        </is>
      </c>
    </row>
    <row r="3">
      <c r="A3" s="47" t="inlineStr">
        <is>
          <t>Standard</t>
        </is>
      </c>
      <c r="B3" s="47" t="inlineStr">
        <is>
          <t>Medium</t>
        </is>
      </c>
      <c r="C3" s="47" t="inlineStr">
        <is>
          <t>No</t>
        </is>
      </c>
      <c r="D3" s="47" t="inlineStr">
        <is>
          <t>Within a month</t>
        </is>
      </c>
      <c r="E3" s="47" t="inlineStr">
        <is>
          <t>Outside our service area</t>
        </is>
      </c>
      <c r="F3" s="47" t="inlineStr">
        <is>
          <t>$500 to $1,500</t>
        </is>
      </c>
    </row>
    <row r="4">
      <c r="A4" s="47" t="inlineStr">
        <is>
          <t>Complete</t>
        </is>
      </c>
      <c r="B4" s="47" t="inlineStr">
        <is>
          <t>Large</t>
        </is>
      </c>
      <c r="D4" s="47" t="inlineStr">
        <is>
          <t>In 1 to 3 months</t>
        </is>
      </c>
      <c r="E4" s="47" t="inlineStr">
        <is>
          <t>Not sure</t>
        </is>
      </c>
      <c r="F4" s="47" t="inlineStr">
        <is>
          <t>$1,500 to $5,000</t>
        </is>
      </c>
    </row>
    <row r="5">
      <c r="A5" s="47" t="inlineStr">
        <is>
          <t>Something custom</t>
        </is>
      </c>
      <c r="D5" s="47" t="inlineStr">
        <is>
          <t>Just exploring</t>
        </is>
      </c>
      <c r="F5" s="47" t="inlineStr">
        <is>
          <t>$5,000+</t>
        </is>
      </c>
    </row>
    <row r="6">
      <c r="F6" s="47" t="inlineStr">
        <is>
          <t>Not sure yet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2026-10-26T22:13:08Z</dcterms:created>
  <dcterms:modified xmlns:dcterms="http://purl.org/dc/terms/" xmlns:xsi="http://www.w3.org/2001/XMLSchema-instance" xsi:type="dcterms:W3CDTF">2026-10-26T22:13:08Z</dcterms:modified>
</cp:coreProperties>
</file>