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Questions" sheetId="2" state="visible" r:id="rId2"/>
    <sheet xmlns:r="http://schemas.openxmlformats.org/officeDocument/2006/relationships" name="Pass mark" sheetId="3" state="visible" r:id="rId3"/>
    <sheet xmlns:r="http://schemas.openxmlformats.org/officeDocument/2006/relationships" name="Test run" sheetId="4" state="visible" r:id="rId4"/>
    <sheet xmlns:r="http://schemas.openxmlformats.org/officeDocument/2006/relationships" name="Lists" sheetId="5" state="visible" r:id="rId5"/>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Arial"/>
      <b val="1"/>
      <color rgb="00231A2E"/>
      <sz val="18"/>
    </font>
    <font>
      <name val="Arial"/>
      <color rgb="005E5468"/>
      <sz val="11"/>
    </font>
    <font>
      <name val="Arial"/>
      <b val="1"/>
      <color rgb="00FBF5E9"/>
      <sz val="10"/>
    </font>
    <font>
      <name val="Arial"/>
      <b val="1"/>
      <color rgb="00231A2E"/>
      <sz val="12"/>
    </font>
    <font>
      <name val="Arial"/>
      <b val="1"/>
      <color rgb="00231A2E"/>
      <sz val="10"/>
    </font>
    <font>
      <name val="Arial"/>
      <color rgb="00231A2E"/>
      <sz val="10"/>
    </font>
    <font>
      <name val="Arial"/>
      <b val="1"/>
      <color rgb="008A1C12"/>
      <sz val="10"/>
    </font>
    <font>
      <name val="Arial"/>
      <i val="1"/>
      <color rgb="005E5468"/>
      <sz val="9"/>
    </font>
    <font>
      <name val="Arial"/>
      <b val="1"/>
      <color rgb="00231A2E"/>
      <sz val="16"/>
    </font>
    <font>
      <name val="Arial"/>
      <color rgb="005E5468"/>
      <sz val="10"/>
    </font>
    <font>
      <name val="Arial"/>
      <i val="1"/>
      <color rgb="005E5468"/>
      <sz val="10"/>
    </font>
    <font>
      <name val="Arial"/>
      <b val="1"/>
      <color rgb="00231A2E"/>
      <sz val="11"/>
    </font>
  </fonts>
  <fills count="7">
    <fill>
      <patternFill/>
    </fill>
    <fill>
      <patternFill patternType="gray125"/>
    </fill>
    <fill>
      <patternFill patternType="solid">
        <fgColor rgb="00231A2E"/>
      </patternFill>
    </fill>
    <fill>
      <patternFill patternType="solid">
        <fgColor rgb="00FDEFC8"/>
      </patternFill>
    </fill>
    <fill>
      <patternFill patternType="solid">
        <fgColor rgb="00ECE8F1"/>
      </patternFill>
    </fill>
    <fill>
      <patternFill patternType="solid">
        <fgColor rgb="00E4DEFA"/>
      </patternFill>
    </fill>
    <fill>
      <patternFill patternType="solid">
        <fgColor rgb="007A4A00"/>
      </patternFill>
    </fill>
  </fills>
  <borders count="6">
    <border>
      <left/>
      <right/>
      <top/>
      <bottom/>
      <diagonal/>
    </border>
    <border>
      <left style="thin">
        <color rgb="00C9C1D3"/>
      </left>
      <right style="thin">
        <color rgb="00C9C1D3"/>
      </right>
      <top style="thin">
        <color rgb="00C9C1D3"/>
      </top>
      <bottom style="thin">
        <color rgb="00C9C1D3"/>
      </bottom>
    </border>
    <border>
      <left/>
      <right/>
      <top style="thin">
        <color rgb="00C9C1D3"/>
      </top>
      <bottom/>
      <diagonal/>
    </border>
    <border>
      <left/>
      <right style="thin">
        <color rgb="00C9C1D3"/>
      </right>
      <top style="thin">
        <color rgb="00C9C1D3"/>
      </top>
      <bottom/>
      <diagonal/>
    </border>
    <border>
      <left/>
      <right/>
      <top style="thin">
        <color rgb="00C9C1D3"/>
      </top>
      <bottom style="thin">
        <color rgb="00C9C1D3"/>
      </bottom>
      <diagonal/>
    </border>
    <border>
      <left/>
      <right style="thin">
        <color rgb="00C9C1D3"/>
      </right>
      <top style="thin">
        <color rgb="00C9C1D3"/>
      </top>
      <bottom style="thin">
        <color rgb="00C9C1D3"/>
      </bottom>
      <diagonal/>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horizontal="center" vertical="top"/>
    </xf>
    <xf numFmtId="0" fontId="5" fillId="0" borderId="1" applyAlignment="1" pivotButton="0" quotePrefix="0" xfId="0">
      <alignment vertical="top" wrapText="1"/>
    </xf>
    <xf numFmtId="0" fontId="6" fillId="0" borderId="1" applyAlignment="1" pivotButton="0" quotePrefix="0" xfId="0">
      <alignment vertical="top" wrapText="1"/>
    </xf>
    <xf numFmtId="0" fontId="4" fillId="0" borderId="0" pivotButton="0" quotePrefix="0" xfId="0"/>
    <xf numFmtId="0" fontId="5" fillId="3" borderId="1" pivotButton="0" quotePrefix="0" xfId="0"/>
    <xf numFmtId="0" fontId="6" fillId="0" borderId="0" pivotButton="0" quotePrefix="0" xfId="0"/>
    <xf numFmtId="0" fontId="5" fillId="4" borderId="1" pivotButton="0" quotePrefix="0" xfId="0"/>
    <xf numFmtId="0" fontId="3" fillId="2" borderId="1" pivotButton="0" quotePrefix="0" xfId="0"/>
    <xf numFmtId="0" fontId="6" fillId="0" borderId="0" applyAlignment="1" pivotButton="0" quotePrefix="0" xfId="0">
      <alignment vertical="top" wrapText="1"/>
    </xf>
    <xf numFmtId="0" fontId="7" fillId="5" borderId="0" applyAlignment="1" pivotButton="0" quotePrefix="0" xfId="0">
      <alignment vertical="top" wrapText="1"/>
    </xf>
    <xf numFmtId="0" fontId="8" fillId="0" borderId="0" pivotButton="0" quotePrefix="0" xfId="0"/>
    <xf numFmtId="0" fontId="9" fillId="0" borderId="0" pivotButton="0" quotePrefix="0" xfId="0"/>
    <xf numFmtId="0" fontId="10" fillId="0" borderId="0" pivotButton="0" quotePrefix="0" xfId="0"/>
    <xf numFmtId="0" fontId="7" fillId="0" borderId="0" pivotButton="0" quotePrefix="0" xfId="0"/>
    <xf numFmtId="0" fontId="3" fillId="6" borderId="1" applyAlignment="1" pivotButton="0" quotePrefix="0" xfId="0">
      <alignment vertical="center" wrapText="1"/>
    </xf>
    <xf numFmtId="0" fontId="5" fillId="4" borderId="1" applyAlignment="1" pivotButton="0" quotePrefix="0" xfId="0">
      <alignment horizontal="center" vertical="top"/>
    </xf>
    <xf numFmtId="0" fontId="11" fillId="3" borderId="1" applyAlignment="1" pivotButton="0" quotePrefix="0" xfId="0">
      <alignment vertical="top" wrapText="1"/>
    </xf>
    <xf numFmtId="0" fontId="6" fillId="3" borderId="1" applyAlignment="1" pivotButton="0" quotePrefix="0" xfId="0">
      <alignment horizontal="center" vertical="top"/>
    </xf>
    <xf numFmtId="0" fontId="11" fillId="3" borderId="1" applyAlignment="1" pivotButton="0" quotePrefix="0" xfId="0">
      <alignment horizontal="center" vertical="top"/>
    </xf>
    <xf numFmtId="0" fontId="6" fillId="4" borderId="1" applyAlignment="1" pivotButton="0" quotePrefix="0" xfId="0">
      <alignment horizontal="center" vertical="top"/>
    </xf>
    <xf numFmtId="0" fontId="6" fillId="4" borderId="1" applyAlignment="1" pivotButton="0" quotePrefix="0" xfId="0">
      <alignment vertical="top" wrapText="1"/>
    </xf>
    <xf numFmtId="0" fontId="6" fillId="3" borderId="1" applyAlignment="1" pivotButton="0" quotePrefix="0" xfId="0">
      <alignment vertical="top" wrapText="1"/>
    </xf>
    <xf numFmtId="0" fontId="12" fillId="0" borderId="0" pivotButton="0" quotePrefix="0" xfId="0"/>
    <xf numFmtId="0" fontId="5" fillId="0" borderId="1" pivotButton="0" quotePrefix="0" xfId="0"/>
    <xf numFmtId="0" fontId="5" fillId="4" borderId="1" applyAlignment="1" pivotButton="0" quotePrefix="0" xfId="0">
      <alignment horizontal="left" vertical="top" wrapText="1"/>
    </xf>
    <xf numFmtId="0" fontId="11" fillId="3" borderId="1" applyAlignment="1" pivotButton="0" quotePrefix="0" xfId="0">
      <alignment horizontal="left" vertical="top" wrapText="1"/>
    </xf>
    <xf numFmtId="0" fontId="12" fillId="4" borderId="1" pivotButton="0" quotePrefix="0" xfId="0"/>
    <xf numFmtId="0" fontId="0" fillId="0" borderId="4" pivotButton="0" quotePrefix="0" xfId="0"/>
    <xf numFmtId="0" fontId="0" fillId="0" borderId="5" pivotButton="0" quotePrefix="0" xfId="0"/>
    <xf numFmtId="0" fontId="0"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comments/comment1.xml><?xml version="1.0" encoding="utf-8"?>
<comments xmlns="http://schemas.openxmlformats.org/spreadsheetml/2006/main">
  <authors>
    <author>HornetForms</author>
  </authors>
  <commentList>
    <comment ref="C5" authorId="0" shapeId="0">
      <text>
        <t>Six question types can be graded: multiple choice, dropdown, checkboxes, multi-select, short text and number.</t>
      </text>
    </comment>
    <comment ref="E5" authorId="0" shapeId="0">
      <text>
        <t>Multiple choice and dropdown: one correct option, typed exactly as in Options. Checkboxes and multi-select: every correct option, separated by |. Short text: each answer you accept, separated by |. Number: the correct number.</t>
      </text>
    </comment>
    <comment ref="F5" authorId="0" shapeId="0">
      <text>
        <t>Number questions only. 1 means any answer within 1 of the correct number counts.</t>
      </text>
    </comment>
    <comment ref="G5" authorId="0" shapeId="0">
      <text>
        <t>A whole number. Checkboxes and multi-select are all or nothing by default: people earn the points only by picking exactly the correct options.</t>
      </text>
    </comment>
    <comment ref="H5" authorId="0" shapeId="0">
      <text>
        <t>Yes turns on Randomize option order for this question. Shuffled options grade the same.</t>
      </text>
    </comment>
    <comment ref="I5" authorId="0" shapeId="0">
      <text>
        <t>People see the explanation only when the quiz shows the correct answers after submitting.</t>
      </text>
    </comment>
  </commentList>
</comments>
</file>

<file path=xl/comments/comment2.xml><?xml version="1.0" encoding="utf-8"?>
<comments xmlns="http://schemas.openxmlformats.org/spreadsheetml/2006/main">
  <authors>
    <author>HornetForms</author>
  </authors>
  <commentList>
    <comment ref="B9" authorId="0" shapeId="0">
      <text>
        <t>Percent: 80 means 80% of the most points possible. Points: the score to reach.</t>
      </text>
    </comment>
    <comment ref="B14" authorId="0" shapeId="0">
      <text>
        <t>Hide results shows only the thank-you page. Show score adds the score. Show score and correct answers adds each question's marks, the correct answer and the explanation.</t>
      </text>
    </comment>
    <comment ref="B15" authorId="0" shapeId="0">
      <text>
        <t>A named ending (or the default thank-you page). Leave empty to use the default thank-you page.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sheet1.xml><?xml version="1.0" encoding="utf-8"?>
<worksheet xmlns="http://schemas.openxmlformats.org/spreadsheetml/2006/main">
  <sheetPr>
    <tabColor rgb="00231A2E"/>
    <outlinePr summaryBelow="1" summaryRight="1"/>
    <pageSetUpPr/>
  </sheetPr>
  <dimension ref="A1:D27"/>
  <sheetViews>
    <sheetView showGridLines="0" workbookViewId="0">
      <selection activeCell="A1" sqref="A1"/>
    </sheetView>
  </sheetViews>
  <sheetFormatPr baseColWidth="8" defaultRowHeight="15"/>
  <cols>
    <col width="3" customWidth="1" min="1" max="1"/>
    <col width="6" customWidth="1" min="2" max="2"/>
    <col width="34" customWidth="1" min="3" max="3"/>
    <col width="90" customWidth="1" min="4" max="4"/>
  </cols>
  <sheetData>
    <row r="1"/>
    <row r="2">
      <c r="B2" s="1" t="inlineStr">
        <is>
          <t>Quiz planner</t>
        </is>
      </c>
    </row>
    <row r="3">
      <c r="B3" s="2" t="inlineStr">
        <is>
          <t>Plan each question, its correct answer and points, set a pass mark and test a score before you build the quiz in HornetForms. Works in Excel and Google Sheets.</t>
        </is>
      </c>
    </row>
    <row r="4"/>
    <row r="5">
      <c r="B5" s="3" t="inlineStr">
        <is>
          <t>Step</t>
        </is>
      </c>
      <c r="C5" s="3" t="inlineStr">
        <is>
          <t>What to do</t>
        </is>
      </c>
      <c r="D5" s="3" t="inlineStr">
        <is>
          <t>How</t>
        </is>
      </c>
    </row>
    <row r="6" ht="44" customHeight="1">
      <c r="B6" s="4" t="n">
        <v>1</v>
      </c>
      <c r="C6" s="5" t="inlineStr">
        <is>
          <t>Write the questions</t>
        </is>
      </c>
      <c r="D6" s="6" t="inlineStr">
        <is>
          <t>On the Questions tab, type each question, pick its type and list the options. Mark the correct answer and the points. Add a short explanation for each one.</t>
        </is>
      </c>
    </row>
    <row r="7" ht="44" customHeight="1">
      <c r="B7" s="4" t="n">
        <v>2</v>
      </c>
      <c r="C7" s="5" t="inlineStr">
        <is>
          <t>Fix the checks</t>
        </is>
      </c>
      <c r="D7" s="6" t="inlineStr">
        <is>
          <t>The Check column says OK when a row is ready. The line below the table counts the rows still to fix.</t>
        </is>
      </c>
    </row>
    <row r="8" ht="44" customHeight="1">
      <c r="B8" s="4" t="n">
        <v>3</v>
      </c>
      <c r="C8" s="5" t="inlineStr">
        <is>
          <t>Set the pass mark</t>
        </is>
      </c>
      <c r="D8" s="6" t="inlineStr">
        <is>
          <t>On the Pass mark tab, pick Percent or Points and type the mark. It shows how many points it takes to pass.</t>
        </is>
      </c>
    </row>
    <row r="9" ht="44" customHeight="1">
      <c r="B9" s="4" t="n">
        <v>4</v>
      </c>
      <c r="C9" s="5" t="inlineStr">
        <is>
          <t>Try it</t>
        </is>
      </c>
      <c r="D9" s="6" t="inlineStr">
        <is>
          <t>On the Test run tab, mark which questions a test taker got right. It shows the score, the percent and Passed or Failed.</t>
        </is>
      </c>
    </row>
    <row r="10" ht="66" customHeight="1">
      <c r="B10" s="4" t="n">
        <v>5</v>
      </c>
      <c r="C10" s="5" t="inlineStr">
        <is>
          <t>Build it in HornetForms</t>
        </is>
      </c>
      <c r="D10" s="6" t="inlineStr">
        <is>
          <t>Add the questions (type them, or import the sample CSV file from the post). Mark each correct answer and set the points and explanations on each question in the editor. Then open Quiz settings for the pass mark, the endings and what people see. A CSV import brings the questions only, so the answer key is always added in the editor.</t>
        </is>
      </c>
    </row>
    <row r="11"/>
    <row r="12">
      <c r="B12" s="7" t="inlineStr">
        <is>
          <t>Color key</t>
        </is>
      </c>
    </row>
    <row r="13">
      <c r="C13" s="8" t="inlineStr">
        <is>
          <t>Yellow</t>
        </is>
      </c>
      <c r="D13" s="9" t="inlineStr">
        <is>
          <t>You type or pick here.</t>
        </is>
      </c>
    </row>
    <row r="14">
      <c r="C14" s="10" t="inlineStr">
        <is>
          <t>Grey</t>
        </is>
      </c>
      <c r="D14" s="9" t="inlineStr">
        <is>
          <t>Worked out for you. Please do not type here.</t>
        </is>
      </c>
    </row>
    <row r="15">
      <c r="C15" s="11" t="inlineStr">
        <is>
          <t>Dark</t>
        </is>
      </c>
      <c r="D15" s="9" t="inlineStr">
        <is>
          <t>Column names. Please keep them as they are.</t>
        </is>
      </c>
    </row>
    <row r="16"/>
    <row r="17">
      <c r="B17" s="7" t="inlineStr">
        <is>
          <t>Good to know</t>
        </is>
      </c>
    </row>
    <row r="18" ht="28" customHeight="1">
      <c r="C18" s="12" t="inlineStr">
        <is>
          <t>Six question types can be graded: multiple choice, dropdown, checkboxes, multi-select, short text and number.</t>
        </is>
      </c>
    </row>
    <row r="19" ht="34" customHeight="1">
      <c r="C19" s="12" t="inlineStr">
        <is>
          <t>Checkboxes and multi-select are all or nothing by default: people earn the points only by picking exactly the correct options. You can score each option instead in the editor, negative points included.</t>
        </is>
      </c>
    </row>
    <row r="20" ht="34" customHeight="1">
      <c r="C20" s="12" t="inlineStr">
        <is>
          <t>Short text compares each answer with the answers you accept, without regard to case unless you switch on Match case. Number answers can count within a tolerance, such as 18 within 1.</t>
        </is>
      </c>
    </row>
    <row r="21" ht="34" customHeight="1">
      <c r="C21" s="12" t="inlineStr">
        <is>
          <t>The percent is the score divided by the most points possible. A percent pass mark of 80 on an 11-point quiz takes 9 points, because 8 points is only 72.7%.</t>
        </is>
      </c>
    </row>
    <row r="22" ht="28" customHeight="1">
      <c r="C22" s="12" t="inlineStr">
        <is>
          <t>There is room for 30 questions. Empty rows stay blank and count no points.</t>
        </is>
      </c>
    </row>
    <row r="23"/>
    <row r="24">
      <c r="B24" s="7" t="inlineStr">
        <is>
          <t>Example data</t>
        </is>
      </c>
    </row>
    <row r="25" ht="32" customHeight="1">
      <c r="C25" s="13" t="inlineStr">
        <is>
          <t>The yellow cells hold EXAMPLE data: "Corner Street Cafe: new staff training check", 10 questions for a made-up cafe, so you can see the sheet work. Clear them before you add your own.</t>
        </is>
      </c>
    </row>
    <row r="26"/>
    <row r="27">
      <c r="C27" s="14" t="inlineStr">
        <is>
          <t>Made by HornetForms, https://hornetforms.com/blog/free-quiz-maker</t>
        </is>
      </c>
    </row>
  </sheetData>
  <mergeCells count="6">
    <mergeCell ref="C20:D20"/>
    <mergeCell ref="C21:D21"/>
    <mergeCell ref="C25:D25"/>
    <mergeCell ref="C19:D19"/>
    <mergeCell ref="C22:D22"/>
    <mergeCell ref="C18:D18"/>
  </mergeCells>
  <pageMargins left="0.75" right="0.75" top="1" bottom="1" header="0.5" footer="0.5"/>
</worksheet>
</file>

<file path=xl/worksheets/sheet2.xml><?xml version="1.0" encoding="utf-8"?>
<worksheet xmlns="http://schemas.openxmlformats.org/spreadsheetml/2006/main">
  <sheetPr>
    <tabColor rgb="00F5B83D"/>
    <outlinePr summaryBelow="1" summaryRight="1"/>
    <pageSetUpPr/>
  </sheetPr>
  <dimension ref="A1:M37"/>
  <sheetViews>
    <sheetView workbookViewId="0">
      <pane xSplit="2" ySplit="5" topLeftCell="C6" activePane="bottomRight" state="frozen"/>
      <selection pane="topRight"/>
      <selection pane="bottomLeft"/>
      <selection pane="bottomRight" activeCell="A1" sqref="A1"/>
    </sheetView>
  </sheetViews>
  <sheetFormatPr baseColWidth="8" defaultRowHeight="15"/>
  <cols>
    <col width="5" customWidth="1" min="1" max="1"/>
    <col width="40" customWidth="1" min="2" max="2"/>
    <col width="16" customWidth="1" min="3" max="3"/>
    <col width="40" customWidth="1" min="4" max="4"/>
    <col width="32" customWidth="1" min="5" max="5"/>
    <col width="11" customWidth="1" min="6" max="6"/>
    <col width="9" customWidth="1" min="7" max="7"/>
    <col width="10" customWidth="1" min="8" max="8"/>
    <col width="46" customWidth="1" min="9" max="9"/>
    <col width="9" customWidth="1" min="10" max="10"/>
    <col width="9" customWidth="1" min="11" max="11"/>
    <col width="9" customWidth="1" min="12" max="12"/>
    <col width="34" customWidth="1" min="13" max="13"/>
  </cols>
  <sheetData>
    <row r="1">
      <c r="A1" s="15" t="inlineStr">
        <is>
          <t>Questions</t>
        </is>
      </c>
    </row>
    <row r="2">
      <c r="A2" s="16" t="inlineStr">
        <is>
          <t>One row per question: its type, options, correct answer, points and the explanation people see after submitting.</t>
        </is>
      </c>
    </row>
    <row r="3">
      <c r="A3" s="17">
        <f>IF(Questions!$B$6="A customer says their drink is wrong. What do you do first?","You are looking at EXAMPLE data (a cafe staff training check). Clear the yellow cells on the Questions, Pass mark and Test run tabs, then type your own.","")</f>
        <v/>
      </c>
    </row>
    <row r="5" ht="44" customHeight="1">
      <c r="A5" s="3" t="inlineStr">
        <is>
          <t>Q</t>
        </is>
      </c>
      <c r="B5" s="18" t="inlineStr">
        <is>
          <t>Question</t>
        </is>
      </c>
      <c r="C5" s="18" t="inlineStr">
        <is>
          <t>Type</t>
        </is>
      </c>
      <c r="D5" s="18" t="inlineStr">
        <is>
          <t>Options
(separate with |)</t>
        </is>
      </c>
      <c r="E5" s="18" t="inlineStr">
        <is>
          <t>Correct answer(s)
(separate with |)</t>
        </is>
      </c>
      <c r="F5" s="18" t="inlineStr">
        <is>
          <t>Tolerance
(Number only)</t>
        </is>
      </c>
      <c r="G5" s="18" t="inlineStr">
        <is>
          <t>Points
(empty = 1)</t>
        </is>
      </c>
      <c r="H5" s="18" t="inlineStr">
        <is>
          <t>Shuffle
options?</t>
        </is>
      </c>
      <c r="I5" s="18" t="inlineStr">
        <is>
          <t>Explanation</t>
        </is>
      </c>
      <c r="J5" s="3" t="inlineStr">
        <is>
          <t>Points used</t>
        </is>
      </c>
      <c r="K5" s="3" t="inlineStr">
        <is>
          <t>Options
counted</t>
        </is>
      </c>
      <c r="L5" s="3" t="inlineStr">
        <is>
          <t>Correct
answers</t>
        </is>
      </c>
      <c r="M5" s="3" t="inlineStr">
        <is>
          <t>Check</t>
        </is>
      </c>
    </row>
    <row r="6" ht="46" customHeight="1">
      <c r="A6" s="19" t="n">
        <v>1</v>
      </c>
      <c r="B6" s="20" t="inlineStr">
        <is>
          <t>A customer says their drink is wrong. What do you do first?</t>
        </is>
      </c>
      <c r="C6" s="20" t="inlineStr">
        <is>
          <t>Multiple choice</t>
        </is>
      </c>
      <c r="D6" s="20" t="inlineStr">
        <is>
          <t>Apologize and remake it | Ask to see the receipt | Call the manager over | Offer a discount next visit</t>
        </is>
      </c>
      <c r="E6" s="20" t="inlineStr">
        <is>
          <t>Apologize and remake it</t>
        </is>
      </c>
      <c r="F6" s="21" t="n"/>
      <c r="G6" s="22" t="n">
        <v>1</v>
      </c>
      <c r="H6" s="22" t="inlineStr">
        <is>
          <t>Yes</t>
        </is>
      </c>
      <c r="I6" s="20" t="inlineStr">
        <is>
          <t>We fix the drink first and talk later. A remade drink costs less than a lost regular.</t>
        </is>
      </c>
      <c r="J6" s="23">
        <f>IF(B6="",0,IF(LEN(G6&amp;"")=0,1,N(G6)))</f>
        <v/>
      </c>
      <c r="K6" s="23">
        <f>IF(LEN(TRIM(D6&amp;""))=0,0,LEN(("|"&amp;SUBSTITUTE(SUBSTITUTE(SUBSTITUTE(TRIM(D6&amp;"")," | ","|"),"| ","|")," |","|")&amp;"|"))-LEN(SUBSTITUTE(("|"&amp;SUBSTITUTE(SUBSTITUTE(SUBSTITUTE(TRIM(D6&amp;"")," | ","|"),"| ","|")," |","|")&amp;"|"),"|",""))-1)</f>
        <v/>
      </c>
      <c r="L6" s="23">
        <f>IF(LEN(TRIM(E6&amp;""))=0,0,LEN(("|"&amp;SUBSTITUTE(SUBSTITUTE(SUBSTITUTE(TRIM(E6&amp;"")," | ","|"),"| ","|")," |","|")&amp;"|"))-LEN(SUBSTITUTE(("|"&amp;SUBSTITUTE(SUBSTITUTE(SUBSTITUTE(TRIM(E6&amp;"")," | ","|"),"| ","|")," |","|")&amp;"|"),"|",""))-1)</f>
        <v/>
      </c>
      <c r="M6" s="24">
        <f>IF(AND(B6="",C6="",LEN(D6&amp;"")=0,LEN(E6&amp;"")=0),"",IF(B6="","Type the question",IF(C6="","Pick a type",IF(NOT(OR(OR(C6="Multiple choice",C6="Dropdown",C6="Checkboxes",C6="Multi-select"),C6="Short text",C6="Number")),"Pick a type from the list",IF(AND(OR(C6="Multiple choice",C6="Dropdown",C6="Checkboxes",C6="Multi-select"),K6&lt;2),"Add 2 or more options, separated by |",IF(AND(NOT(OR(C6="Multiple choice",C6="Dropdown",C6="Checkboxes",C6="Multi-select")),LEN(TRIM(D6&amp;""))&gt;0),"Options are for choice questions only",IF(L6=0,"Add the correct answer",IF(AND(OR(C6="Multiple choice",C6="Dropdown"),L6&gt;1),"One correct answer here. Use Checkboxes or Multi-select for several",IF(AND(OR(C6="Multiple choice",C6="Dropdown"),ISERROR(FIND("|"&amp;TRIM(E6&amp;"")&amp;"|",("|"&amp;SUBSTITUTE(SUBSTITUTE(SUBSTITUTE(TRIM(D6&amp;"")," | ","|"),"| ","|")," |","|")&amp;"|")))),"The correct answer must match an option exactly",IF(AND(OR(C6="Checkboxes",C6="Multi-select"),L6&gt;K6),"More correct answers than options",IF(AND(C6="Number",NOT(ISNUMBER(E6))),"Type the correct answer as a number",IF(AND(LEN(F6&amp;"")&gt;0,C6&lt;&gt;"Number"),"Tolerance is for Number questions only",IF(AND(LEN(F6&amp;"")&gt;0,NOT(ISNUMBER(F6))),"Type the tolerance as a number",IF(N(F6)&lt;0,"Use a tolerance of 0 or more",IF(AND(LEN(G6&amp;"")&gt;0,NOT(ISNUMBER(G6))),"Type the points as a whole number",IF(OR(N(G6)&lt;&gt;INT(N(G6)),N(G6)&lt;0),"Points: a whole number, 0 or more",IF(AND(H6="Yes",NOT(OR(C6="Multiple choice",C6="Dropdown",C6="Checkboxes",C6="Multi-select"))),"Shuffling works on choice questions only","OK")))))))))))))))))</f>
        <v/>
      </c>
    </row>
    <row r="7" ht="46" customHeight="1">
      <c r="A7" s="19" t="n">
        <v>2</v>
      </c>
      <c r="B7" s="20" t="inlineStr">
        <is>
          <t>Which milk goes in a flat white unless the customer asks for another?</t>
        </is>
      </c>
      <c r="C7" s="20" t="inlineStr">
        <is>
          <t>Multiple choice</t>
        </is>
      </c>
      <c r="D7" s="20" t="inlineStr">
        <is>
          <t>Whole milk | Skim milk | Oat milk | Half and half</t>
        </is>
      </c>
      <c r="E7" s="20" t="inlineStr">
        <is>
          <t>Whole milk</t>
        </is>
      </c>
      <c r="F7" s="21" t="n"/>
      <c r="G7" s="22" t="n">
        <v>1</v>
      </c>
      <c r="H7" s="22" t="inlineStr">
        <is>
          <t>Yes</t>
        </is>
      </c>
      <c r="I7" s="20" t="inlineStr">
        <is>
          <t>Our flat white uses whole milk. Oat and skim are free swaps when someone asks.</t>
        </is>
      </c>
      <c r="J7" s="23">
        <f>IF(B7="",0,IF(LEN(G7&amp;"")=0,1,N(G7)))</f>
        <v/>
      </c>
      <c r="K7" s="23">
        <f>IF(LEN(TRIM(D7&amp;""))=0,0,LEN(("|"&amp;SUBSTITUTE(SUBSTITUTE(SUBSTITUTE(TRIM(D7&amp;"")," | ","|"),"| ","|")," |","|")&amp;"|"))-LEN(SUBSTITUTE(("|"&amp;SUBSTITUTE(SUBSTITUTE(SUBSTITUTE(TRIM(D7&amp;"")," | ","|"),"| ","|")," |","|")&amp;"|"),"|",""))-1)</f>
        <v/>
      </c>
      <c r="L7" s="23">
        <f>IF(LEN(TRIM(E7&amp;""))=0,0,LEN(("|"&amp;SUBSTITUTE(SUBSTITUTE(SUBSTITUTE(TRIM(E7&amp;"")," | ","|"),"| ","|")," |","|")&amp;"|"))-LEN(SUBSTITUTE(("|"&amp;SUBSTITUTE(SUBSTITUTE(SUBSTITUTE(TRIM(E7&amp;"")," | ","|"),"| ","|")," |","|")&amp;"|"),"|",""))-1)</f>
        <v/>
      </c>
      <c r="M7" s="24">
        <f>IF(AND(B7="",C7="",LEN(D7&amp;"")=0,LEN(E7&amp;"")=0),"",IF(B7="","Type the question",IF(C7="","Pick a type",IF(NOT(OR(OR(C7="Multiple choice",C7="Dropdown",C7="Checkboxes",C7="Multi-select"),C7="Short text",C7="Number")),"Pick a type from the list",IF(AND(OR(C7="Multiple choice",C7="Dropdown",C7="Checkboxes",C7="Multi-select"),K7&lt;2),"Add 2 or more options, separated by |",IF(AND(NOT(OR(C7="Multiple choice",C7="Dropdown",C7="Checkboxes",C7="Multi-select")),LEN(TRIM(D7&amp;""))&gt;0),"Options are for choice questions only",IF(L7=0,"Add the correct answer",IF(AND(OR(C7="Multiple choice",C7="Dropdown"),L7&gt;1),"One correct answer here. Use Checkboxes or Multi-select for several",IF(AND(OR(C7="Multiple choice",C7="Dropdown"),ISERROR(FIND("|"&amp;TRIM(E7&amp;"")&amp;"|",("|"&amp;SUBSTITUTE(SUBSTITUTE(SUBSTITUTE(TRIM(D7&amp;"")," | ","|"),"| ","|")," |","|")&amp;"|")))),"The correct answer must match an option exactly",IF(AND(OR(C7="Checkboxes",C7="Multi-select"),L7&gt;K7),"More correct answers than options",IF(AND(C7="Number",NOT(ISNUMBER(E7))),"Type the correct answer as a number",IF(AND(LEN(F7&amp;"")&gt;0,C7&lt;&gt;"Number"),"Tolerance is for Number questions only",IF(AND(LEN(F7&amp;"")&gt;0,NOT(ISNUMBER(F7))),"Type the tolerance as a number",IF(N(F7)&lt;0,"Use a tolerance of 0 or more",IF(AND(LEN(G7&amp;"")&gt;0,NOT(ISNUMBER(G7))),"Type the points as a whole number",IF(OR(N(G7)&lt;&gt;INT(N(G7)),N(G7)&lt;0),"Points: a whole number, 0 or more",IF(AND(H7="Yes",NOT(OR(C7="Multiple choice",C7="Dropdown",C7="Checkboxes",C7="Multi-select"))),"Shuffling works on choice questions only","OK")))))))))))))))))</f>
        <v/>
      </c>
    </row>
    <row r="8" ht="46" customHeight="1">
      <c r="A8" s="19" t="n">
        <v>3</v>
      </c>
      <c r="B8" s="20" t="inlineStr">
        <is>
          <t>Who signs off a refund over $20?</t>
        </is>
      </c>
      <c r="C8" s="20" t="inlineStr">
        <is>
          <t>Multiple choice</t>
        </is>
      </c>
      <c r="D8" s="20" t="inlineStr">
        <is>
          <t>The shift lead | Any barista | The owner only | The customer's bank</t>
        </is>
      </c>
      <c r="E8" s="20" t="inlineStr">
        <is>
          <t>The shift lead</t>
        </is>
      </c>
      <c r="F8" s="21" t="n"/>
      <c r="G8" s="22" t="n">
        <v>1</v>
      </c>
      <c r="H8" s="22" t="inlineStr">
        <is>
          <t>Yes</t>
        </is>
      </c>
      <c r="I8" s="20" t="inlineStr">
        <is>
          <t>Any barista can refund up to $20. Above that, the shift lead signs the refund log.</t>
        </is>
      </c>
      <c r="J8" s="23">
        <f>IF(B8="",0,IF(LEN(G8&amp;"")=0,1,N(G8)))</f>
        <v/>
      </c>
      <c r="K8" s="23">
        <f>IF(LEN(TRIM(D8&amp;""))=0,0,LEN(("|"&amp;SUBSTITUTE(SUBSTITUTE(SUBSTITUTE(TRIM(D8&amp;"")," | ","|"),"| ","|")," |","|")&amp;"|"))-LEN(SUBSTITUTE(("|"&amp;SUBSTITUTE(SUBSTITUTE(SUBSTITUTE(TRIM(D8&amp;"")," | ","|"),"| ","|")," |","|")&amp;"|"),"|",""))-1)</f>
        <v/>
      </c>
      <c r="L8" s="23">
        <f>IF(LEN(TRIM(E8&amp;""))=0,0,LEN(("|"&amp;SUBSTITUTE(SUBSTITUTE(SUBSTITUTE(TRIM(E8&amp;"")," | ","|"),"| ","|")," |","|")&amp;"|"))-LEN(SUBSTITUTE(("|"&amp;SUBSTITUTE(SUBSTITUTE(SUBSTITUTE(TRIM(E8&amp;"")," | ","|"),"| ","|")," |","|")&amp;"|"),"|",""))-1)</f>
        <v/>
      </c>
      <c r="M8" s="24">
        <f>IF(AND(B8="",C8="",LEN(D8&amp;"")=0,LEN(E8&amp;"")=0),"",IF(B8="","Type the question",IF(C8="","Pick a type",IF(NOT(OR(OR(C8="Multiple choice",C8="Dropdown",C8="Checkboxes",C8="Multi-select"),C8="Short text",C8="Number")),"Pick a type from the list",IF(AND(OR(C8="Multiple choice",C8="Dropdown",C8="Checkboxes",C8="Multi-select"),K8&lt;2),"Add 2 or more options, separated by |",IF(AND(NOT(OR(C8="Multiple choice",C8="Dropdown",C8="Checkboxes",C8="Multi-select")),LEN(TRIM(D8&amp;""))&gt;0),"Options are for choice questions only",IF(L8=0,"Add the correct answer",IF(AND(OR(C8="Multiple choice",C8="Dropdown"),L8&gt;1),"One correct answer here. Use Checkboxes or Multi-select for several",IF(AND(OR(C8="Multiple choice",C8="Dropdown"),ISERROR(FIND("|"&amp;TRIM(E8&amp;"")&amp;"|",("|"&amp;SUBSTITUTE(SUBSTITUTE(SUBSTITUTE(TRIM(D8&amp;"")," | ","|"),"| ","|")," |","|")&amp;"|")))),"The correct answer must match an option exactly",IF(AND(OR(C8="Checkboxes",C8="Multi-select"),L8&gt;K8),"More correct answers than options",IF(AND(C8="Number",NOT(ISNUMBER(E8))),"Type the correct answer as a number",IF(AND(LEN(F8&amp;"")&gt;0,C8&lt;&gt;"Number"),"Tolerance is for Number questions only",IF(AND(LEN(F8&amp;"")&gt;0,NOT(ISNUMBER(F8))),"Type the tolerance as a number",IF(N(F8)&lt;0,"Use a tolerance of 0 or more",IF(AND(LEN(G8&amp;"")&gt;0,NOT(ISNUMBER(G8))),"Type the points as a whole number",IF(OR(N(G8)&lt;&gt;INT(N(G8)),N(G8)&lt;0),"Points: a whole number, 0 or more",IF(AND(H8="Yes",NOT(OR(C8="Multiple choice",C8="Dropdown",C8="Checkboxes",C8="Multi-select"))),"Shuffling works on choice questions only","OK")))))))))))))))))</f>
        <v/>
      </c>
    </row>
    <row r="9" ht="46" customHeight="1">
      <c r="A9" s="19" t="n">
        <v>4</v>
      </c>
      <c r="B9" s="20" t="inlineStr">
        <is>
          <t>Which day do the milk and pastry deliveries arrive?</t>
        </is>
      </c>
      <c r="C9" s="20" t="inlineStr">
        <is>
          <t>Multiple choice</t>
        </is>
      </c>
      <c r="D9" s="20" t="inlineStr">
        <is>
          <t>Monday | Tuesday | Thursday | Friday</t>
        </is>
      </c>
      <c r="E9" s="20" t="inlineStr">
        <is>
          <t>Tuesday</t>
        </is>
      </c>
      <c r="F9" s="21" t="n"/>
      <c r="G9" s="22" t="n">
        <v>1</v>
      </c>
      <c r="H9" s="22" t="inlineStr">
        <is>
          <t>No</t>
        </is>
      </c>
      <c r="I9" s="20" t="inlineStr">
        <is>
          <t>Both deliveries come on Tuesday before we open. Check them against the order sheet.</t>
        </is>
      </c>
      <c r="J9" s="23">
        <f>IF(B9="",0,IF(LEN(G9&amp;"")=0,1,N(G9)))</f>
        <v/>
      </c>
      <c r="K9" s="23">
        <f>IF(LEN(TRIM(D9&amp;""))=0,0,LEN(("|"&amp;SUBSTITUTE(SUBSTITUTE(SUBSTITUTE(TRIM(D9&amp;"")," | ","|"),"| ","|")," |","|")&amp;"|"))-LEN(SUBSTITUTE(("|"&amp;SUBSTITUTE(SUBSTITUTE(SUBSTITUTE(TRIM(D9&amp;"")," | ","|"),"| ","|")," |","|")&amp;"|"),"|",""))-1)</f>
        <v/>
      </c>
      <c r="L9" s="23">
        <f>IF(LEN(TRIM(E9&amp;""))=0,0,LEN(("|"&amp;SUBSTITUTE(SUBSTITUTE(SUBSTITUTE(TRIM(E9&amp;"")," | ","|"),"| ","|")," |","|")&amp;"|"))-LEN(SUBSTITUTE(("|"&amp;SUBSTITUTE(SUBSTITUTE(SUBSTITUTE(TRIM(E9&amp;"")," | ","|"),"| ","|")," |","|")&amp;"|"),"|",""))-1)</f>
        <v/>
      </c>
      <c r="M9" s="24">
        <f>IF(AND(B9="",C9="",LEN(D9&amp;"")=0,LEN(E9&amp;"")=0),"",IF(B9="","Type the question",IF(C9="","Pick a type",IF(NOT(OR(OR(C9="Multiple choice",C9="Dropdown",C9="Checkboxes",C9="Multi-select"),C9="Short text",C9="Number")),"Pick a type from the list",IF(AND(OR(C9="Multiple choice",C9="Dropdown",C9="Checkboxes",C9="Multi-select"),K9&lt;2),"Add 2 or more options, separated by |",IF(AND(NOT(OR(C9="Multiple choice",C9="Dropdown",C9="Checkboxes",C9="Multi-select")),LEN(TRIM(D9&amp;""))&gt;0),"Options are for choice questions only",IF(L9=0,"Add the correct answer",IF(AND(OR(C9="Multiple choice",C9="Dropdown"),L9&gt;1),"One correct answer here. Use Checkboxes or Multi-select for several",IF(AND(OR(C9="Multiple choice",C9="Dropdown"),ISERROR(FIND("|"&amp;TRIM(E9&amp;"")&amp;"|",("|"&amp;SUBSTITUTE(SUBSTITUTE(SUBSTITUTE(TRIM(D9&amp;"")," | ","|"),"| ","|")," |","|")&amp;"|")))),"The correct answer must match an option exactly",IF(AND(OR(C9="Checkboxes",C9="Multi-select"),L9&gt;K9),"More correct answers than options",IF(AND(C9="Number",NOT(ISNUMBER(E9))),"Type the correct answer as a number",IF(AND(LEN(F9&amp;"")&gt;0,C9&lt;&gt;"Number"),"Tolerance is for Number questions only",IF(AND(LEN(F9&amp;"")&gt;0,NOT(ISNUMBER(F9))),"Type the tolerance as a number",IF(N(F9)&lt;0,"Use a tolerance of 0 or more",IF(AND(LEN(G9&amp;"")&gt;0,NOT(ISNUMBER(G9))),"Type the points as a whole number",IF(OR(N(G9)&lt;&gt;INT(N(G9)),N(G9)&lt;0),"Points: a whole number, 0 or more",IF(AND(H9="Yes",NOT(OR(C9="Multiple choice",C9="Dropdown",C9="Checkboxes",C9="Multi-select"))),"Shuffling works on choice questions only","OK")))))))))))))))))</f>
        <v/>
      </c>
    </row>
    <row r="10" ht="46" customHeight="1">
      <c r="A10" s="19" t="n">
        <v>5</v>
      </c>
      <c r="B10" s="20" t="inlineStr">
        <is>
          <t>What happens to pastries left at closing?</t>
        </is>
      </c>
      <c r="C10" s="20" t="inlineStr">
        <is>
          <t>Multiple choice</t>
        </is>
      </c>
      <c r="D10" s="20" t="inlineStr">
        <is>
          <t>Pack them for the food bank pickup | Throw them away | Take them home | Sell them tomorrow</t>
        </is>
      </c>
      <c r="E10" s="20" t="inlineStr">
        <is>
          <t>Pack them for the food bank pickup</t>
        </is>
      </c>
      <c r="F10" s="21" t="n"/>
      <c r="G10" s="22" t="n">
        <v>1</v>
      </c>
      <c r="H10" s="22" t="inlineStr">
        <is>
          <t>Yes</t>
        </is>
      </c>
      <c r="I10" s="20" t="inlineStr">
        <is>
          <t>The food bank collects at 6 pm. Pack the pastries in the labeled boxes by the door.</t>
        </is>
      </c>
      <c r="J10" s="23">
        <f>IF(B10="",0,IF(LEN(G10&amp;"")=0,1,N(G10)))</f>
        <v/>
      </c>
      <c r="K10" s="23">
        <f>IF(LEN(TRIM(D10&amp;""))=0,0,LEN(("|"&amp;SUBSTITUTE(SUBSTITUTE(SUBSTITUTE(TRIM(D10&amp;"")," | ","|"),"| ","|")," |","|")&amp;"|"))-LEN(SUBSTITUTE(("|"&amp;SUBSTITUTE(SUBSTITUTE(SUBSTITUTE(TRIM(D10&amp;"")," | ","|"),"| ","|")," |","|")&amp;"|"),"|",""))-1)</f>
        <v/>
      </c>
      <c r="L10" s="23">
        <f>IF(LEN(TRIM(E10&amp;""))=0,0,LEN(("|"&amp;SUBSTITUTE(SUBSTITUTE(SUBSTITUTE(TRIM(E10&amp;"")," | ","|"),"| ","|")," |","|")&amp;"|"))-LEN(SUBSTITUTE(("|"&amp;SUBSTITUTE(SUBSTITUTE(SUBSTITUTE(TRIM(E10&amp;"")," | ","|"),"| ","|")," |","|")&amp;"|"),"|",""))-1)</f>
        <v/>
      </c>
      <c r="M10" s="24">
        <f>IF(AND(B10="",C10="",LEN(D10&amp;"")=0,LEN(E10&amp;"")=0),"",IF(B10="","Type the question",IF(C10="","Pick a type",IF(NOT(OR(OR(C10="Multiple choice",C10="Dropdown",C10="Checkboxes",C10="Multi-select"),C10="Short text",C10="Number")),"Pick a type from the list",IF(AND(OR(C10="Multiple choice",C10="Dropdown",C10="Checkboxes",C10="Multi-select"),K10&lt;2),"Add 2 or more options, separated by |",IF(AND(NOT(OR(C10="Multiple choice",C10="Dropdown",C10="Checkboxes",C10="Multi-select")),LEN(TRIM(D10&amp;""))&gt;0),"Options are for choice questions only",IF(L10=0,"Add the correct answer",IF(AND(OR(C10="Multiple choice",C10="Dropdown"),L10&gt;1),"One correct answer here. Use Checkboxes or Multi-select for several",IF(AND(OR(C10="Multiple choice",C10="Dropdown"),ISERROR(FIND("|"&amp;TRIM(E10&amp;"")&amp;"|",("|"&amp;SUBSTITUTE(SUBSTITUTE(SUBSTITUTE(TRIM(D10&amp;"")," | ","|"),"| ","|")," |","|")&amp;"|")))),"The correct answer must match an option exactly",IF(AND(OR(C10="Checkboxes",C10="Multi-select"),L10&gt;K10),"More correct answers than options",IF(AND(C10="Number",NOT(ISNUMBER(E10))),"Type the correct answer as a number",IF(AND(LEN(F10&amp;"")&gt;0,C10&lt;&gt;"Number"),"Tolerance is for Number questions only",IF(AND(LEN(F10&amp;"")&gt;0,NOT(ISNUMBER(F10))),"Type the tolerance as a number",IF(N(F10)&lt;0,"Use a tolerance of 0 or more",IF(AND(LEN(G10&amp;"")&gt;0,NOT(ISNUMBER(G10))),"Type the points as a whole number",IF(OR(N(G10)&lt;&gt;INT(N(G10)),N(G10)&lt;0),"Points: a whole number, 0 or more",IF(AND(H10="Yes",NOT(OR(C10="Multiple choice",C10="Dropdown",C10="Checkboxes",C10="Multi-select"))),"Shuffling works on choice questions only","OK")))))))))))))))))</f>
        <v/>
      </c>
    </row>
    <row r="11" ht="46" customHeight="1">
      <c r="A11" s="19" t="n">
        <v>6</v>
      </c>
      <c r="B11" s="20" t="inlineStr">
        <is>
          <t>Where do you log a broken machine?</t>
        </is>
      </c>
      <c r="C11" s="20" t="inlineStr">
        <is>
          <t>Multiple choice</t>
        </is>
      </c>
      <c r="D11" s="20" t="inlineStr">
        <is>
          <t>The repair book by the till | The staff group chat | A sticky label on the machine | Nowhere: just tell the next shift</t>
        </is>
      </c>
      <c r="E11" s="20" t="inlineStr">
        <is>
          <t>The repair book by the till</t>
        </is>
      </c>
      <c r="F11" s="21" t="n"/>
      <c r="G11" s="22" t="n">
        <v>1</v>
      </c>
      <c r="H11" s="22" t="inlineStr">
        <is>
          <t>Yes</t>
        </is>
      </c>
      <c r="I11" s="20" t="inlineStr">
        <is>
          <t>The repair book is what the owner reads each morning. A chat message gets lost.</t>
        </is>
      </c>
      <c r="J11" s="23">
        <f>IF(B11="",0,IF(LEN(G11&amp;"")=0,1,N(G11)))</f>
        <v/>
      </c>
      <c r="K11" s="23">
        <f>IF(LEN(TRIM(D11&amp;""))=0,0,LEN(("|"&amp;SUBSTITUTE(SUBSTITUTE(SUBSTITUTE(TRIM(D11&amp;"")," | ","|"),"| ","|")," |","|")&amp;"|"))-LEN(SUBSTITUTE(("|"&amp;SUBSTITUTE(SUBSTITUTE(SUBSTITUTE(TRIM(D11&amp;"")," | ","|"),"| ","|")," |","|")&amp;"|"),"|",""))-1)</f>
        <v/>
      </c>
      <c r="L11" s="23">
        <f>IF(LEN(TRIM(E11&amp;""))=0,0,LEN(("|"&amp;SUBSTITUTE(SUBSTITUTE(SUBSTITUTE(TRIM(E11&amp;"")," | ","|"),"| ","|")," |","|")&amp;"|"))-LEN(SUBSTITUTE(("|"&amp;SUBSTITUTE(SUBSTITUTE(SUBSTITUTE(TRIM(E11&amp;"")," | ","|"),"| ","|")," |","|")&amp;"|"),"|",""))-1)</f>
        <v/>
      </c>
      <c r="M11" s="24">
        <f>IF(AND(B11="",C11="",LEN(D11&amp;"")=0,LEN(E11&amp;"")=0),"",IF(B11="","Type the question",IF(C11="","Pick a type",IF(NOT(OR(OR(C11="Multiple choice",C11="Dropdown",C11="Checkboxes",C11="Multi-select"),C11="Short text",C11="Number")),"Pick a type from the list",IF(AND(OR(C11="Multiple choice",C11="Dropdown",C11="Checkboxes",C11="Multi-select"),K11&lt;2),"Add 2 or more options, separated by |",IF(AND(NOT(OR(C11="Multiple choice",C11="Dropdown",C11="Checkboxes",C11="Multi-select")),LEN(TRIM(D11&amp;""))&gt;0),"Options are for choice questions only",IF(L11=0,"Add the correct answer",IF(AND(OR(C11="Multiple choice",C11="Dropdown"),L11&gt;1),"One correct answer here. Use Checkboxes or Multi-select for several",IF(AND(OR(C11="Multiple choice",C11="Dropdown"),ISERROR(FIND("|"&amp;TRIM(E11&amp;"")&amp;"|",("|"&amp;SUBSTITUTE(SUBSTITUTE(SUBSTITUTE(TRIM(D11&amp;"")," | ","|"),"| ","|")," |","|")&amp;"|")))),"The correct answer must match an option exactly",IF(AND(OR(C11="Checkboxes",C11="Multi-select"),L11&gt;K11),"More correct answers than options",IF(AND(C11="Number",NOT(ISNUMBER(E11))),"Type the correct answer as a number",IF(AND(LEN(F11&amp;"")&gt;0,C11&lt;&gt;"Number"),"Tolerance is for Number questions only",IF(AND(LEN(F11&amp;"")&gt;0,NOT(ISNUMBER(F11))),"Type the tolerance as a number",IF(N(F11)&lt;0,"Use a tolerance of 0 or more",IF(AND(LEN(G11&amp;"")&gt;0,NOT(ISNUMBER(G11))),"Type the points as a whole number",IF(OR(N(G11)&lt;&gt;INT(N(G11)),N(G11)&lt;0),"Points: a whole number, 0 or more",IF(AND(H11="Yes",NOT(OR(C11="Multiple choice",C11="Dropdown",C11="Checkboxes",C11="Multi-select"))),"Shuffling works on choice questions only","OK")))))))))))))))))</f>
        <v/>
      </c>
    </row>
    <row r="12" ht="46" customHeight="1">
      <c r="A12" s="19" t="n">
        <v>7</v>
      </c>
      <c r="B12" s="20" t="inlineStr">
        <is>
          <t>Which of these do you do before opening? (Pick all that apply)</t>
        </is>
      </c>
      <c r="C12" s="20" t="inlineStr">
        <is>
          <t>Checkboxes</t>
        </is>
      </c>
      <c r="D12" s="20" t="inlineStr">
        <is>
          <t>Count the till | Turn on the espresso machine | Wipe the tables | Unlock the back door</t>
        </is>
      </c>
      <c r="E12" s="20" t="inlineStr">
        <is>
          <t>Count the till | Turn on the espresso machine | Wipe the tables</t>
        </is>
      </c>
      <c r="F12" s="21" t="n"/>
      <c r="G12" s="22" t="n">
        <v>2</v>
      </c>
      <c r="H12" s="22" t="inlineStr">
        <is>
          <t>Yes</t>
        </is>
      </c>
      <c r="I12" s="20" t="inlineStr">
        <is>
          <t>The back door stays locked until the delivery arrives. The other three happen every morning.</t>
        </is>
      </c>
      <c r="J12" s="23">
        <f>IF(B12="",0,IF(LEN(G12&amp;"")=0,1,N(G12)))</f>
        <v/>
      </c>
      <c r="K12" s="23">
        <f>IF(LEN(TRIM(D12&amp;""))=0,0,LEN(("|"&amp;SUBSTITUTE(SUBSTITUTE(SUBSTITUTE(TRIM(D12&amp;"")," | ","|"),"| ","|")," |","|")&amp;"|"))-LEN(SUBSTITUTE(("|"&amp;SUBSTITUTE(SUBSTITUTE(SUBSTITUTE(TRIM(D12&amp;"")," | ","|"),"| ","|")," |","|")&amp;"|"),"|",""))-1)</f>
        <v/>
      </c>
      <c r="L12" s="23">
        <f>IF(LEN(TRIM(E12&amp;""))=0,0,LEN(("|"&amp;SUBSTITUTE(SUBSTITUTE(SUBSTITUTE(TRIM(E12&amp;"")," | ","|"),"| ","|")," |","|")&amp;"|"))-LEN(SUBSTITUTE(("|"&amp;SUBSTITUTE(SUBSTITUTE(SUBSTITUTE(TRIM(E12&amp;"")," | ","|"),"| ","|")," |","|")&amp;"|"),"|",""))-1)</f>
        <v/>
      </c>
      <c r="M12" s="24">
        <f>IF(AND(B12="",C12="",LEN(D12&amp;"")=0,LEN(E12&amp;"")=0),"",IF(B12="","Type the question",IF(C12="","Pick a type",IF(NOT(OR(OR(C12="Multiple choice",C12="Dropdown",C12="Checkboxes",C12="Multi-select"),C12="Short text",C12="Number")),"Pick a type from the list",IF(AND(OR(C12="Multiple choice",C12="Dropdown",C12="Checkboxes",C12="Multi-select"),K12&lt;2),"Add 2 or more options, separated by |",IF(AND(NOT(OR(C12="Multiple choice",C12="Dropdown",C12="Checkboxes",C12="Multi-select")),LEN(TRIM(D12&amp;""))&gt;0),"Options are for choice questions only",IF(L12=0,"Add the correct answer",IF(AND(OR(C12="Multiple choice",C12="Dropdown"),L12&gt;1),"One correct answer here. Use Checkboxes or Multi-select for several",IF(AND(OR(C12="Multiple choice",C12="Dropdown"),ISERROR(FIND("|"&amp;TRIM(E12&amp;"")&amp;"|",("|"&amp;SUBSTITUTE(SUBSTITUTE(SUBSTITUTE(TRIM(D12&amp;"")," | ","|"),"| ","|")," |","|")&amp;"|")))),"The correct answer must match an option exactly",IF(AND(OR(C12="Checkboxes",C12="Multi-select"),L12&gt;K12),"More correct answers than options",IF(AND(C12="Number",NOT(ISNUMBER(E12))),"Type the correct answer as a number",IF(AND(LEN(F12&amp;"")&gt;0,C12&lt;&gt;"Number"),"Tolerance is for Number questions only",IF(AND(LEN(F12&amp;"")&gt;0,NOT(ISNUMBER(F12))),"Type the tolerance as a number",IF(N(F12)&lt;0,"Use a tolerance of 0 or more",IF(AND(LEN(G12&amp;"")&gt;0,NOT(ISNUMBER(G12))),"Type the points as a whole number",IF(OR(N(G12)&lt;&gt;INT(N(G12)),N(G12)&lt;0),"Points: a whole number, 0 or more",IF(AND(H12="Yes",NOT(OR(C12="Multiple choice",C12="Dropdown",C12="Checkboxes",C12="Multi-select"))),"Shuffling works on choice questions only","OK")))))))))))))))))</f>
        <v/>
      </c>
    </row>
    <row r="13" ht="46" customHeight="1">
      <c r="A13" s="19" t="n">
        <v>8</v>
      </c>
      <c r="B13" s="20" t="inlineStr">
        <is>
          <t>How many grams of ground coffee go in a double shot?</t>
        </is>
      </c>
      <c r="C13" s="20" t="inlineStr">
        <is>
          <t>Number</t>
        </is>
      </c>
      <c r="D13" s="25" t="n"/>
      <c r="E13" s="20" t="n">
        <v>18</v>
      </c>
      <c r="F13" s="22" t="n">
        <v>1</v>
      </c>
      <c r="G13" s="22" t="n">
        <v>1</v>
      </c>
      <c r="H13" s="21" t="n"/>
      <c r="I13" s="20" t="inlineStr">
        <is>
          <t>Our recipe is 18 grams. Anything from 17 to 19 counts, because the grinder varies a little.</t>
        </is>
      </c>
      <c r="J13" s="23">
        <f>IF(B13="",0,IF(LEN(G13&amp;"")=0,1,N(G13)))</f>
        <v/>
      </c>
      <c r="K13" s="23">
        <f>IF(LEN(TRIM(D13&amp;""))=0,0,LEN(("|"&amp;SUBSTITUTE(SUBSTITUTE(SUBSTITUTE(TRIM(D13&amp;"")," | ","|"),"| ","|")," |","|")&amp;"|"))-LEN(SUBSTITUTE(("|"&amp;SUBSTITUTE(SUBSTITUTE(SUBSTITUTE(TRIM(D13&amp;"")," | ","|"),"| ","|")," |","|")&amp;"|"),"|",""))-1)</f>
        <v/>
      </c>
      <c r="L13" s="23">
        <f>IF(LEN(TRIM(E13&amp;""))=0,0,LEN(("|"&amp;SUBSTITUTE(SUBSTITUTE(SUBSTITUTE(TRIM(E13&amp;"")," | ","|"),"| ","|")," |","|")&amp;"|"))-LEN(SUBSTITUTE(("|"&amp;SUBSTITUTE(SUBSTITUTE(SUBSTITUTE(TRIM(E13&amp;"")," | ","|"),"| ","|")," |","|")&amp;"|"),"|",""))-1)</f>
        <v/>
      </c>
      <c r="M13" s="24">
        <f>IF(AND(B13="",C13="",LEN(D13&amp;"")=0,LEN(E13&amp;"")=0),"",IF(B13="","Type the question",IF(C13="","Pick a type",IF(NOT(OR(OR(C13="Multiple choice",C13="Dropdown",C13="Checkboxes",C13="Multi-select"),C13="Short text",C13="Number")),"Pick a type from the list",IF(AND(OR(C13="Multiple choice",C13="Dropdown",C13="Checkboxes",C13="Multi-select"),K13&lt;2),"Add 2 or more options, separated by |",IF(AND(NOT(OR(C13="Multiple choice",C13="Dropdown",C13="Checkboxes",C13="Multi-select")),LEN(TRIM(D13&amp;""))&gt;0),"Options are for choice questions only",IF(L13=0,"Add the correct answer",IF(AND(OR(C13="Multiple choice",C13="Dropdown"),L13&gt;1),"One correct answer here. Use Checkboxes or Multi-select for several",IF(AND(OR(C13="Multiple choice",C13="Dropdown"),ISERROR(FIND("|"&amp;TRIM(E13&amp;"")&amp;"|",("|"&amp;SUBSTITUTE(SUBSTITUTE(SUBSTITUTE(TRIM(D13&amp;"")," | ","|"),"| ","|")," |","|")&amp;"|")))),"The correct answer must match an option exactly",IF(AND(OR(C13="Checkboxes",C13="Multi-select"),L13&gt;K13),"More correct answers than options",IF(AND(C13="Number",NOT(ISNUMBER(E13))),"Type the correct answer as a number",IF(AND(LEN(F13&amp;"")&gt;0,C13&lt;&gt;"Number"),"Tolerance is for Number questions only",IF(AND(LEN(F13&amp;"")&gt;0,NOT(ISNUMBER(F13))),"Type the tolerance as a number",IF(N(F13)&lt;0,"Use a tolerance of 0 or more",IF(AND(LEN(G13&amp;"")&gt;0,NOT(ISNUMBER(G13))),"Type the points as a whole number",IF(OR(N(G13)&lt;&gt;INT(N(G13)),N(G13)&lt;0),"Points: a whole number, 0 or more",IF(AND(H13="Yes",NOT(OR(C13="Multiple choice",C13="Dropdown",C13="Checkboxes",C13="Multi-select"))),"Shuffling works on choice questions only","OK")))))))))))))))))</f>
        <v/>
      </c>
    </row>
    <row r="14" ht="46" customHeight="1">
      <c r="A14" s="19" t="n">
        <v>9</v>
      </c>
      <c r="B14" s="20" t="inlineStr">
        <is>
          <t>What is the guest Wi-Fi network called?</t>
        </is>
      </c>
      <c r="C14" s="20" t="inlineStr">
        <is>
          <t>Short text</t>
        </is>
      </c>
      <c r="D14" s="25" t="n"/>
      <c r="E14" s="20" t="inlineStr">
        <is>
          <t>CornerCafe Guest | CornerCafe-Guest | CornerCafeGuest</t>
        </is>
      </c>
      <c r="F14" s="21" t="n"/>
      <c r="G14" s="22" t="n">
        <v>1</v>
      </c>
      <c r="H14" s="21" t="n"/>
      <c r="I14" s="20" t="inlineStr">
        <is>
          <t>It's on the card by the till. Customers ask for it all day long.</t>
        </is>
      </c>
      <c r="J14" s="23">
        <f>IF(B14="",0,IF(LEN(G14&amp;"")=0,1,N(G14)))</f>
        <v/>
      </c>
      <c r="K14" s="23">
        <f>IF(LEN(TRIM(D14&amp;""))=0,0,LEN(("|"&amp;SUBSTITUTE(SUBSTITUTE(SUBSTITUTE(TRIM(D14&amp;"")," | ","|"),"| ","|")," |","|")&amp;"|"))-LEN(SUBSTITUTE(("|"&amp;SUBSTITUTE(SUBSTITUTE(SUBSTITUTE(TRIM(D14&amp;"")," | ","|"),"| ","|")," |","|")&amp;"|"),"|",""))-1)</f>
        <v/>
      </c>
      <c r="L14" s="23">
        <f>IF(LEN(TRIM(E14&amp;""))=0,0,LEN(("|"&amp;SUBSTITUTE(SUBSTITUTE(SUBSTITUTE(TRIM(E14&amp;"")," | ","|"),"| ","|")," |","|")&amp;"|"))-LEN(SUBSTITUTE(("|"&amp;SUBSTITUTE(SUBSTITUTE(SUBSTITUTE(TRIM(E14&amp;"")," | ","|"),"| ","|")," |","|")&amp;"|"),"|",""))-1)</f>
        <v/>
      </c>
      <c r="M14" s="24">
        <f>IF(AND(B14="",C14="",LEN(D14&amp;"")=0,LEN(E14&amp;"")=0),"",IF(B14="","Type the question",IF(C14="","Pick a type",IF(NOT(OR(OR(C14="Multiple choice",C14="Dropdown",C14="Checkboxes",C14="Multi-select"),C14="Short text",C14="Number")),"Pick a type from the list",IF(AND(OR(C14="Multiple choice",C14="Dropdown",C14="Checkboxes",C14="Multi-select"),K14&lt;2),"Add 2 or more options, separated by |",IF(AND(NOT(OR(C14="Multiple choice",C14="Dropdown",C14="Checkboxes",C14="Multi-select")),LEN(TRIM(D14&amp;""))&gt;0),"Options are for choice questions only",IF(L14=0,"Add the correct answer",IF(AND(OR(C14="Multiple choice",C14="Dropdown"),L14&gt;1),"One correct answer here. Use Checkboxes or Multi-select for several",IF(AND(OR(C14="Multiple choice",C14="Dropdown"),ISERROR(FIND("|"&amp;TRIM(E14&amp;"")&amp;"|",("|"&amp;SUBSTITUTE(SUBSTITUTE(SUBSTITUTE(TRIM(D14&amp;"")," | ","|"),"| ","|")," |","|")&amp;"|")))),"The correct answer must match an option exactly",IF(AND(OR(C14="Checkboxes",C14="Multi-select"),L14&gt;K14),"More correct answers than options",IF(AND(C14="Number",NOT(ISNUMBER(E14))),"Type the correct answer as a number",IF(AND(LEN(F14&amp;"")&gt;0,C14&lt;&gt;"Number"),"Tolerance is for Number questions only",IF(AND(LEN(F14&amp;"")&gt;0,NOT(ISNUMBER(F14))),"Type the tolerance as a number",IF(N(F14)&lt;0,"Use a tolerance of 0 or more",IF(AND(LEN(G14&amp;"")&gt;0,NOT(ISNUMBER(G14))),"Type the points as a whole number",IF(OR(N(G14)&lt;&gt;INT(N(G14)),N(G14)&lt;0),"Points: a whole number, 0 or more",IF(AND(H14="Yes",NOT(OR(C14="Multiple choice",C14="Dropdown",C14="Checkboxes",C14="Multi-select"))),"Shuffling works on choice questions only","OK")))))))))))))))))</f>
        <v/>
      </c>
    </row>
    <row r="15" ht="46" customHeight="1">
      <c r="A15" s="19" t="n">
        <v>10</v>
      </c>
      <c r="B15" s="20" t="inlineStr">
        <is>
          <t>What is this month's drink special?</t>
        </is>
      </c>
      <c r="C15" s="20" t="inlineStr">
        <is>
          <t>Short text</t>
        </is>
      </c>
      <c r="D15" s="25" t="n"/>
      <c r="E15" s="20" t="inlineStr">
        <is>
          <t>Maple oat latte | Maple latte</t>
        </is>
      </c>
      <c r="F15" s="21" t="n"/>
      <c r="G15" s="22" t="n">
        <v>1</v>
      </c>
      <c r="H15" s="21" t="n"/>
      <c r="I15" s="20" t="inlineStr">
        <is>
          <t>The maple oat latte is on the board by the door. Suggest it when someone can't decide.</t>
        </is>
      </c>
      <c r="J15" s="23">
        <f>IF(B15="",0,IF(LEN(G15&amp;"")=0,1,N(G15)))</f>
        <v/>
      </c>
      <c r="K15" s="23">
        <f>IF(LEN(TRIM(D15&amp;""))=0,0,LEN(("|"&amp;SUBSTITUTE(SUBSTITUTE(SUBSTITUTE(TRIM(D15&amp;"")," | ","|"),"| ","|")," |","|")&amp;"|"))-LEN(SUBSTITUTE(("|"&amp;SUBSTITUTE(SUBSTITUTE(SUBSTITUTE(TRIM(D15&amp;"")," | ","|"),"| ","|")," |","|")&amp;"|"),"|",""))-1)</f>
        <v/>
      </c>
      <c r="L15" s="23">
        <f>IF(LEN(TRIM(E15&amp;""))=0,0,LEN(("|"&amp;SUBSTITUTE(SUBSTITUTE(SUBSTITUTE(TRIM(E15&amp;"")," | ","|"),"| ","|")," |","|")&amp;"|"))-LEN(SUBSTITUTE(("|"&amp;SUBSTITUTE(SUBSTITUTE(SUBSTITUTE(TRIM(E15&amp;"")," | ","|"),"| ","|")," |","|")&amp;"|"),"|",""))-1)</f>
        <v/>
      </c>
      <c r="M15" s="24">
        <f>IF(AND(B15="",C15="",LEN(D15&amp;"")=0,LEN(E15&amp;"")=0),"",IF(B15="","Type the question",IF(C15="","Pick a type",IF(NOT(OR(OR(C15="Multiple choice",C15="Dropdown",C15="Checkboxes",C15="Multi-select"),C15="Short text",C15="Number")),"Pick a type from the list",IF(AND(OR(C15="Multiple choice",C15="Dropdown",C15="Checkboxes",C15="Multi-select"),K15&lt;2),"Add 2 or more options, separated by |",IF(AND(NOT(OR(C15="Multiple choice",C15="Dropdown",C15="Checkboxes",C15="Multi-select")),LEN(TRIM(D15&amp;""))&gt;0),"Options are for choice questions only",IF(L15=0,"Add the correct answer",IF(AND(OR(C15="Multiple choice",C15="Dropdown"),L15&gt;1),"One correct answer here. Use Checkboxes or Multi-select for several",IF(AND(OR(C15="Multiple choice",C15="Dropdown"),ISERROR(FIND("|"&amp;TRIM(E15&amp;"")&amp;"|",("|"&amp;SUBSTITUTE(SUBSTITUTE(SUBSTITUTE(TRIM(D15&amp;"")," | ","|"),"| ","|")," |","|")&amp;"|")))),"The correct answer must match an option exactly",IF(AND(OR(C15="Checkboxes",C15="Multi-select"),L15&gt;K15),"More correct answers than options",IF(AND(C15="Number",NOT(ISNUMBER(E15))),"Type the correct answer as a number",IF(AND(LEN(F15&amp;"")&gt;0,C15&lt;&gt;"Number"),"Tolerance is for Number questions only",IF(AND(LEN(F15&amp;"")&gt;0,NOT(ISNUMBER(F15))),"Type the tolerance as a number",IF(N(F15)&lt;0,"Use a tolerance of 0 or more",IF(AND(LEN(G15&amp;"")&gt;0,NOT(ISNUMBER(G15))),"Type the points as a whole number",IF(OR(N(G15)&lt;&gt;INT(N(G15)),N(G15)&lt;0),"Points: a whole number, 0 or more",IF(AND(H15="Yes",NOT(OR(C15="Multiple choice",C15="Dropdown",C15="Checkboxes",C15="Multi-select"))),"Shuffling works on choice questions only","OK")))))))))))))))))</f>
        <v/>
      </c>
    </row>
    <row r="16" ht="46" customHeight="1">
      <c r="A16" s="19" t="n">
        <v>11</v>
      </c>
      <c r="B16" s="25" t="n"/>
      <c r="C16" s="25" t="n"/>
      <c r="D16" s="25" t="n"/>
      <c r="E16" s="25" t="n"/>
      <c r="F16" s="21" t="n"/>
      <c r="G16" s="21" t="n"/>
      <c r="H16" s="21" t="n"/>
      <c r="I16" s="25" t="n"/>
      <c r="J16" s="23">
        <f>IF(B16="",0,IF(LEN(G16&amp;"")=0,1,N(G16)))</f>
        <v/>
      </c>
      <c r="K16" s="23">
        <f>IF(LEN(TRIM(D16&amp;""))=0,0,LEN(("|"&amp;SUBSTITUTE(SUBSTITUTE(SUBSTITUTE(TRIM(D16&amp;"")," | ","|"),"| ","|")," |","|")&amp;"|"))-LEN(SUBSTITUTE(("|"&amp;SUBSTITUTE(SUBSTITUTE(SUBSTITUTE(TRIM(D16&amp;"")," | ","|"),"| ","|")," |","|")&amp;"|"),"|",""))-1)</f>
        <v/>
      </c>
      <c r="L16" s="23">
        <f>IF(LEN(TRIM(E16&amp;""))=0,0,LEN(("|"&amp;SUBSTITUTE(SUBSTITUTE(SUBSTITUTE(TRIM(E16&amp;"")," | ","|"),"| ","|")," |","|")&amp;"|"))-LEN(SUBSTITUTE(("|"&amp;SUBSTITUTE(SUBSTITUTE(SUBSTITUTE(TRIM(E16&amp;"")," | ","|"),"| ","|")," |","|")&amp;"|"),"|",""))-1)</f>
        <v/>
      </c>
      <c r="M16" s="24">
        <f>IF(AND(B16="",C16="",LEN(D16&amp;"")=0,LEN(E16&amp;"")=0),"",IF(B16="","Type the question",IF(C16="","Pick a type",IF(NOT(OR(OR(C16="Multiple choice",C16="Dropdown",C16="Checkboxes",C16="Multi-select"),C16="Short text",C16="Number")),"Pick a type from the list",IF(AND(OR(C16="Multiple choice",C16="Dropdown",C16="Checkboxes",C16="Multi-select"),K16&lt;2),"Add 2 or more options, separated by |",IF(AND(NOT(OR(C16="Multiple choice",C16="Dropdown",C16="Checkboxes",C16="Multi-select")),LEN(TRIM(D16&amp;""))&gt;0),"Options are for choice questions only",IF(L16=0,"Add the correct answer",IF(AND(OR(C16="Multiple choice",C16="Dropdown"),L16&gt;1),"One correct answer here. Use Checkboxes or Multi-select for several",IF(AND(OR(C16="Multiple choice",C16="Dropdown"),ISERROR(FIND("|"&amp;TRIM(E16&amp;"")&amp;"|",("|"&amp;SUBSTITUTE(SUBSTITUTE(SUBSTITUTE(TRIM(D16&amp;"")," | ","|"),"| ","|")," |","|")&amp;"|")))),"The correct answer must match an option exactly",IF(AND(OR(C16="Checkboxes",C16="Multi-select"),L16&gt;K16),"More correct answers than options",IF(AND(C16="Number",NOT(ISNUMBER(E16))),"Type the correct answer as a number",IF(AND(LEN(F16&amp;"")&gt;0,C16&lt;&gt;"Number"),"Tolerance is for Number questions only",IF(AND(LEN(F16&amp;"")&gt;0,NOT(ISNUMBER(F16))),"Type the tolerance as a number",IF(N(F16)&lt;0,"Use a tolerance of 0 or more",IF(AND(LEN(G16&amp;"")&gt;0,NOT(ISNUMBER(G16))),"Type the points as a whole number",IF(OR(N(G16)&lt;&gt;INT(N(G16)),N(G16)&lt;0),"Points: a whole number, 0 or more",IF(AND(H16="Yes",NOT(OR(C16="Multiple choice",C16="Dropdown",C16="Checkboxes",C16="Multi-select"))),"Shuffling works on choice questions only","OK")))))))))))))))))</f>
        <v/>
      </c>
    </row>
    <row r="17" ht="46" customHeight="1">
      <c r="A17" s="19" t="n">
        <v>12</v>
      </c>
      <c r="B17" s="25" t="n"/>
      <c r="C17" s="25" t="n"/>
      <c r="D17" s="25" t="n"/>
      <c r="E17" s="25" t="n"/>
      <c r="F17" s="21" t="n"/>
      <c r="G17" s="21" t="n"/>
      <c r="H17" s="21" t="n"/>
      <c r="I17" s="25" t="n"/>
      <c r="J17" s="23">
        <f>IF(B17="",0,IF(LEN(G17&amp;"")=0,1,N(G17)))</f>
        <v/>
      </c>
      <c r="K17" s="23">
        <f>IF(LEN(TRIM(D17&amp;""))=0,0,LEN(("|"&amp;SUBSTITUTE(SUBSTITUTE(SUBSTITUTE(TRIM(D17&amp;"")," | ","|"),"| ","|")," |","|")&amp;"|"))-LEN(SUBSTITUTE(("|"&amp;SUBSTITUTE(SUBSTITUTE(SUBSTITUTE(TRIM(D17&amp;"")," | ","|"),"| ","|")," |","|")&amp;"|"),"|",""))-1)</f>
        <v/>
      </c>
      <c r="L17" s="23">
        <f>IF(LEN(TRIM(E17&amp;""))=0,0,LEN(("|"&amp;SUBSTITUTE(SUBSTITUTE(SUBSTITUTE(TRIM(E17&amp;"")," | ","|"),"| ","|")," |","|")&amp;"|"))-LEN(SUBSTITUTE(("|"&amp;SUBSTITUTE(SUBSTITUTE(SUBSTITUTE(TRIM(E17&amp;"")," | ","|"),"| ","|")," |","|")&amp;"|"),"|",""))-1)</f>
        <v/>
      </c>
      <c r="M17" s="24">
        <f>IF(AND(B17="",C17="",LEN(D17&amp;"")=0,LEN(E17&amp;"")=0),"",IF(B17="","Type the question",IF(C17="","Pick a type",IF(NOT(OR(OR(C17="Multiple choice",C17="Dropdown",C17="Checkboxes",C17="Multi-select"),C17="Short text",C17="Number")),"Pick a type from the list",IF(AND(OR(C17="Multiple choice",C17="Dropdown",C17="Checkboxes",C17="Multi-select"),K17&lt;2),"Add 2 or more options, separated by |",IF(AND(NOT(OR(C17="Multiple choice",C17="Dropdown",C17="Checkboxes",C17="Multi-select")),LEN(TRIM(D17&amp;""))&gt;0),"Options are for choice questions only",IF(L17=0,"Add the correct answer",IF(AND(OR(C17="Multiple choice",C17="Dropdown"),L17&gt;1),"One correct answer here. Use Checkboxes or Multi-select for several",IF(AND(OR(C17="Multiple choice",C17="Dropdown"),ISERROR(FIND("|"&amp;TRIM(E17&amp;"")&amp;"|",("|"&amp;SUBSTITUTE(SUBSTITUTE(SUBSTITUTE(TRIM(D17&amp;"")," | ","|"),"| ","|")," |","|")&amp;"|")))),"The correct answer must match an option exactly",IF(AND(OR(C17="Checkboxes",C17="Multi-select"),L17&gt;K17),"More correct answers than options",IF(AND(C17="Number",NOT(ISNUMBER(E17))),"Type the correct answer as a number",IF(AND(LEN(F17&amp;"")&gt;0,C17&lt;&gt;"Number"),"Tolerance is for Number questions only",IF(AND(LEN(F17&amp;"")&gt;0,NOT(ISNUMBER(F17))),"Type the tolerance as a number",IF(N(F17)&lt;0,"Use a tolerance of 0 or more",IF(AND(LEN(G17&amp;"")&gt;0,NOT(ISNUMBER(G17))),"Type the points as a whole number",IF(OR(N(G17)&lt;&gt;INT(N(G17)),N(G17)&lt;0),"Points: a whole number, 0 or more",IF(AND(H17="Yes",NOT(OR(C17="Multiple choice",C17="Dropdown",C17="Checkboxes",C17="Multi-select"))),"Shuffling works on choice questions only","OK")))))))))))))))))</f>
        <v/>
      </c>
    </row>
    <row r="18" ht="46" customHeight="1">
      <c r="A18" s="19" t="n">
        <v>13</v>
      </c>
      <c r="B18" s="25" t="n"/>
      <c r="C18" s="25" t="n"/>
      <c r="D18" s="25" t="n"/>
      <c r="E18" s="25" t="n"/>
      <c r="F18" s="21" t="n"/>
      <c r="G18" s="21" t="n"/>
      <c r="H18" s="21" t="n"/>
      <c r="I18" s="25" t="n"/>
      <c r="J18" s="23">
        <f>IF(B18="",0,IF(LEN(G18&amp;"")=0,1,N(G18)))</f>
        <v/>
      </c>
      <c r="K18" s="23">
        <f>IF(LEN(TRIM(D18&amp;""))=0,0,LEN(("|"&amp;SUBSTITUTE(SUBSTITUTE(SUBSTITUTE(TRIM(D18&amp;"")," | ","|"),"| ","|")," |","|")&amp;"|"))-LEN(SUBSTITUTE(("|"&amp;SUBSTITUTE(SUBSTITUTE(SUBSTITUTE(TRIM(D18&amp;"")," | ","|"),"| ","|")," |","|")&amp;"|"),"|",""))-1)</f>
        <v/>
      </c>
      <c r="L18" s="23">
        <f>IF(LEN(TRIM(E18&amp;""))=0,0,LEN(("|"&amp;SUBSTITUTE(SUBSTITUTE(SUBSTITUTE(TRIM(E18&amp;"")," | ","|"),"| ","|")," |","|")&amp;"|"))-LEN(SUBSTITUTE(("|"&amp;SUBSTITUTE(SUBSTITUTE(SUBSTITUTE(TRIM(E18&amp;"")," | ","|"),"| ","|")," |","|")&amp;"|"),"|",""))-1)</f>
        <v/>
      </c>
      <c r="M18" s="24">
        <f>IF(AND(B18="",C18="",LEN(D18&amp;"")=0,LEN(E18&amp;"")=0),"",IF(B18="","Type the question",IF(C18="","Pick a type",IF(NOT(OR(OR(C18="Multiple choice",C18="Dropdown",C18="Checkboxes",C18="Multi-select"),C18="Short text",C18="Number")),"Pick a type from the list",IF(AND(OR(C18="Multiple choice",C18="Dropdown",C18="Checkboxes",C18="Multi-select"),K18&lt;2),"Add 2 or more options, separated by |",IF(AND(NOT(OR(C18="Multiple choice",C18="Dropdown",C18="Checkboxes",C18="Multi-select")),LEN(TRIM(D18&amp;""))&gt;0),"Options are for choice questions only",IF(L18=0,"Add the correct answer",IF(AND(OR(C18="Multiple choice",C18="Dropdown"),L18&gt;1),"One correct answer here. Use Checkboxes or Multi-select for several",IF(AND(OR(C18="Multiple choice",C18="Dropdown"),ISERROR(FIND("|"&amp;TRIM(E18&amp;"")&amp;"|",("|"&amp;SUBSTITUTE(SUBSTITUTE(SUBSTITUTE(TRIM(D18&amp;"")," | ","|"),"| ","|")," |","|")&amp;"|")))),"The correct answer must match an option exactly",IF(AND(OR(C18="Checkboxes",C18="Multi-select"),L18&gt;K18),"More correct answers than options",IF(AND(C18="Number",NOT(ISNUMBER(E18))),"Type the correct answer as a number",IF(AND(LEN(F18&amp;"")&gt;0,C18&lt;&gt;"Number"),"Tolerance is for Number questions only",IF(AND(LEN(F18&amp;"")&gt;0,NOT(ISNUMBER(F18))),"Type the tolerance as a number",IF(N(F18)&lt;0,"Use a tolerance of 0 or more",IF(AND(LEN(G18&amp;"")&gt;0,NOT(ISNUMBER(G18))),"Type the points as a whole number",IF(OR(N(G18)&lt;&gt;INT(N(G18)),N(G18)&lt;0),"Points: a whole number, 0 or more",IF(AND(H18="Yes",NOT(OR(C18="Multiple choice",C18="Dropdown",C18="Checkboxes",C18="Multi-select"))),"Shuffling works on choice questions only","OK")))))))))))))))))</f>
        <v/>
      </c>
    </row>
    <row r="19" ht="46" customHeight="1">
      <c r="A19" s="19" t="n">
        <v>14</v>
      </c>
      <c r="B19" s="25" t="n"/>
      <c r="C19" s="25" t="n"/>
      <c r="D19" s="25" t="n"/>
      <c r="E19" s="25" t="n"/>
      <c r="F19" s="21" t="n"/>
      <c r="G19" s="21" t="n"/>
      <c r="H19" s="21" t="n"/>
      <c r="I19" s="25" t="n"/>
      <c r="J19" s="23">
        <f>IF(B19="",0,IF(LEN(G19&amp;"")=0,1,N(G19)))</f>
        <v/>
      </c>
      <c r="K19" s="23">
        <f>IF(LEN(TRIM(D19&amp;""))=0,0,LEN(("|"&amp;SUBSTITUTE(SUBSTITUTE(SUBSTITUTE(TRIM(D19&amp;"")," | ","|"),"| ","|")," |","|")&amp;"|"))-LEN(SUBSTITUTE(("|"&amp;SUBSTITUTE(SUBSTITUTE(SUBSTITUTE(TRIM(D19&amp;"")," | ","|"),"| ","|")," |","|")&amp;"|"),"|",""))-1)</f>
        <v/>
      </c>
      <c r="L19" s="23">
        <f>IF(LEN(TRIM(E19&amp;""))=0,0,LEN(("|"&amp;SUBSTITUTE(SUBSTITUTE(SUBSTITUTE(TRIM(E19&amp;"")," | ","|"),"| ","|")," |","|")&amp;"|"))-LEN(SUBSTITUTE(("|"&amp;SUBSTITUTE(SUBSTITUTE(SUBSTITUTE(TRIM(E19&amp;"")," | ","|"),"| ","|")," |","|")&amp;"|"),"|",""))-1)</f>
        <v/>
      </c>
      <c r="M19" s="24">
        <f>IF(AND(B19="",C19="",LEN(D19&amp;"")=0,LEN(E19&amp;"")=0),"",IF(B19="","Type the question",IF(C19="","Pick a type",IF(NOT(OR(OR(C19="Multiple choice",C19="Dropdown",C19="Checkboxes",C19="Multi-select"),C19="Short text",C19="Number")),"Pick a type from the list",IF(AND(OR(C19="Multiple choice",C19="Dropdown",C19="Checkboxes",C19="Multi-select"),K19&lt;2),"Add 2 or more options, separated by |",IF(AND(NOT(OR(C19="Multiple choice",C19="Dropdown",C19="Checkboxes",C19="Multi-select")),LEN(TRIM(D19&amp;""))&gt;0),"Options are for choice questions only",IF(L19=0,"Add the correct answer",IF(AND(OR(C19="Multiple choice",C19="Dropdown"),L19&gt;1),"One correct answer here. Use Checkboxes or Multi-select for several",IF(AND(OR(C19="Multiple choice",C19="Dropdown"),ISERROR(FIND("|"&amp;TRIM(E19&amp;"")&amp;"|",("|"&amp;SUBSTITUTE(SUBSTITUTE(SUBSTITUTE(TRIM(D19&amp;"")," | ","|"),"| ","|")," |","|")&amp;"|")))),"The correct answer must match an option exactly",IF(AND(OR(C19="Checkboxes",C19="Multi-select"),L19&gt;K19),"More correct answers than options",IF(AND(C19="Number",NOT(ISNUMBER(E19))),"Type the correct answer as a number",IF(AND(LEN(F19&amp;"")&gt;0,C19&lt;&gt;"Number"),"Tolerance is for Number questions only",IF(AND(LEN(F19&amp;"")&gt;0,NOT(ISNUMBER(F19))),"Type the tolerance as a number",IF(N(F19)&lt;0,"Use a tolerance of 0 or more",IF(AND(LEN(G19&amp;"")&gt;0,NOT(ISNUMBER(G19))),"Type the points as a whole number",IF(OR(N(G19)&lt;&gt;INT(N(G19)),N(G19)&lt;0),"Points: a whole number, 0 or more",IF(AND(H19="Yes",NOT(OR(C19="Multiple choice",C19="Dropdown",C19="Checkboxes",C19="Multi-select"))),"Shuffling works on choice questions only","OK")))))))))))))))))</f>
        <v/>
      </c>
    </row>
    <row r="20" ht="46" customHeight="1">
      <c r="A20" s="19" t="n">
        <v>15</v>
      </c>
      <c r="B20" s="25" t="n"/>
      <c r="C20" s="25" t="n"/>
      <c r="D20" s="25" t="n"/>
      <c r="E20" s="25" t="n"/>
      <c r="F20" s="21" t="n"/>
      <c r="G20" s="21" t="n"/>
      <c r="H20" s="21" t="n"/>
      <c r="I20" s="25" t="n"/>
      <c r="J20" s="23">
        <f>IF(B20="",0,IF(LEN(G20&amp;"")=0,1,N(G20)))</f>
        <v/>
      </c>
      <c r="K20" s="23">
        <f>IF(LEN(TRIM(D20&amp;""))=0,0,LEN(("|"&amp;SUBSTITUTE(SUBSTITUTE(SUBSTITUTE(TRIM(D20&amp;"")," | ","|"),"| ","|")," |","|")&amp;"|"))-LEN(SUBSTITUTE(("|"&amp;SUBSTITUTE(SUBSTITUTE(SUBSTITUTE(TRIM(D20&amp;"")," | ","|"),"| ","|")," |","|")&amp;"|"),"|",""))-1)</f>
        <v/>
      </c>
      <c r="L20" s="23">
        <f>IF(LEN(TRIM(E20&amp;""))=0,0,LEN(("|"&amp;SUBSTITUTE(SUBSTITUTE(SUBSTITUTE(TRIM(E20&amp;"")," | ","|"),"| ","|")," |","|")&amp;"|"))-LEN(SUBSTITUTE(("|"&amp;SUBSTITUTE(SUBSTITUTE(SUBSTITUTE(TRIM(E20&amp;"")," | ","|"),"| ","|")," |","|")&amp;"|"),"|",""))-1)</f>
        <v/>
      </c>
      <c r="M20" s="24">
        <f>IF(AND(B20="",C20="",LEN(D20&amp;"")=0,LEN(E20&amp;"")=0),"",IF(B20="","Type the question",IF(C20="","Pick a type",IF(NOT(OR(OR(C20="Multiple choice",C20="Dropdown",C20="Checkboxes",C20="Multi-select"),C20="Short text",C20="Number")),"Pick a type from the list",IF(AND(OR(C20="Multiple choice",C20="Dropdown",C20="Checkboxes",C20="Multi-select"),K20&lt;2),"Add 2 or more options, separated by |",IF(AND(NOT(OR(C20="Multiple choice",C20="Dropdown",C20="Checkboxes",C20="Multi-select")),LEN(TRIM(D20&amp;""))&gt;0),"Options are for choice questions only",IF(L20=0,"Add the correct answer",IF(AND(OR(C20="Multiple choice",C20="Dropdown"),L20&gt;1),"One correct answer here. Use Checkboxes or Multi-select for several",IF(AND(OR(C20="Multiple choice",C20="Dropdown"),ISERROR(FIND("|"&amp;TRIM(E20&amp;"")&amp;"|",("|"&amp;SUBSTITUTE(SUBSTITUTE(SUBSTITUTE(TRIM(D20&amp;"")," | ","|"),"| ","|")," |","|")&amp;"|")))),"The correct answer must match an option exactly",IF(AND(OR(C20="Checkboxes",C20="Multi-select"),L20&gt;K20),"More correct answers than options",IF(AND(C20="Number",NOT(ISNUMBER(E20))),"Type the correct answer as a number",IF(AND(LEN(F20&amp;"")&gt;0,C20&lt;&gt;"Number"),"Tolerance is for Number questions only",IF(AND(LEN(F20&amp;"")&gt;0,NOT(ISNUMBER(F20))),"Type the tolerance as a number",IF(N(F20)&lt;0,"Use a tolerance of 0 or more",IF(AND(LEN(G20&amp;"")&gt;0,NOT(ISNUMBER(G20))),"Type the points as a whole number",IF(OR(N(G20)&lt;&gt;INT(N(G20)),N(G20)&lt;0),"Points: a whole number, 0 or more",IF(AND(H20="Yes",NOT(OR(C20="Multiple choice",C20="Dropdown",C20="Checkboxes",C20="Multi-select"))),"Shuffling works on choice questions only","OK")))))))))))))))))</f>
        <v/>
      </c>
    </row>
    <row r="21" ht="46" customHeight="1">
      <c r="A21" s="19" t="n">
        <v>16</v>
      </c>
      <c r="B21" s="25" t="n"/>
      <c r="C21" s="25" t="n"/>
      <c r="D21" s="25" t="n"/>
      <c r="E21" s="25" t="n"/>
      <c r="F21" s="21" t="n"/>
      <c r="G21" s="21" t="n"/>
      <c r="H21" s="21" t="n"/>
      <c r="I21" s="25" t="n"/>
      <c r="J21" s="23">
        <f>IF(B21="",0,IF(LEN(G21&amp;"")=0,1,N(G21)))</f>
        <v/>
      </c>
      <c r="K21" s="23">
        <f>IF(LEN(TRIM(D21&amp;""))=0,0,LEN(("|"&amp;SUBSTITUTE(SUBSTITUTE(SUBSTITUTE(TRIM(D21&amp;"")," | ","|"),"| ","|")," |","|")&amp;"|"))-LEN(SUBSTITUTE(("|"&amp;SUBSTITUTE(SUBSTITUTE(SUBSTITUTE(TRIM(D21&amp;"")," | ","|"),"| ","|")," |","|")&amp;"|"),"|",""))-1)</f>
        <v/>
      </c>
      <c r="L21" s="23">
        <f>IF(LEN(TRIM(E21&amp;""))=0,0,LEN(("|"&amp;SUBSTITUTE(SUBSTITUTE(SUBSTITUTE(TRIM(E21&amp;"")," | ","|"),"| ","|")," |","|")&amp;"|"))-LEN(SUBSTITUTE(("|"&amp;SUBSTITUTE(SUBSTITUTE(SUBSTITUTE(TRIM(E21&amp;"")," | ","|"),"| ","|")," |","|")&amp;"|"),"|",""))-1)</f>
        <v/>
      </c>
      <c r="M21" s="24">
        <f>IF(AND(B21="",C21="",LEN(D21&amp;"")=0,LEN(E21&amp;"")=0),"",IF(B21="","Type the question",IF(C21="","Pick a type",IF(NOT(OR(OR(C21="Multiple choice",C21="Dropdown",C21="Checkboxes",C21="Multi-select"),C21="Short text",C21="Number")),"Pick a type from the list",IF(AND(OR(C21="Multiple choice",C21="Dropdown",C21="Checkboxes",C21="Multi-select"),K21&lt;2),"Add 2 or more options, separated by |",IF(AND(NOT(OR(C21="Multiple choice",C21="Dropdown",C21="Checkboxes",C21="Multi-select")),LEN(TRIM(D21&amp;""))&gt;0),"Options are for choice questions only",IF(L21=0,"Add the correct answer",IF(AND(OR(C21="Multiple choice",C21="Dropdown"),L21&gt;1),"One correct answer here. Use Checkboxes or Multi-select for several",IF(AND(OR(C21="Multiple choice",C21="Dropdown"),ISERROR(FIND("|"&amp;TRIM(E21&amp;"")&amp;"|",("|"&amp;SUBSTITUTE(SUBSTITUTE(SUBSTITUTE(TRIM(D21&amp;"")," | ","|"),"| ","|")," |","|")&amp;"|")))),"The correct answer must match an option exactly",IF(AND(OR(C21="Checkboxes",C21="Multi-select"),L21&gt;K21),"More correct answers than options",IF(AND(C21="Number",NOT(ISNUMBER(E21))),"Type the correct answer as a number",IF(AND(LEN(F21&amp;"")&gt;0,C21&lt;&gt;"Number"),"Tolerance is for Number questions only",IF(AND(LEN(F21&amp;"")&gt;0,NOT(ISNUMBER(F21))),"Type the tolerance as a number",IF(N(F21)&lt;0,"Use a tolerance of 0 or more",IF(AND(LEN(G21&amp;"")&gt;0,NOT(ISNUMBER(G21))),"Type the points as a whole number",IF(OR(N(G21)&lt;&gt;INT(N(G21)),N(G21)&lt;0),"Points: a whole number, 0 or more",IF(AND(H21="Yes",NOT(OR(C21="Multiple choice",C21="Dropdown",C21="Checkboxes",C21="Multi-select"))),"Shuffling works on choice questions only","OK")))))))))))))))))</f>
        <v/>
      </c>
    </row>
    <row r="22" ht="46" customHeight="1">
      <c r="A22" s="19" t="n">
        <v>17</v>
      </c>
      <c r="B22" s="25" t="n"/>
      <c r="C22" s="25" t="n"/>
      <c r="D22" s="25" t="n"/>
      <c r="E22" s="25" t="n"/>
      <c r="F22" s="21" t="n"/>
      <c r="G22" s="21" t="n"/>
      <c r="H22" s="21" t="n"/>
      <c r="I22" s="25" t="n"/>
      <c r="J22" s="23">
        <f>IF(B22="",0,IF(LEN(G22&amp;"")=0,1,N(G22)))</f>
        <v/>
      </c>
      <c r="K22" s="23">
        <f>IF(LEN(TRIM(D22&amp;""))=0,0,LEN(("|"&amp;SUBSTITUTE(SUBSTITUTE(SUBSTITUTE(TRIM(D22&amp;"")," | ","|"),"| ","|")," |","|")&amp;"|"))-LEN(SUBSTITUTE(("|"&amp;SUBSTITUTE(SUBSTITUTE(SUBSTITUTE(TRIM(D22&amp;"")," | ","|"),"| ","|")," |","|")&amp;"|"),"|",""))-1)</f>
        <v/>
      </c>
      <c r="L22" s="23">
        <f>IF(LEN(TRIM(E22&amp;""))=0,0,LEN(("|"&amp;SUBSTITUTE(SUBSTITUTE(SUBSTITUTE(TRIM(E22&amp;"")," | ","|"),"| ","|")," |","|")&amp;"|"))-LEN(SUBSTITUTE(("|"&amp;SUBSTITUTE(SUBSTITUTE(SUBSTITUTE(TRIM(E22&amp;"")," | ","|"),"| ","|")," |","|")&amp;"|"),"|",""))-1)</f>
        <v/>
      </c>
      <c r="M22" s="24">
        <f>IF(AND(B22="",C22="",LEN(D22&amp;"")=0,LEN(E22&amp;"")=0),"",IF(B22="","Type the question",IF(C22="","Pick a type",IF(NOT(OR(OR(C22="Multiple choice",C22="Dropdown",C22="Checkboxes",C22="Multi-select"),C22="Short text",C22="Number")),"Pick a type from the list",IF(AND(OR(C22="Multiple choice",C22="Dropdown",C22="Checkboxes",C22="Multi-select"),K22&lt;2),"Add 2 or more options, separated by |",IF(AND(NOT(OR(C22="Multiple choice",C22="Dropdown",C22="Checkboxes",C22="Multi-select")),LEN(TRIM(D22&amp;""))&gt;0),"Options are for choice questions only",IF(L22=0,"Add the correct answer",IF(AND(OR(C22="Multiple choice",C22="Dropdown"),L22&gt;1),"One correct answer here. Use Checkboxes or Multi-select for several",IF(AND(OR(C22="Multiple choice",C22="Dropdown"),ISERROR(FIND("|"&amp;TRIM(E22&amp;"")&amp;"|",("|"&amp;SUBSTITUTE(SUBSTITUTE(SUBSTITUTE(TRIM(D22&amp;"")," | ","|"),"| ","|")," |","|")&amp;"|")))),"The correct answer must match an option exactly",IF(AND(OR(C22="Checkboxes",C22="Multi-select"),L22&gt;K22),"More correct answers than options",IF(AND(C22="Number",NOT(ISNUMBER(E22))),"Type the correct answer as a number",IF(AND(LEN(F22&amp;"")&gt;0,C22&lt;&gt;"Number"),"Tolerance is for Number questions only",IF(AND(LEN(F22&amp;"")&gt;0,NOT(ISNUMBER(F22))),"Type the tolerance as a number",IF(N(F22)&lt;0,"Use a tolerance of 0 or more",IF(AND(LEN(G22&amp;"")&gt;0,NOT(ISNUMBER(G22))),"Type the points as a whole number",IF(OR(N(G22)&lt;&gt;INT(N(G22)),N(G22)&lt;0),"Points: a whole number, 0 or more",IF(AND(H22="Yes",NOT(OR(C22="Multiple choice",C22="Dropdown",C22="Checkboxes",C22="Multi-select"))),"Shuffling works on choice questions only","OK")))))))))))))))))</f>
        <v/>
      </c>
    </row>
    <row r="23" ht="46" customHeight="1">
      <c r="A23" s="19" t="n">
        <v>18</v>
      </c>
      <c r="B23" s="25" t="n"/>
      <c r="C23" s="25" t="n"/>
      <c r="D23" s="25" t="n"/>
      <c r="E23" s="25" t="n"/>
      <c r="F23" s="21" t="n"/>
      <c r="G23" s="21" t="n"/>
      <c r="H23" s="21" t="n"/>
      <c r="I23" s="25" t="n"/>
      <c r="J23" s="23">
        <f>IF(B23="",0,IF(LEN(G23&amp;"")=0,1,N(G23)))</f>
        <v/>
      </c>
      <c r="K23" s="23">
        <f>IF(LEN(TRIM(D23&amp;""))=0,0,LEN(("|"&amp;SUBSTITUTE(SUBSTITUTE(SUBSTITUTE(TRIM(D23&amp;"")," | ","|"),"| ","|")," |","|")&amp;"|"))-LEN(SUBSTITUTE(("|"&amp;SUBSTITUTE(SUBSTITUTE(SUBSTITUTE(TRIM(D23&amp;"")," | ","|"),"| ","|")," |","|")&amp;"|"),"|",""))-1)</f>
        <v/>
      </c>
      <c r="L23" s="23">
        <f>IF(LEN(TRIM(E23&amp;""))=0,0,LEN(("|"&amp;SUBSTITUTE(SUBSTITUTE(SUBSTITUTE(TRIM(E23&amp;"")," | ","|"),"| ","|")," |","|")&amp;"|"))-LEN(SUBSTITUTE(("|"&amp;SUBSTITUTE(SUBSTITUTE(SUBSTITUTE(TRIM(E23&amp;"")," | ","|"),"| ","|")," |","|")&amp;"|"),"|",""))-1)</f>
        <v/>
      </c>
      <c r="M23" s="24">
        <f>IF(AND(B23="",C23="",LEN(D23&amp;"")=0,LEN(E23&amp;"")=0),"",IF(B23="","Type the question",IF(C23="","Pick a type",IF(NOT(OR(OR(C23="Multiple choice",C23="Dropdown",C23="Checkboxes",C23="Multi-select"),C23="Short text",C23="Number")),"Pick a type from the list",IF(AND(OR(C23="Multiple choice",C23="Dropdown",C23="Checkboxes",C23="Multi-select"),K23&lt;2),"Add 2 or more options, separated by |",IF(AND(NOT(OR(C23="Multiple choice",C23="Dropdown",C23="Checkboxes",C23="Multi-select")),LEN(TRIM(D23&amp;""))&gt;0),"Options are for choice questions only",IF(L23=0,"Add the correct answer",IF(AND(OR(C23="Multiple choice",C23="Dropdown"),L23&gt;1),"One correct answer here. Use Checkboxes or Multi-select for several",IF(AND(OR(C23="Multiple choice",C23="Dropdown"),ISERROR(FIND("|"&amp;TRIM(E23&amp;"")&amp;"|",("|"&amp;SUBSTITUTE(SUBSTITUTE(SUBSTITUTE(TRIM(D23&amp;"")," | ","|"),"| ","|")," |","|")&amp;"|")))),"The correct answer must match an option exactly",IF(AND(OR(C23="Checkboxes",C23="Multi-select"),L23&gt;K23),"More correct answers than options",IF(AND(C23="Number",NOT(ISNUMBER(E23))),"Type the correct answer as a number",IF(AND(LEN(F23&amp;"")&gt;0,C23&lt;&gt;"Number"),"Tolerance is for Number questions only",IF(AND(LEN(F23&amp;"")&gt;0,NOT(ISNUMBER(F23))),"Type the tolerance as a number",IF(N(F23)&lt;0,"Use a tolerance of 0 or more",IF(AND(LEN(G23&amp;"")&gt;0,NOT(ISNUMBER(G23))),"Type the points as a whole number",IF(OR(N(G23)&lt;&gt;INT(N(G23)),N(G23)&lt;0),"Points: a whole number, 0 or more",IF(AND(H23="Yes",NOT(OR(C23="Multiple choice",C23="Dropdown",C23="Checkboxes",C23="Multi-select"))),"Shuffling works on choice questions only","OK")))))))))))))))))</f>
        <v/>
      </c>
    </row>
    <row r="24" ht="46" customHeight="1">
      <c r="A24" s="19" t="n">
        <v>19</v>
      </c>
      <c r="B24" s="25" t="n"/>
      <c r="C24" s="25" t="n"/>
      <c r="D24" s="25" t="n"/>
      <c r="E24" s="25" t="n"/>
      <c r="F24" s="21" t="n"/>
      <c r="G24" s="21" t="n"/>
      <c r="H24" s="21" t="n"/>
      <c r="I24" s="25" t="n"/>
      <c r="J24" s="23">
        <f>IF(B24="",0,IF(LEN(G24&amp;"")=0,1,N(G24)))</f>
        <v/>
      </c>
      <c r="K24" s="23">
        <f>IF(LEN(TRIM(D24&amp;""))=0,0,LEN(("|"&amp;SUBSTITUTE(SUBSTITUTE(SUBSTITUTE(TRIM(D24&amp;"")," | ","|"),"| ","|")," |","|")&amp;"|"))-LEN(SUBSTITUTE(("|"&amp;SUBSTITUTE(SUBSTITUTE(SUBSTITUTE(TRIM(D24&amp;"")," | ","|"),"| ","|")," |","|")&amp;"|"),"|",""))-1)</f>
        <v/>
      </c>
      <c r="L24" s="23">
        <f>IF(LEN(TRIM(E24&amp;""))=0,0,LEN(("|"&amp;SUBSTITUTE(SUBSTITUTE(SUBSTITUTE(TRIM(E24&amp;"")," | ","|"),"| ","|")," |","|")&amp;"|"))-LEN(SUBSTITUTE(("|"&amp;SUBSTITUTE(SUBSTITUTE(SUBSTITUTE(TRIM(E24&amp;"")," | ","|"),"| ","|")," |","|")&amp;"|"),"|",""))-1)</f>
        <v/>
      </c>
      <c r="M24" s="24">
        <f>IF(AND(B24="",C24="",LEN(D24&amp;"")=0,LEN(E24&amp;"")=0),"",IF(B24="","Type the question",IF(C24="","Pick a type",IF(NOT(OR(OR(C24="Multiple choice",C24="Dropdown",C24="Checkboxes",C24="Multi-select"),C24="Short text",C24="Number")),"Pick a type from the list",IF(AND(OR(C24="Multiple choice",C24="Dropdown",C24="Checkboxes",C24="Multi-select"),K24&lt;2),"Add 2 or more options, separated by |",IF(AND(NOT(OR(C24="Multiple choice",C24="Dropdown",C24="Checkboxes",C24="Multi-select")),LEN(TRIM(D24&amp;""))&gt;0),"Options are for choice questions only",IF(L24=0,"Add the correct answer",IF(AND(OR(C24="Multiple choice",C24="Dropdown"),L24&gt;1),"One correct answer here. Use Checkboxes or Multi-select for several",IF(AND(OR(C24="Multiple choice",C24="Dropdown"),ISERROR(FIND("|"&amp;TRIM(E24&amp;"")&amp;"|",("|"&amp;SUBSTITUTE(SUBSTITUTE(SUBSTITUTE(TRIM(D24&amp;"")," | ","|"),"| ","|")," |","|")&amp;"|")))),"The correct answer must match an option exactly",IF(AND(OR(C24="Checkboxes",C24="Multi-select"),L24&gt;K24),"More correct answers than options",IF(AND(C24="Number",NOT(ISNUMBER(E24))),"Type the correct answer as a number",IF(AND(LEN(F24&amp;"")&gt;0,C24&lt;&gt;"Number"),"Tolerance is for Number questions only",IF(AND(LEN(F24&amp;"")&gt;0,NOT(ISNUMBER(F24))),"Type the tolerance as a number",IF(N(F24)&lt;0,"Use a tolerance of 0 or more",IF(AND(LEN(G24&amp;"")&gt;0,NOT(ISNUMBER(G24))),"Type the points as a whole number",IF(OR(N(G24)&lt;&gt;INT(N(G24)),N(G24)&lt;0),"Points: a whole number, 0 or more",IF(AND(H24="Yes",NOT(OR(C24="Multiple choice",C24="Dropdown",C24="Checkboxes",C24="Multi-select"))),"Shuffling works on choice questions only","OK")))))))))))))))))</f>
        <v/>
      </c>
    </row>
    <row r="25" ht="46" customHeight="1">
      <c r="A25" s="19" t="n">
        <v>20</v>
      </c>
      <c r="B25" s="25" t="n"/>
      <c r="C25" s="25" t="n"/>
      <c r="D25" s="25" t="n"/>
      <c r="E25" s="25" t="n"/>
      <c r="F25" s="21" t="n"/>
      <c r="G25" s="21" t="n"/>
      <c r="H25" s="21" t="n"/>
      <c r="I25" s="25" t="n"/>
      <c r="J25" s="23">
        <f>IF(B25="",0,IF(LEN(G25&amp;"")=0,1,N(G25)))</f>
        <v/>
      </c>
      <c r="K25" s="23">
        <f>IF(LEN(TRIM(D25&amp;""))=0,0,LEN(("|"&amp;SUBSTITUTE(SUBSTITUTE(SUBSTITUTE(TRIM(D25&amp;"")," | ","|"),"| ","|")," |","|")&amp;"|"))-LEN(SUBSTITUTE(("|"&amp;SUBSTITUTE(SUBSTITUTE(SUBSTITUTE(TRIM(D25&amp;"")," | ","|"),"| ","|")," |","|")&amp;"|"),"|",""))-1)</f>
        <v/>
      </c>
      <c r="L25" s="23">
        <f>IF(LEN(TRIM(E25&amp;""))=0,0,LEN(("|"&amp;SUBSTITUTE(SUBSTITUTE(SUBSTITUTE(TRIM(E25&amp;"")," | ","|"),"| ","|")," |","|")&amp;"|"))-LEN(SUBSTITUTE(("|"&amp;SUBSTITUTE(SUBSTITUTE(SUBSTITUTE(TRIM(E25&amp;"")," | ","|"),"| ","|")," |","|")&amp;"|"),"|",""))-1)</f>
        <v/>
      </c>
      <c r="M25" s="24">
        <f>IF(AND(B25="",C25="",LEN(D25&amp;"")=0,LEN(E25&amp;"")=0),"",IF(B25="","Type the question",IF(C25="","Pick a type",IF(NOT(OR(OR(C25="Multiple choice",C25="Dropdown",C25="Checkboxes",C25="Multi-select"),C25="Short text",C25="Number")),"Pick a type from the list",IF(AND(OR(C25="Multiple choice",C25="Dropdown",C25="Checkboxes",C25="Multi-select"),K25&lt;2),"Add 2 or more options, separated by |",IF(AND(NOT(OR(C25="Multiple choice",C25="Dropdown",C25="Checkboxes",C25="Multi-select")),LEN(TRIM(D25&amp;""))&gt;0),"Options are for choice questions only",IF(L25=0,"Add the correct answer",IF(AND(OR(C25="Multiple choice",C25="Dropdown"),L25&gt;1),"One correct answer here. Use Checkboxes or Multi-select for several",IF(AND(OR(C25="Multiple choice",C25="Dropdown"),ISERROR(FIND("|"&amp;TRIM(E25&amp;"")&amp;"|",("|"&amp;SUBSTITUTE(SUBSTITUTE(SUBSTITUTE(TRIM(D25&amp;"")," | ","|"),"| ","|")," |","|")&amp;"|")))),"The correct answer must match an option exactly",IF(AND(OR(C25="Checkboxes",C25="Multi-select"),L25&gt;K25),"More correct answers than options",IF(AND(C25="Number",NOT(ISNUMBER(E25))),"Type the correct answer as a number",IF(AND(LEN(F25&amp;"")&gt;0,C25&lt;&gt;"Number"),"Tolerance is for Number questions only",IF(AND(LEN(F25&amp;"")&gt;0,NOT(ISNUMBER(F25))),"Type the tolerance as a number",IF(N(F25)&lt;0,"Use a tolerance of 0 or more",IF(AND(LEN(G25&amp;"")&gt;0,NOT(ISNUMBER(G25))),"Type the points as a whole number",IF(OR(N(G25)&lt;&gt;INT(N(G25)),N(G25)&lt;0),"Points: a whole number, 0 or more",IF(AND(H25="Yes",NOT(OR(C25="Multiple choice",C25="Dropdown",C25="Checkboxes",C25="Multi-select"))),"Shuffling works on choice questions only","OK")))))))))))))))))</f>
        <v/>
      </c>
    </row>
    <row r="26" ht="46" customHeight="1">
      <c r="A26" s="19" t="n">
        <v>21</v>
      </c>
      <c r="B26" s="25" t="n"/>
      <c r="C26" s="25" t="n"/>
      <c r="D26" s="25" t="n"/>
      <c r="E26" s="25" t="n"/>
      <c r="F26" s="21" t="n"/>
      <c r="G26" s="21" t="n"/>
      <c r="H26" s="21" t="n"/>
      <c r="I26" s="25" t="n"/>
      <c r="J26" s="23">
        <f>IF(B26="",0,IF(LEN(G26&amp;"")=0,1,N(G26)))</f>
        <v/>
      </c>
      <c r="K26" s="23">
        <f>IF(LEN(TRIM(D26&amp;""))=0,0,LEN(("|"&amp;SUBSTITUTE(SUBSTITUTE(SUBSTITUTE(TRIM(D26&amp;"")," | ","|"),"| ","|")," |","|")&amp;"|"))-LEN(SUBSTITUTE(("|"&amp;SUBSTITUTE(SUBSTITUTE(SUBSTITUTE(TRIM(D26&amp;"")," | ","|"),"| ","|")," |","|")&amp;"|"),"|",""))-1)</f>
        <v/>
      </c>
      <c r="L26" s="23">
        <f>IF(LEN(TRIM(E26&amp;""))=0,0,LEN(("|"&amp;SUBSTITUTE(SUBSTITUTE(SUBSTITUTE(TRIM(E26&amp;"")," | ","|"),"| ","|")," |","|")&amp;"|"))-LEN(SUBSTITUTE(("|"&amp;SUBSTITUTE(SUBSTITUTE(SUBSTITUTE(TRIM(E26&amp;"")," | ","|"),"| ","|")," |","|")&amp;"|"),"|",""))-1)</f>
        <v/>
      </c>
      <c r="M26" s="24">
        <f>IF(AND(B26="",C26="",LEN(D26&amp;"")=0,LEN(E26&amp;"")=0),"",IF(B26="","Type the question",IF(C26="","Pick a type",IF(NOT(OR(OR(C26="Multiple choice",C26="Dropdown",C26="Checkboxes",C26="Multi-select"),C26="Short text",C26="Number")),"Pick a type from the list",IF(AND(OR(C26="Multiple choice",C26="Dropdown",C26="Checkboxes",C26="Multi-select"),K26&lt;2),"Add 2 or more options, separated by |",IF(AND(NOT(OR(C26="Multiple choice",C26="Dropdown",C26="Checkboxes",C26="Multi-select")),LEN(TRIM(D26&amp;""))&gt;0),"Options are for choice questions only",IF(L26=0,"Add the correct answer",IF(AND(OR(C26="Multiple choice",C26="Dropdown"),L26&gt;1),"One correct answer here. Use Checkboxes or Multi-select for several",IF(AND(OR(C26="Multiple choice",C26="Dropdown"),ISERROR(FIND("|"&amp;TRIM(E26&amp;"")&amp;"|",("|"&amp;SUBSTITUTE(SUBSTITUTE(SUBSTITUTE(TRIM(D26&amp;"")," | ","|"),"| ","|")," |","|")&amp;"|")))),"The correct answer must match an option exactly",IF(AND(OR(C26="Checkboxes",C26="Multi-select"),L26&gt;K26),"More correct answers than options",IF(AND(C26="Number",NOT(ISNUMBER(E26))),"Type the correct answer as a number",IF(AND(LEN(F26&amp;"")&gt;0,C26&lt;&gt;"Number"),"Tolerance is for Number questions only",IF(AND(LEN(F26&amp;"")&gt;0,NOT(ISNUMBER(F26))),"Type the tolerance as a number",IF(N(F26)&lt;0,"Use a tolerance of 0 or more",IF(AND(LEN(G26&amp;"")&gt;0,NOT(ISNUMBER(G26))),"Type the points as a whole number",IF(OR(N(G26)&lt;&gt;INT(N(G26)),N(G26)&lt;0),"Points: a whole number, 0 or more",IF(AND(H26="Yes",NOT(OR(C26="Multiple choice",C26="Dropdown",C26="Checkboxes",C26="Multi-select"))),"Shuffling works on choice questions only","OK")))))))))))))))))</f>
        <v/>
      </c>
    </row>
    <row r="27" ht="46" customHeight="1">
      <c r="A27" s="19" t="n">
        <v>22</v>
      </c>
      <c r="B27" s="25" t="n"/>
      <c r="C27" s="25" t="n"/>
      <c r="D27" s="25" t="n"/>
      <c r="E27" s="25" t="n"/>
      <c r="F27" s="21" t="n"/>
      <c r="G27" s="21" t="n"/>
      <c r="H27" s="21" t="n"/>
      <c r="I27" s="25" t="n"/>
      <c r="J27" s="23">
        <f>IF(B27="",0,IF(LEN(G27&amp;"")=0,1,N(G27)))</f>
        <v/>
      </c>
      <c r="K27" s="23">
        <f>IF(LEN(TRIM(D27&amp;""))=0,0,LEN(("|"&amp;SUBSTITUTE(SUBSTITUTE(SUBSTITUTE(TRIM(D27&amp;"")," | ","|"),"| ","|")," |","|")&amp;"|"))-LEN(SUBSTITUTE(("|"&amp;SUBSTITUTE(SUBSTITUTE(SUBSTITUTE(TRIM(D27&amp;"")," | ","|"),"| ","|")," |","|")&amp;"|"),"|",""))-1)</f>
        <v/>
      </c>
      <c r="L27" s="23">
        <f>IF(LEN(TRIM(E27&amp;""))=0,0,LEN(("|"&amp;SUBSTITUTE(SUBSTITUTE(SUBSTITUTE(TRIM(E27&amp;"")," | ","|"),"| ","|")," |","|")&amp;"|"))-LEN(SUBSTITUTE(("|"&amp;SUBSTITUTE(SUBSTITUTE(SUBSTITUTE(TRIM(E27&amp;"")," | ","|"),"| ","|")," |","|")&amp;"|"),"|",""))-1)</f>
        <v/>
      </c>
      <c r="M27" s="24">
        <f>IF(AND(B27="",C27="",LEN(D27&amp;"")=0,LEN(E27&amp;"")=0),"",IF(B27="","Type the question",IF(C27="","Pick a type",IF(NOT(OR(OR(C27="Multiple choice",C27="Dropdown",C27="Checkboxes",C27="Multi-select"),C27="Short text",C27="Number")),"Pick a type from the list",IF(AND(OR(C27="Multiple choice",C27="Dropdown",C27="Checkboxes",C27="Multi-select"),K27&lt;2),"Add 2 or more options, separated by |",IF(AND(NOT(OR(C27="Multiple choice",C27="Dropdown",C27="Checkboxes",C27="Multi-select")),LEN(TRIM(D27&amp;""))&gt;0),"Options are for choice questions only",IF(L27=0,"Add the correct answer",IF(AND(OR(C27="Multiple choice",C27="Dropdown"),L27&gt;1),"One correct answer here. Use Checkboxes or Multi-select for several",IF(AND(OR(C27="Multiple choice",C27="Dropdown"),ISERROR(FIND("|"&amp;TRIM(E27&amp;"")&amp;"|",("|"&amp;SUBSTITUTE(SUBSTITUTE(SUBSTITUTE(TRIM(D27&amp;"")," | ","|"),"| ","|")," |","|")&amp;"|")))),"The correct answer must match an option exactly",IF(AND(OR(C27="Checkboxes",C27="Multi-select"),L27&gt;K27),"More correct answers than options",IF(AND(C27="Number",NOT(ISNUMBER(E27))),"Type the correct answer as a number",IF(AND(LEN(F27&amp;"")&gt;0,C27&lt;&gt;"Number"),"Tolerance is for Number questions only",IF(AND(LEN(F27&amp;"")&gt;0,NOT(ISNUMBER(F27))),"Type the tolerance as a number",IF(N(F27)&lt;0,"Use a tolerance of 0 or more",IF(AND(LEN(G27&amp;"")&gt;0,NOT(ISNUMBER(G27))),"Type the points as a whole number",IF(OR(N(G27)&lt;&gt;INT(N(G27)),N(G27)&lt;0),"Points: a whole number, 0 or more",IF(AND(H27="Yes",NOT(OR(C27="Multiple choice",C27="Dropdown",C27="Checkboxes",C27="Multi-select"))),"Shuffling works on choice questions only","OK")))))))))))))))))</f>
        <v/>
      </c>
    </row>
    <row r="28" ht="46" customHeight="1">
      <c r="A28" s="19" t="n">
        <v>23</v>
      </c>
      <c r="B28" s="25" t="n"/>
      <c r="C28" s="25" t="n"/>
      <c r="D28" s="25" t="n"/>
      <c r="E28" s="25" t="n"/>
      <c r="F28" s="21" t="n"/>
      <c r="G28" s="21" t="n"/>
      <c r="H28" s="21" t="n"/>
      <c r="I28" s="25" t="n"/>
      <c r="J28" s="23">
        <f>IF(B28="",0,IF(LEN(G28&amp;"")=0,1,N(G28)))</f>
        <v/>
      </c>
      <c r="K28" s="23">
        <f>IF(LEN(TRIM(D28&amp;""))=0,0,LEN(("|"&amp;SUBSTITUTE(SUBSTITUTE(SUBSTITUTE(TRIM(D28&amp;"")," | ","|"),"| ","|")," |","|")&amp;"|"))-LEN(SUBSTITUTE(("|"&amp;SUBSTITUTE(SUBSTITUTE(SUBSTITUTE(TRIM(D28&amp;"")," | ","|"),"| ","|")," |","|")&amp;"|"),"|",""))-1)</f>
        <v/>
      </c>
      <c r="L28" s="23">
        <f>IF(LEN(TRIM(E28&amp;""))=0,0,LEN(("|"&amp;SUBSTITUTE(SUBSTITUTE(SUBSTITUTE(TRIM(E28&amp;"")," | ","|"),"| ","|")," |","|")&amp;"|"))-LEN(SUBSTITUTE(("|"&amp;SUBSTITUTE(SUBSTITUTE(SUBSTITUTE(TRIM(E28&amp;"")," | ","|"),"| ","|")," |","|")&amp;"|"),"|",""))-1)</f>
        <v/>
      </c>
      <c r="M28" s="24">
        <f>IF(AND(B28="",C28="",LEN(D28&amp;"")=0,LEN(E28&amp;"")=0),"",IF(B28="","Type the question",IF(C28="","Pick a type",IF(NOT(OR(OR(C28="Multiple choice",C28="Dropdown",C28="Checkboxes",C28="Multi-select"),C28="Short text",C28="Number")),"Pick a type from the list",IF(AND(OR(C28="Multiple choice",C28="Dropdown",C28="Checkboxes",C28="Multi-select"),K28&lt;2),"Add 2 or more options, separated by |",IF(AND(NOT(OR(C28="Multiple choice",C28="Dropdown",C28="Checkboxes",C28="Multi-select")),LEN(TRIM(D28&amp;""))&gt;0),"Options are for choice questions only",IF(L28=0,"Add the correct answer",IF(AND(OR(C28="Multiple choice",C28="Dropdown"),L28&gt;1),"One correct answer here. Use Checkboxes or Multi-select for several",IF(AND(OR(C28="Multiple choice",C28="Dropdown"),ISERROR(FIND("|"&amp;TRIM(E28&amp;"")&amp;"|",("|"&amp;SUBSTITUTE(SUBSTITUTE(SUBSTITUTE(TRIM(D28&amp;"")," | ","|"),"| ","|")," |","|")&amp;"|")))),"The correct answer must match an option exactly",IF(AND(OR(C28="Checkboxes",C28="Multi-select"),L28&gt;K28),"More correct answers than options",IF(AND(C28="Number",NOT(ISNUMBER(E28))),"Type the correct answer as a number",IF(AND(LEN(F28&amp;"")&gt;0,C28&lt;&gt;"Number"),"Tolerance is for Number questions only",IF(AND(LEN(F28&amp;"")&gt;0,NOT(ISNUMBER(F28))),"Type the tolerance as a number",IF(N(F28)&lt;0,"Use a tolerance of 0 or more",IF(AND(LEN(G28&amp;"")&gt;0,NOT(ISNUMBER(G28))),"Type the points as a whole number",IF(OR(N(G28)&lt;&gt;INT(N(G28)),N(G28)&lt;0),"Points: a whole number, 0 or more",IF(AND(H28="Yes",NOT(OR(C28="Multiple choice",C28="Dropdown",C28="Checkboxes",C28="Multi-select"))),"Shuffling works on choice questions only","OK")))))))))))))))))</f>
        <v/>
      </c>
    </row>
    <row r="29" ht="46" customHeight="1">
      <c r="A29" s="19" t="n">
        <v>24</v>
      </c>
      <c r="B29" s="25" t="n"/>
      <c r="C29" s="25" t="n"/>
      <c r="D29" s="25" t="n"/>
      <c r="E29" s="25" t="n"/>
      <c r="F29" s="21" t="n"/>
      <c r="G29" s="21" t="n"/>
      <c r="H29" s="21" t="n"/>
      <c r="I29" s="25" t="n"/>
      <c r="J29" s="23">
        <f>IF(B29="",0,IF(LEN(G29&amp;"")=0,1,N(G29)))</f>
        <v/>
      </c>
      <c r="K29" s="23">
        <f>IF(LEN(TRIM(D29&amp;""))=0,0,LEN(("|"&amp;SUBSTITUTE(SUBSTITUTE(SUBSTITUTE(TRIM(D29&amp;"")," | ","|"),"| ","|")," |","|")&amp;"|"))-LEN(SUBSTITUTE(("|"&amp;SUBSTITUTE(SUBSTITUTE(SUBSTITUTE(TRIM(D29&amp;"")," | ","|"),"| ","|")," |","|")&amp;"|"),"|",""))-1)</f>
        <v/>
      </c>
      <c r="L29" s="23">
        <f>IF(LEN(TRIM(E29&amp;""))=0,0,LEN(("|"&amp;SUBSTITUTE(SUBSTITUTE(SUBSTITUTE(TRIM(E29&amp;"")," | ","|"),"| ","|")," |","|")&amp;"|"))-LEN(SUBSTITUTE(("|"&amp;SUBSTITUTE(SUBSTITUTE(SUBSTITUTE(TRIM(E29&amp;"")," | ","|"),"| ","|")," |","|")&amp;"|"),"|",""))-1)</f>
        <v/>
      </c>
      <c r="M29" s="24">
        <f>IF(AND(B29="",C29="",LEN(D29&amp;"")=0,LEN(E29&amp;"")=0),"",IF(B29="","Type the question",IF(C29="","Pick a type",IF(NOT(OR(OR(C29="Multiple choice",C29="Dropdown",C29="Checkboxes",C29="Multi-select"),C29="Short text",C29="Number")),"Pick a type from the list",IF(AND(OR(C29="Multiple choice",C29="Dropdown",C29="Checkboxes",C29="Multi-select"),K29&lt;2),"Add 2 or more options, separated by |",IF(AND(NOT(OR(C29="Multiple choice",C29="Dropdown",C29="Checkboxes",C29="Multi-select")),LEN(TRIM(D29&amp;""))&gt;0),"Options are for choice questions only",IF(L29=0,"Add the correct answer",IF(AND(OR(C29="Multiple choice",C29="Dropdown"),L29&gt;1),"One correct answer here. Use Checkboxes or Multi-select for several",IF(AND(OR(C29="Multiple choice",C29="Dropdown"),ISERROR(FIND("|"&amp;TRIM(E29&amp;"")&amp;"|",("|"&amp;SUBSTITUTE(SUBSTITUTE(SUBSTITUTE(TRIM(D29&amp;"")," | ","|"),"| ","|")," |","|")&amp;"|")))),"The correct answer must match an option exactly",IF(AND(OR(C29="Checkboxes",C29="Multi-select"),L29&gt;K29),"More correct answers than options",IF(AND(C29="Number",NOT(ISNUMBER(E29))),"Type the correct answer as a number",IF(AND(LEN(F29&amp;"")&gt;0,C29&lt;&gt;"Number"),"Tolerance is for Number questions only",IF(AND(LEN(F29&amp;"")&gt;0,NOT(ISNUMBER(F29))),"Type the tolerance as a number",IF(N(F29)&lt;0,"Use a tolerance of 0 or more",IF(AND(LEN(G29&amp;"")&gt;0,NOT(ISNUMBER(G29))),"Type the points as a whole number",IF(OR(N(G29)&lt;&gt;INT(N(G29)),N(G29)&lt;0),"Points: a whole number, 0 or more",IF(AND(H29="Yes",NOT(OR(C29="Multiple choice",C29="Dropdown",C29="Checkboxes",C29="Multi-select"))),"Shuffling works on choice questions only","OK")))))))))))))))))</f>
        <v/>
      </c>
    </row>
    <row r="30" ht="46" customHeight="1">
      <c r="A30" s="19" t="n">
        <v>25</v>
      </c>
      <c r="B30" s="25" t="n"/>
      <c r="C30" s="25" t="n"/>
      <c r="D30" s="25" t="n"/>
      <c r="E30" s="25" t="n"/>
      <c r="F30" s="21" t="n"/>
      <c r="G30" s="21" t="n"/>
      <c r="H30" s="21" t="n"/>
      <c r="I30" s="25" t="n"/>
      <c r="J30" s="23">
        <f>IF(B30="",0,IF(LEN(G30&amp;"")=0,1,N(G30)))</f>
        <v/>
      </c>
      <c r="K30" s="23">
        <f>IF(LEN(TRIM(D30&amp;""))=0,0,LEN(("|"&amp;SUBSTITUTE(SUBSTITUTE(SUBSTITUTE(TRIM(D30&amp;"")," | ","|"),"| ","|")," |","|")&amp;"|"))-LEN(SUBSTITUTE(("|"&amp;SUBSTITUTE(SUBSTITUTE(SUBSTITUTE(TRIM(D30&amp;"")," | ","|"),"| ","|")," |","|")&amp;"|"),"|",""))-1)</f>
        <v/>
      </c>
      <c r="L30" s="23">
        <f>IF(LEN(TRIM(E30&amp;""))=0,0,LEN(("|"&amp;SUBSTITUTE(SUBSTITUTE(SUBSTITUTE(TRIM(E30&amp;"")," | ","|"),"| ","|")," |","|")&amp;"|"))-LEN(SUBSTITUTE(("|"&amp;SUBSTITUTE(SUBSTITUTE(SUBSTITUTE(TRIM(E30&amp;"")," | ","|"),"| ","|")," |","|")&amp;"|"),"|",""))-1)</f>
        <v/>
      </c>
      <c r="M30" s="24">
        <f>IF(AND(B30="",C30="",LEN(D30&amp;"")=0,LEN(E30&amp;"")=0),"",IF(B30="","Type the question",IF(C30="","Pick a type",IF(NOT(OR(OR(C30="Multiple choice",C30="Dropdown",C30="Checkboxes",C30="Multi-select"),C30="Short text",C30="Number")),"Pick a type from the list",IF(AND(OR(C30="Multiple choice",C30="Dropdown",C30="Checkboxes",C30="Multi-select"),K30&lt;2),"Add 2 or more options, separated by |",IF(AND(NOT(OR(C30="Multiple choice",C30="Dropdown",C30="Checkboxes",C30="Multi-select")),LEN(TRIM(D30&amp;""))&gt;0),"Options are for choice questions only",IF(L30=0,"Add the correct answer",IF(AND(OR(C30="Multiple choice",C30="Dropdown"),L30&gt;1),"One correct answer here. Use Checkboxes or Multi-select for several",IF(AND(OR(C30="Multiple choice",C30="Dropdown"),ISERROR(FIND("|"&amp;TRIM(E30&amp;"")&amp;"|",("|"&amp;SUBSTITUTE(SUBSTITUTE(SUBSTITUTE(TRIM(D30&amp;"")," | ","|"),"| ","|")," |","|")&amp;"|")))),"The correct answer must match an option exactly",IF(AND(OR(C30="Checkboxes",C30="Multi-select"),L30&gt;K30),"More correct answers than options",IF(AND(C30="Number",NOT(ISNUMBER(E30))),"Type the correct answer as a number",IF(AND(LEN(F30&amp;"")&gt;0,C30&lt;&gt;"Number"),"Tolerance is for Number questions only",IF(AND(LEN(F30&amp;"")&gt;0,NOT(ISNUMBER(F30))),"Type the tolerance as a number",IF(N(F30)&lt;0,"Use a tolerance of 0 or more",IF(AND(LEN(G30&amp;"")&gt;0,NOT(ISNUMBER(G30))),"Type the points as a whole number",IF(OR(N(G30)&lt;&gt;INT(N(G30)),N(G30)&lt;0),"Points: a whole number, 0 or more",IF(AND(H30="Yes",NOT(OR(C30="Multiple choice",C30="Dropdown",C30="Checkboxes",C30="Multi-select"))),"Shuffling works on choice questions only","OK")))))))))))))))))</f>
        <v/>
      </c>
    </row>
    <row r="31" ht="46" customHeight="1">
      <c r="A31" s="19" t="n">
        <v>26</v>
      </c>
      <c r="B31" s="25" t="n"/>
      <c r="C31" s="25" t="n"/>
      <c r="D31" s="25" t="n"/>
      <c r="E31" s="25" t="n"/>
      <c r="F31" s="21" t="n"/>
      <c r="G31" s="21" t="n"/>
      <c r="H31" s="21" t="n"/>
      <c r="I31" s="25" t="n"/>
      <c r="J31" s="23">
        <f>IF(B31="",0,IF(LEN(G31&amp;"")=0,1,N(G31)))</f>
        <v/>
      </c>
      <c r="K31" s="23">
        <f>IF(LEN(TRIM(D31&amp;""))=0,0,LEN(("|"&amp;SUBSTITUTE(SUBSTITUTE(SUBSTITUTE(TRIM(D31&amp;"")," | ","|"),"| ","|")," |","|")&amp;"|"))-LEN(SUBSTITUTE(("|"&amp;SUBSTITUTE(SUBSTITUTE(SUBSTITUTE(TRIM(D31&amp;"")," | ","|"),"| ","|")," |","|")&amp;"|"),"|",""))-1)</f>
        <v/>
      </c>
      <c r="L31" s="23">
        <f>IF(LEN(TRIM(E31&amp;""))=0,0,LEN(("|"&amp;SUBSTITUTE(SUBSTITUTE(SUBSTITUTE(TRIM(E31&amp;"")," | ","|"),"| ","|")," |","|")&amp;"|"))-LEN(SUBSTITUTE(("|"&amp;SUBSTITUTE(SUBSTITUTE(SUBSTITUTE(TRIM(E31&amp;"")," | ","|"),"| ","|")," |","|")&amp;"|"),"|",""))-1)</f>
        <v/>
      </c>
      <c r="M31" s="24">
        <f>IF(AND(B31="",C31="",LEN(D31&amp;"")=0,LEN(E31&amp;"")=0),"",IF(B31="","Type the question",IF(C31="","Pick a type",IF(NOT(OR(OR(C31="Multiple choice",C31="Dropdown",C31="Checkboxes",C31="Multi-select"),C31="Short text",C31="Number")),"Pick a type from the list",IF(AND(OR(C31="Multiple choice",C31="Dropdown",C31="Checkboxes",C31="Multi-select"),K31&lt;2),"Add 2 or more options, separated by |",IF(AND(NOT(OR(C31="Multiple choice",C31="Dropdown",C31="Checkboxes",C31="Multi-select")),LEN(TRIM(D31&amp;""))&gt;0),"Options are for choice questions only",IF(L31=0,"Add the correct answer",IF(AND(OR(C31="Multiple choice",C31="Dropdown"),L31&gt;1),"One correct answer here. Use Checkboxes or Multi-select for several",IF(AND(OR(C31="Multiple choice",C31="Dropdown"),ISERROR(FIND("|"&amp;TRIM(E31&amp;"")&amp;"|",("|"&amp;SUBSTITUTE(SUBSTITUTE(SUBSTITUTE(TRIM(D31&amp;"")," | ","|"),"| ","|")," |","|")&amp;"|")))),"The correct answer must match an option exactly",IF(AND(OR(C31="Checkboxes",C31="Multi-select"),L31&gt;K31),"More correct answers than options",IF(AND(C31="Number",NOT(ISNUMBER(E31))),"Type the correct answer as a number",IF(AND(LEN(F31&amp;"")&gt;0,C31&lt;&gt;"Number"),"Tolerance is for Number questions only",IF(AND(LEN(F31&amp;"")&gt;0,NOT(ISNUMBER(F31))),"Type the tolerance as a number",IF(N(F31)&lt;0,"Use a tolerance of 0 or more",IF(AND(LEN(G31&amp;"")&gt;0,NOT(ISNUMBER(G31))),"Type the points as a whole number",IF(OR(N(G31)&lt;&gt;INT(N(G31)),N(G31)&lt;0),"Points: a whole number, 0 or more",IF(AND(H31="Yes",NOT(OR(C31="Multiple choice",C31="Dropdown",C31="Checkboxes",C31="Multi-select"))),"Shuffling works on choice questions only","OK")))))))))))))))))</f>
        <v/>
      </c>
    </row>
    <row r="32" ht="46" customHeight="1">
      <c r="A32" s="19" t="n">
        <v>27</v>
      </c>
      <c r="B32" s="25" t="n"/>
      <c r="C32" s="25" t="n"/>
      <c r="D32" s="25" t="n"/>
      <c r="E32" s="25" t="n"/>
      <c r="F32" s="21" t="n"/>
      <c r="G32" s="21" t="n"/>
      <c r="H32" s="21" t="n"/>
      <c r="I32" s="25" t="n"/>
      <c r="J32" s="23">
        <f>IF(B32="",0,IF(LEN(G32&amp;"")=0,1,N(G32)))</f>
        <v/>
      </c>
      <c r="K32" s="23">
        <f>IF(LEN(TRIM(D32&amp;""))=0,0,LEN(("|"&amp;SUBSTITUTE(SUBSTITUTE(SUBSTITUTE(TRIM(D32&amp;"")," | ","|"),"| ","|")," |","|")&amp;"|"))-LEN(SUBSTITUTE(("|"&amp;SUBSTITUTE(SUBSTITUTE(SUBSTITUTE(TRIM(D32&amp;"")," | ","|"),"| ","|")," |","|")&amp;"|"),"|",""))-1)</f>
        <v/>
      </c>
      <c r="L32" s="23">
        <f>IF(LEN(TRIM(E32&amp;""))=0,0,LEN(("|"&amp;SUBSTITUTE(SUBSTITUTE(SUBSTITUTE(TRIM(E32&amp;"")," | ","|"),"| ","|")," |","|")&amp;"|"))-LEN(SUBSTITUTE(("|"&amp;SUBSTITUTE(SUBSTITUTE(SUBSTITUTE(TRIM(E32&amp;"")," | ","|"),"| ","|")," |","|")&amp;"|"),"|",""))-1)</f>
        <v/>
      </c>
      <c r="M32" s="24">
        <f>IF(AND(B32="",C32="",LEN(D32&amp;"")=0,LEN(E32&amp;"")=0),"",IF(B32="","Type the question",IF(C32="","Pick a type",IF(NOT(OR(OR(C32="Multiple choice",C32="Dropdown",C32="Checkboxes",C32="Multi-select"),C32="Short text",C32="Number")),"Pick a type from the list",IF(AND(OR(C32="Multiple choice",C32="Dropdown",C32="Checkboxes",C32="Multi-select"),K32&lt;2),"Add 2 or more options, separated by |",IF(AND(NOT(OR(C32="Multiple choice",C32="Dropdown",C32="Checkboxes",C32="Multi-select")),LEN(TRIM(D32&amp;""))&gt;0),"Options are for choice questions only",IF(L32=0,"Add the correct answer",IF(AND(OR(C32="Multiple choice",C32="Dropdown"),L32&gt;1),"One correct answer here. Use Checkboxes or Multi-select for several",IF(AND(OR(C32="Multiple choice",C32="Dropdown"),ISERROR(FIND("|"&amp;TRIM(E32&amp;"")&amp;"|",("|"&amp;SUBSTITUTE(SUBSTITUTE(SUBSTITUTE(TRIM(D32&amp;"")," | ","|"),"| ","|")," |","|")&amp;"|")))),"The correct answer must match an option exactly",IF(AND(OR(C32="Checkboxes",C32="Multi-select"),L32&gt;K32),"More correct answers than options",IF(AND(C32="Number",NOT(ISNUMBER(E32))),"Type the correct answer as a number",IF(AND(LEN(F32&amp;"")&gt;0,C32&lt;&gt;"Number"),"Tolerance is for Number questions only",IF(AND(LEN(F32&amp;"")&gt;0,NOT(ISNUMBER(F32))),"Type the tolerance as a number",IF(N(F32)&lt;0,"Use a tolerance of 0 or more",IF(AND(LEN(G32&amp;"")&gt;0,NOT(ISNUMBER(G32))),"Type the points as a whole number",IF(OR(N(G32)&lt;&gt;INT(N(G32)),N(G32)&lt;0),"Points: a whole number, 0 or more",IF(AND(H32="Yes",NOT(OR(C32="Multiple choice",C32="Dropdown",C32="Checkboxes",C32="Multi-select"))),"Shuffling works on choice questions only","OK")))))))))))))))))</f>
        <v/>
      </c>
    </row>
    <row r="33" ht="46" customHeight="1">
      <c r="A33" s="19" t="n">
        <v>28</v>
      </c>
      <c r="B33" s="25" t="n"/>
      <c r="C33" s="25" t="n"/>
      <c r="D33" s="25" t="n"/>
      <c r="E33" s="25" t="n"/>
      <c r="F33" s="21" t="n"/>
      <c r="G33" s="21" t="n"/>
      <c r="H33" s="21" t="n"/>
      <c r="I33" s="25" t="n"/>
      <c r="J33" s="23">
        <f>IF(B33="",0,IF(LEN(G33&amp;"")=0,1,N(G33)))</f>
        <v/>
      </c>
      <c r="K33" s="23">
        <f>IF(LEN(TRIM(D33&amp;""))=0,0,LEN(("|"&amp;SUBSTITUTE(SUBSTITUTE(SUBSTITUTE(TRIM(D33&amp;"")," | ","|"),"| ","|")," |","|")&amp;"|"))-LEN(SUBSTITUTE(("|"&amp;SUBSTITUTE(SUBSTITUTE(SUBSTITUTE(TRIM(D33&amp;"")," | ","|"),"| ","|")," |","|")&amp;"|"),"|",""))-1)</f>
        <v/>
      </c>
      <c r="L33" s="23">
        <f>IF(LEN(TRIM(E33&amp;""))=0,0,LEN(("|"&amp;SUBSTITUTE(SUBSTITUTE(SUBSTITUTE(TRIM(E33&amp;"")," | ","|"),"| ","|")," |","|")&amp;"|"))-LEN(SUBSTITUTE(("|"&amp;SUBSTITUTE(SUBSTITUTE(SUBSTITUTE(TRIM(E33&amp;"")," | ","|"),"| ","|")," |","|")&amp;"|"),"|",""))-1)</f>
        <v/>
      </c>
      <c r="M33" s="24">
        <f>IF(AND(B33="",C33="",LEN(D33&amp;"")=0,LEN(E33&amp;"")=0),"",IF(B33="","Type the question",IF(C33="","Pick a type",IF(NOT(OR(OR(C33="Multiple choice",C33="Dropdown",C33="Checkboxes",C33="Multi-select"),C33="Short text",C33="Number")),"Pick a type from the list",IF(AND(OR(C33="Multiple choice",C33="Dropdown",C33="Checkboxes",C33="Multi-select"),K33&lt;2),"Add 2 or more options, separated by |",IF(AND(NOT(OR(C33="Multiple choice",C33="Dropdown",C33="Checkboxes",C33="Multi-select")),LEN(TRIM(D33&amp;""))&gt;0),"Options are for choice questions only",IF(L33=0,"Add the correct answer",IF(AND(OR(C33="Multiple choice",C33="Dropdown"),L33&gt;1),"One correct answer here. Use Checkboxes or Multi-select for several",IF(AND(OR(C33="Multiple choice",C33="Dropdown"),ISERROR(FIND("|"&amp;TRIM(E33&amp;"")&amp;"|",("|"&amp;SUBSTITUTE(SUBSTITUTE(SUBSTITUTE(TRIM(D33&amp;"")," | ","|"),"| ","|")," |","|")&amp;"|")))),"The correct answer must match an option exactly",IF(AND(OR(C33="Checkboxes",C33="Multi-select"),L33&gt;K33),"More correct answers than options",IF(AND(C33="Number",NOT(ISNUMBER(E33))),"Type the correct answer as a number",IF(AND(LEN(F33&amp;"")&gt;0,C33&lt;&gt;"Number"),"Tolerance is for Number questions only",IF(AND(LEN(F33&amp;"")&gt;0,NOT(ISNUMBER(F33))),"Type the tolerance as a number",IF(N(F33)&lt;0,"Use a tolerance of 0 or more",IF(AND(LEN(G33&amp;"")&gt;0,NOT(ISNUMBER(G33))),"Type the points as a whole number",IF(OR(N(G33)&lt;&gt;INT(N(G33)),N(G33)&lt;0),"Points: a whole number, 0 or more",IF(AND(H33="Yes",NOT(OR(C33="Multiple choice",C33="Dropdown",C33="Checkboxes",C33="Multi-select"))),"Shuffling works on choice questions only","OK")))))))))))))))))</f>
        <v/>
      </c>
    </row>
    <row r="34" ht="46" customHeight="1">
      <c r="A34" s="19" t="n">
        <v>29</v>
      </c>
      <c r="B34" s="25" t="n"/>
      <c r="C34" s="25" t="n"/>
      <c r="D34" s="25" t="n"/>
      <c r="E34" s="25" t="n"/>
      <c r="F34" s="21" t="n"/>
      <c r="G34" s="21" t="n"/>
      <c r="H34" s="21" t="n"/>
      <c r="I34" s="25" t="n"/>
      <c r="J34" s="23">
        <f>IF(B34="",0,IF(LEN(G34&amp;"")=0,1,N(G34)))</f>
        <v/>
      </c>
      <c r="K34" s="23">
        <f>IF(LEN(TRIM(D34&amp;""))=0,0,LEN(("|"&amp;SUBSTITUTE(SUBSTITUTE(SUBSTITUTE(TRIM(D34&amp;"")," | ","|"),"| ","|")," |","|")&amp;"|"))-LEN(SUBSTITUTE(("|"&amp;SUBSTITUTE(SUBSTITUTE(SUBSTITUTE(TRIM(D34&amp;"")," | ","|"),"| ","|")," |","|")&amp;"|"),"|",""))-1)</f>
        <v/>
      </c>
      <c r="L34" s="23">
        <f>IF(LEN(TRIM(E34&amp;""))=0,0,LEN(("|"&amp;SUBSTITUTE(SUBSTITUTE(SUBSTITUTE(TRIM(E34&amp;"")," | ","|"),"| ","|")," |","|")&amp;"|"))-LEN(SUBSTITUTE(("|"&amp;SUBSTITUTE(SUBSTITUTE(SUBSTITUTE(TRIM(E34&amp;"")," | ","|"),"| ","|")," |","|")&amp;"|"),"|",""))-1)</f>
        <v/>
      </c>
      <c r="M34" s="24">
        <f>IF(AND(B34="",C34="",LEN(D34&amp;"")=0,LEN(E34&amp;"")=0),"",IF(B34="","Type the question",IF(C34="","Pick a type",IF(NOT(OR(OR(C34="Multiple choice",C34="Dropdown",C34="Checkboxes",C34="Multi-select"),C34="Short text",C34="Number")),"Pick a type from the list",IF(AND(OR(C34="Multiple choice",C34="Dropdown",C34="Checkboxes",C34="Multi-select"),K34&lt;2),"Add 2 or more options, separated by |",IF(AND(NOT(OR(C34="Multiple choice",C34="Dropdown",C34="Checkboxes",C34="Multi-select")),LEN(TRIM(D34&amp;""))&gt;0),"Options are for choice questions only",IF(L34=0,"Add the correct answer",IF(AND(OR(C34="Multiple choice",C34="Dropdown"),L34&gt;1),"One correct answer here. Use Checkboxes or Multi-select for several",IF(AND(OR(C34="Multiple choice",C34="Dropdown"),ISERROR(FIND("|"&amp;TRIM(E34&amp;"")&amp;"|",("|"&amp;SUBSTITUTE(SUBSTITUTE(SUBSTITUTE(TRIM(D34&amp;"")," | ","|"),"| ","|")," |","|")&amp;"|")))),"The correct answer must match an option exactly",IF(AND(OR(C34="Checkboxes",C34="Multi-select"),L34&gt;K34),"More correct answers than options",IF(AND(C34="Number",NOT(ISNUMBER(E34))),"Type the correct answer as a number",IF(AND(LEN(F34&amp;"")&gt;0,C34&lt;&gt;"Number"),"Tolerance is for Number questions only",IF(AND(LEN(F34&amp;"")&gt;0,NOT(ISNUMBER(F34))),"Type the tolerance as a number",IF(N(F34)&lt;0,"Use a tolerance of 0 or more",IF(AND(LEN(G34&amp;"")&gt;0,NOT(ISNUMBER(G34))),"Type the points as a whole number",IF(OR(N(G34)&lt;&gt;INT(N(G34)),N(G34)&lt;0),"Points: a whole number, 0 or more",IF(AND(H34="Yes",NOT(OR(C34="Multiple choice",C34="Dropdown",C34="Checkboxes",C34="Multi-select"))),"Shuffling works on choice questions only","OK")))))))))))))))))</f>
        <v/>
      </c>
    </row>
    <row r="35" ht="46" customHeight="1">
      <c r="A35" s="19" t="n">
        <v>30</v>
      </c>
      <c r="B35" s="25" t="n"/>
      <c r="C35" s="25" t="n"/>
      <c r="D35" s="25" t="n"/>
      <c r="E35" s="25" t="n"/>
      <c r="F35" s="21" t="n"/>
      <c r="G35" s="21" t="n"/>
      <c r="H35" s="21" t="n"/>
      <c r="I35" s="25" t="n"/>
      <c r="J35" s="23">
        <f>IF(B35="",0,IF(LEN(G35&amp;"")=0,1,N(G35)))</f>
        <v/>
      </c>
      <c r="K35" s="23">
        <f>IF(LEN(TRIM(D35&amp;""))=0,0,LEN(("|"&amp;SUBSTITUTE(SUBSTITUTE(SUBSTITUTE(TRIM(D35&amp;"")," | ","|"),"| ","|")," |","|")&amp;"|"))-LEN(SUBSTITUTE(("|"&amp;SUBSTITUTE(SUBSTITUTE(SUBSTITUTE(TRIM(D35&amp;"")," | ","|"),"| ","|")," |","|")&amp;"|"),"|",""))-1)</f>
        <v/>
      </c>
      <c r="L35" s="23">
        <f>IF(LEN(TRIM(E35&amp;""))=0,0,LEN(("|"&amp;SUBSTITUTE(SUBSTITUTE(SUBSTITUTE(TRIM(E35&amp;"")," | ","|"),"| ","|")," |","|")&amp;"|"))-LEN(SUBSTITUTE(("|"&amp;SUBSTITUTE(SUBSTITUTE(SUBSTITUTE(TRIM(E35&amp;"")," | ","|"),"| ","|")," |","|")&amp;"|"),"|",""))-1)</f>
        <v/>
      </c>
      <c r="M35" s="24">
        <f>IF(AND(B35="",C35="",LEN(D35&amp;"")=0,LEN(E35&amp;"")=0),"",IF(B35="","Type the question",IF(C35="","Pick a type",IF(NOT(OR(OR(C35="Multiple choice",C35="Dropdown",C35="Checkboxes",C35="Multi-select"),C35="Short text",C35="Number")),"Pick a type from the list",IF(AND(OR(C35="Multiple choice",C35="Dropdown",C35="Checkboxes",C35="Multi-select"),K35&lt;2),"Add 2 or more options, separated by |",IF(AND(NOT(OR(C35="Multiple choice",C35="Dropdown",C35="Checkboxes",C35="Multi-select")),LEN(TRIM(D35&amp;""))&gt;0),"Options are for choice questions only",IF(L35=0,"Add the correct answer",IF(AND(OR(C35="Multiple choice",C35="Dropdown"),L35&gt;1),"One correct answer here. Use Checkboxes or Multi-select for several",IF(AND(OR(C35="Multiple choice",C35="Dropdown"),ISERROR(FIND("|"&amp;TRIM(E35&amp;"")&amp;"|",("|"&amp;SUBSTITUTE(SUBSTITUTE(SUBSTITUTE(TRIM(D35&amp;"")," | ","|"),"| ","|")," |","|")&amp;"|")))),"The correct answer must match an option exactly",IF(AND(OR(C35="Checkboxes",C35="Multi-select"),L35&gt;K35),"More correct answers than options",IF(AND(C35="Number",NOT(ISNUMBER(E35))),"Type the correct answer as a number",IF(AND(LEN(F35&amp;"")&gt;0,C35&lt;&gt;"Number"),"Tolerance is for Number questions only",IF(AND(LEN(F35&amp;"")&gt;0,NOT(ISNUMBER(F35))),"Type the tolerance as a number",IF(N(F35)&lt;0,"Use a tolerance of 0 or more",IF(AND(LEN(G35&amp;"")&gt;0,NOT(ISNUMBER(G35))),"Type the points as a whole number",IF(OR(N(G35)&lt;&gt;INT(N(G35)),N(G35)&lt;0),"Points: a whole number, 0 or more",IF(AND(H35="Yes",NOT(OR(C35="Multiple choice",C35="Dropdown",C35="Checkboxes",C35="Multi-select"))),"Shuffling works on choice questions only","OK")))))))))))))))))</f>
        <v/>
      </c>
    </row>
    <row r="37">
      <c r="A37" s="26">
        <f>"Questions: "&amp;SUMPRODUCT((LEN(B6:B35)&gt;0)*1)&amp;". Most points possible: "&amp;SUM(J6:J35)&amp;". Rows to fix: "&amp;(SUMPRODUCT((LEN(M6:M35)&gt;0)*1)-COUNTIF(M6:M35,"OK"))</f>
        <v/>
      </c>
    </row>
  </sheetData>
  <dataValidations count="2">
    <dataValidation sqref="C6:C35" showDropDown="0" showInputMessage="1" showErrorMessage="1" allowBlank="1" errorTitle="Type" error="Pick a value from the list. Pick one of the six question types that can be graded." promptTitle="Type" prompt="Pick one of the six question types that can be graded." type="list" errorStyle="warning">
      <formula1>Lists!$A$2:$A$7</formula1>
    </dataValidation>
    <dataValidation sqref="H6:H35" showDropDown="0" showInputMessage="1" showErrorMessage="1" allowBlank="1" errorTitle="Shuffle options?" error="Pick a value from the list. Yes shuffles the options for each person." promptTitle="Shuffle options?" prompt="Yes shuffles the options for each person." type="list" errorStyle="warning">
      <formula1>Lists!$B$2:$B$3</formula1>
    </dataValidation>
  </dataValidations>
  <pageMargins left="0.75" right="0.75" top="1" bottom="1" header="0.5" footer="0.5"/>
  <legacyDrawing xmlns:r="http://schemas.openxmlformats.org/officeDocument/2006/relationships" r:id="anysvml"/>
</worksheet>
</file>

<file path=xl/worksheets/sheet3.xml><?xml version="1.0" encoding="utf-8"?>
<worksheet xmlns="http://schemas.openxmlformats.org/spreadsheetml/2006/main">
  <sheetPr>
    <tabColor rgb="004B2E83"/>
    <outlinePr summaryBelow="1" summaryRight="1"/>
    <pageSetUpPr/>
  </sheetPr>
  <dimension ref="A1:B19"/>
  <sheetViews>
    <sheetView workbookViewId="0">
      <selection activeCell="A1" sqref="A1"/>
    </sheetView>
  </sheetViews>
  <sheetFormatPr baseColWidth="8" defaultRowHeight="15"/>
  <cols>
    <col width="32" customWidth="1" min="1" max="1"/>
    <col width="62" customWidth="1" min="2" max="2"/>
  </cols>
  <sheetData>
    <row r="1">
      <c r="A1" s="15" t="inlineStr">
        <is>
          <t>Pass mark</t>
        </is>
      </c>
    </row>
    <row r="2">
      <c r="A2" s="16" t="inlineStr">
        <is>
          <t>Set the pass mark, see how many points it takes, and plan what people see after submitting.</t>
        </is>
      </c>
    </row>
    <row r="3">
      <c r="A3" s="17">
        <f>IF(Questions!$B$6="A customer says their drink is wrong. What do you do first?","You are looking at EXAMPLE data (a cafe staff training check). Clear the yellow cells on the Questions, Pass mark and Test run tabs, then type your own.","")</f>
        <v/>
      </c>
    </row>
    <row r="4">
      <c r="A4" s="3" t="inlineStr">
        <is>
          <t>Setting</t>
        </is>
      </c>
      <c r="B4" s="3" t="inlineStr">
        <is>
          <t>Value</t>
        </is>
      </c>
    </row>
    <row r="5" ht="30" customHeight="1">
      <c r="A5" s="27" t="inlineStr">
        <is>
          <t>Questions planned</t>
        </is>
      </c>
      <c r="B5" s="28">
        <f>SUMPRODUCT((LEN(Questions!$B$6:$B$35)&gt;0)*1)</f>
        <v/>
      </c>
    </row>
    <row r="6" ht="30" customHeight="1">
      <c r="A6" s="27" t="inlineStr">
        <is>
          <t>Most points possible</t>
        </is>
      </c>
      <c r="B6" s="28">
        <f>SUM(Questions!$J$6:$J$35)</f>
        <v/>
      </c>
    </row>
    <row r="8" ht="30" customHeight="1">
      <c r="A8" s="27" t="inlineStr">
        <is>
          <t>Pass mark type</t>
        </is>
      </c>
      <c r="B8" s="29" t="inlineStr">
        <is>
          <t>Percent</t>
        </is>
      </c>
    </row>
    <row r="9" ht="30" customHeight="1">
      <c r="A9" s="27" t="inlineStr">
        <is>
          <t>Pass mark (percent or points)</t>
        </is>
      </c>
      <c r="B9" s="29" t="n">
        <v>80</v>
      </c>
    </row>
    <row r="10" ht="30" customHeight="1">
      <c r="A10" s="27" t="inlineStr">
        <is>
          <t>Points needed to pass</t>
        </is>
      </c>
      <c r="B10" s="28">
        <f>IF(OR(B8="",B8="No pass mark",NOT(ISNUMBER(B9)),B6=0),"",IF(B8="Points",ROUNDUP(B9,0),ROUNDUP(ROUND(B9*B6/100,6),0)))</f>
        <v/>
      </c>
    </row>
    <row r="11" ht="30" customHeight="1">
      <c r="A11" s="27" t="inlineStr">
        <is>
          <t>That is</t>
        </is>
      </c>
      <c r="B11" s="28">
        <f>IF(B10="","",B10&amp;" of "&amp;B6&amp;" points ("&amp;ROUND(B10/B6*100,1)&amp;"%)")</f>
        <v/>
      </c>
    </row>
    <row r="12" ht="30" customHeight="1">
      <c r="A12" s="27" t="inlineStr">
        <is>
          <t>Check</t>
        </is>
      </c>
      <c r="B12" s="28">
        <f>IF(OR(B8="",B8="No pass mark"),"No pass mark: everyone sees the default thank-you page",IF(NOT(ISNUMBER(B9)),"Type the pass mark as a number",IF(B9&lt;0,"Use 0 or more",IF(AND(B8="Percent",B9&gt;100),"A percent pass mark goes up to 100",IF(AND(B8="Points",B9&gt;B6),"Higher than the most points possible, so nobody can pass","OK")))))</f>
        <v/>
      </c>
    </row>
    <row r="14" ht="30" customHeight="1">
      <c r="A14" s="27" t="inlineStr">
        <is>
          <t>After submitting, people see</t>
        </is>
      </c>
      <c r="B14" s="29" t="inlineStr">
        <is>
          <t>Show score and correct answers</t>
        </is>
      </c>
    </row>
    <row r="15" ht="30" customHeight="1">
      <c r="A15" s="27" t="inlineStr">
        <is>
          <t>Ending for people who pass</t>
        </is>
      </c>
      <c r="B15" s="29" t="inlineStr">
        <is>
          <t>Passed: you're ready for your first shift</t>
        </is>
      </c>
    </row>
    <row r="16" ht="30" customHeight="1">
      <c r="A16" s="27" t="inlineStr">
        <is>
          <t>Ending for people who fail</t>
        </is>
      </c>
      <c r="B16" s="29" t="inlineStr">
        <is>
          <t>Not quite: read the handbook and try again</t>
        </is>
      </c>
    </row>
    <row r="17" ht="30" customHeight="1">
      <c r="A17" s="27" t="inlineStr">
        <is>
          <t>Check</t>
        </is>
      </c>
      <c r="B17" s="28">
        <f>IF(AND(SUMPRODUCT((LEN(Questions!$I$6:$I$35)&gt;0)*1)&gt;0,B14&lt;&gt;"Show score and correct answers"),"Your explanations show only with Show score and correct answers","OK")</f>
        <v/>
      </c>
    </row>
    <row r="19">
      <c r="A19" s="14" t="inlineStr">
        <is>
          <t>Pass and fail endings: add the ending pages in the editor first, then pick them in the Quiz panel. A logic jump to a named ending still wins over the pass or fail ending.</t>
        </is>
      </c>
    </row>
  </sheetData>
  <dataValidations count="2">
    <dataValidation sqref="B8" showDropDown="0" showInputMessage="1" showErrorMessage="1" allowBlank="1" errorTitle="Pass mark type" error="Pick a value from the list. Percent, Points or No pass mark." promptTitle="Pass mark type" prompt="Percent, Points or No pass mark." type="list" errorStyle="warning">
      <formula1>Lists!$C$2:$C$4</formula1>
    </dataValidation>
    <dataValidation sqref="B14" showDropDown="0" showInputMessage="1" showErrorMessage="1" allowBlank="1" errorTitle="After submitting" error="Pick a value from the list. What people see below the ending." promptTitle="After submitting" prompt="What people see below the ending." type="list" errorStyle="warning">
      <formula1>Lists!$D$2:$D$4</formula1>
    </dataValidation>
  </dataValidations>
  <pageMargins left="0.75" right="0.75" top="1" bottom="1" header="0.5" footer="0.5"/>
  <legacyDrawing xmlns:r="http://schemas.openxmlformats.org/officeDocument/2006/relationships" r:id="anysvml"/>
</worksheet>
</file>

<file path=xl/worksheets/sheet4.xml><?xml version="1.0" encoding="utf-8"?>
<worksheet xmlns="http://schemas.openxmlformats.org/spreadsheetml/2006/main">
  <sheetPr>
    <tabColor rgb="00C2410C"/>
    <outlinePr summaryBelow="1" summaryRight="1"/>
    <pageSetUpPr/>
  </sheetPr>
  <dimension ref="A1:E45"/>
  <sheetViews>
    <sheetView workbookViewId="0">
      <pane xSplit="2" ySplit="5" topLeftCell="C6" activePane="bottomRight" state="frozen"/>
      <selection pane="topRight"/>
      <selection pane="bottomLeft"/>
      <selection pane="bottomRight" activeCell="A1" sqref="A1"/>
    </sheetView>
  </sheetViews>
  <sheetFormatPr baseColWidth="8" defaultRowHeight="15"/>
  <cols>
    <col width="5" customWidth="1" min="1" max="1"/>
    <col width="52" customWidth="1" min="2" max="2"/>
    <col width="10" customWidth="1" min="3" max="3"/>
    <col width="14" customWidth="1" min="4" max="4"/>
    <col width="14" customWidth="1" min="5" max="5"/>
  </cols>
  <sheetData>
    <row r="1">
      <c r="A1" s="15" t="inlineStr">
        <is>
          <t>Test run</t>
        </is>
      </c>
    </row>
    <row r="2">
      <c r="A2" s="16" t="inlineStr">
        <is>
          <t>Mark which questions a test taker got right to see their score, percent and result, worked out the way the form does it.</t>
        </is>
      </c>
    </row>
    <row r="3">
      <c r="A3" s="17">
        <f>IF(Questions!$B$6="A customer says their drink is wrong. What do you do first?","You are looking at EXAMPLE data (a cafe staff training check). Clear the yellow cells on the Questions, Pass mark and Test run tabs, then type your own.","")</f>
        <v/>
      </c>
    </row>
    <row r="5">
      <c r="A5" s="3" t="inlineStr">
        <is>
          <t>Q</t>
        </is>
      </c>
      <c r="B5" s="3" t="inlineStr">
        <is>
          <t>Question</t>
        </is>
      </c>
      <c r="C5" s="3" t="inlineStr">
        <is>
          <t>Points</t>
        </is>
      </c>
      <c r="D5" s="18" t="inlineStr">
        <is>
          <t>Got it right?</t>
        </is>
      </c>
      <c r="E5" s="3" t="inlineStr">
        <is>
          <t>Points earned</t>
        </is>
      </c>
    </row>
    <row r="6">
      <c r="A6" s="24" t="n">
        <v>1</v>
      </c>
      <c r="B6" s="24">
        <f>IF(Questions!$B$6="","",Questions!$B$6)</f>
        <v/>
      </c>
      <c r="C6" s="23">
        <f>IF(B6="","",Questions!$J$6)</f>
        <v/>
      </c>
      <c r="D6" s="22" t="inlineStr">
        <is>
          <t>Yes</t>
        </is>
      </c>
      <c r="E6" s="23">
        <f>IF(AND(B6&lt;&gt;"",D6="Yes"),N(C6),0)</f>
        <v/>
      </c>
    </row>
    <row r="7">
      <c r="A7" s="24" t="n">
        <v>2</v>
      </c>
      <c r="B7" s="24">
        <f>IF(Questions!$B$7="","",Questions!$B$7)</f>
        <v/>
      </c>
      <c r="C7" s="23">
        <f>IF(B7="","",Questions!$J$7)</f>
        <v/>
      </c>
      <c r="D7" s="22" t="inlineStr">
        <is>
          <t>Yes</t>
        </is>
      </c>
      <c r="E7" s="23">
        <f>IF(AND(B7&lt;&gt;"",D7="Yes"),N(C7),0)</f>
        <v/>
      </c>
    </row>
    <row r="8">
      <c r="A8" s="24" t="n">
        <v>3</v>
      </c>
      <c r="B8" s="24">
        <f>IF(Questions!$B$8="","",Questions!$B$8)</f>
        <v/>
      </c>
      <c r="C8" s="23">
        <f>IF(B8="","",Questions!$J$8)</f>
        <v/>
      </c>
      <c r="D8" s="22" t="inlineStr">
        <is>
          <t>Yes</t>
        </is>
      </c>
      <c r="E8" s="23">
        <f>IF(AND(B8&lt;&gt;"",D8="Yes"),N(C8),0)</f>
        <v/>
      </c>
    </row>
    <row r="9">
      <c r="A9" s="24" t="n">
        <v>4</v>
      </c>
      <c r="B9" s="24">
        <f>IF(Questions!$B$9="","",Questions!$B$9)</f>
        <v/>
      </c>
      <c r="C9" s="23">
        <f>IF(B9="","",Questions!$J$9)</f>
        <v/>
      </c>
      <c r="D9" s="22" t="inlineStr">
        <is>
          <t>No</t>
        </is>
      </c>
      <c r="E9" s="23">
        <f>IF(AND(B9&lt;&gt;"",D9="Yes"),N(C9),0)</f>
        <v/>
      </c>
    </row>
    <row r="10">
      <c r="A10" s="24" t="n">
        <v>5</v>
      </c>
      <c r="B10" s="24">
        <f>IF(Questions!$B$10="","",Questions!$B$10)</f>
        <v/>
      </c>
      <c r="C10" s="23">
        <f>IF(B10="","",Questions!$J$10)</f>
        <v/>
      </c>
      <c r="D10" s="22" t="inlineStr">
        <is>
          <t>Yes</t>
        </is>
      </c>
      <c r="E10" s="23">
        <f>IF(AND(B10&lt;&gt;"",D10="Yes"),N(C10),0)</f>
        <v/>
      </c>
    </row>
    <row r="11">
      <c r="A11" s="24" t="n">
        <v>6</v>
      </c>
      <c r="B11" s="24">
        <f>IF(Questions!$B$11="","",Questions!$B$11)</f>
        <v/>
      </c>
      <c r="C11" s="23">
        <f>IF(B11="","",Questions!$J$11)</f>
        <v/>
      </c>
      <c r="D11" s="22" t="inlineStr">
        <is>
          <t>Yes</t>
        </is>
      </c>
      <c r="E11" s="23">
        <f>IF(AND(B11&lt;&gt;"",D11="Yes"),N(C11),0)</f>
        <v/>
      </c>
    </row>
    <row r="12">
      <c r="A12" s="24" t="n">
        <v>7</v>
      </c>
      <c r="B12" s="24">
        <f>IF(Questions!$B$12="","",Questions!$B$12)</f>
        <v/>
      </c>
      <c r="C12" s="23">
        <f>IF(B12="","",Questions!$J$12)</f>
        <v/>
      </c>
      <c r="D12" s="22" t="inlineStr">
        <is>
          <t>Yes</t>
        </is>
      </c>
      <c r="E12" s="23">
        <f>IF(AND(B12&lt;&gt;"",D12="Yes"),N(C12),0)</f>
        <v/>
      </c>
    </row>
    <row r="13">
      <c r="A13" s="24" t="n">
        <v>8</v>
      </c>
      <c r="B13" s="24">
        <f>IF(Questions!$B$13="","",Questions!$B$13)</f>
        <v/>
      </c>
      <c r="C13" s="23">
        <f>IF(B13="","",Questions!$J$13)</f>
        <v/>
      </c>
      <c r="D13" s="22" t="inlineStr">
        <is>
          <t>Yes</t>
        </is>
      </c>
      <c r="E13" s="23">
        <f>IF(AND(B13&lt;&gt;"",D13="Yes"),N(C13),0)</f>
        <v/>
      </c>
    </row>
    <row r="14">
      <c r="A14" s="24" t="n">
        <v>9</v>
      </c>
      <c r="B14" s="24">
        <f>IF(Questions!$B$14="","",Questions!$B$14)</f>
        <v/>
      </c>
      <c r="C14" s="23">
        <f>IF(B14="","",Questions!$J$14)</f>
        <v/>
      </c>
      <c r="D14" s="22" t="inlineStr">
        <is>
          <t>No</t>
        </is>
      </c>
      <c r="E14" s="23">
        <f>IF(AND(B14&lt;&gt;"",D14="Yes"),N(C14),0)</f>
        <v/>
      </c>
    </row>
    <row r="15">
      <c r="A15" s="24" t="n">
        <v>10</v>
      </c>
      <c r="B15" s="24">
        <f>IF(Questions!$B$15="","",Questions!$B$15)</f>
        <v/>
      </c>
      <c r="C15" s="23">
        <f>IF(B15="","",Questions!$J$15)</f>
        <v/>
      </c>
      <c r="D15" s="22" t="inlineStr">
        <is>
          <t>Yes</t>
        </is>
      </c>
      <c r="E15" s="23">
        <f>IF(AND(B15&lt;&gt;"",D15="Yes"),N(C15),0)</f>
        <v/>
      </c>
    </row>
    <row r="16">
      <c r="A16" s="24" t="n">
        <v>11</v>
      </c>
      <c r="B16" s="24">
        <f>IF(Questions!$B$16="","",Questions!$B$16)</f>
        <v/>
      </c>
      <c r="C16" s="23">
        <f>IF(B16="","",Questions!$J$16)</f>
        <v/>
      </c>
      <c r="D16" s="21" t="n"/>
      <c r="E16" s="23">
        <f>IF(AND(B16&lt;&gt;"",D16="Yes"),N(C16),0)</f>
        <v/>
      </c>
    </row>
    <row r="17">
      <c r="A17" s="24" t="n">
        <v>12</v>
      </c>
      <c r="B17" s="24">
        <f>IF(Questions!$B$17="","",Questions!$B$17)</f>
        <v/>
      </c>
      <c r="C17" s="23">
        <f>IF(B17="","",Questions!$J$17)</f>
        <v/>
      </c>
      <c r="D17" s="21" t="n"/>
      <c r="E17" s="23">
        <f>IF(AND(B17&lt;&gt;"",D17="Yes"),N(C17),0)</f>
        <v/>
      </c>
    </row>
    <row r="18">
      <c r="A18" s="24" t="n">
        <v>13</v>
      </c>
      <c r="B18" s="24">
        <f>IF(Questions!$B$18="","",Questions!$B$18)</f>
        <v/>
      </c>
      <c r="C18" s="23">
        <f>IF(B18="","",Questions!$J$18)</f>
        <v/>
      </c>
      <c r="D18" s="21" t="n"/>
      <c r="E18" s="23">
        <f>IF(AND(B18&lt;&gt;"",D18="Yes"),N(C18),0)</f>
        <v/>
      </c>
    </row>
    <row r="19">
      <c r="A19" s="24" t="n">
        <v>14</v>
      </c>
      <c r="B19" s="24">
        <f>IF(Questions!$B$19="","",Questions!$B$19)</f>
        <v/>
      </c>
      <c r="C19" s="23">
        <f>IF(B19="","",Questions!$J$19)</f>
        <v/>
      </c>
      <c r="D19" s="21" t="n"/>
      <c r="E19" s="23">
        <f>IF(AND(B19&lt;&gt;"",D19="Yes"),N(C19),0)</f>
        <v/>
      </c>
    </row>
    <row r="20">
      <c r="A20" s="24" t="n">
        <v>15</v>
      </c>
      <c r="B20" s="24">
        <f>IF(Questions!$B$20="","",Questions!$B$20)</f>
        <v/>
      </c>
      <c r="C20" s="23">
        <f>IF(B20="","",Questions!$J$20)</f>
        <v/>
      </c>
      <c r="D20" s="21" t="n"/>
      <c r="E20" s="23">
        <f>IF(AND(B20&lt;&gt;"",D20="Yes"),N(C20),0)</f>
        <v/>
      </c>
    </row>
    <row r="21">
      <c r="A21" s="24" t="n">
        <v>16</v>
      </c>
      <c r="B21" s="24">
        <f>IF(Questions!$B$21="","",Questions!$B$21)</f>
        <v/>
      </c>
      <c r="C21" s="23">
        <f>IF(B21="","",Questions!$J$21)</f>
        <v/>
      </c>
      <c r="D21" s="21" t="n"/>
      <c r="E21" s="23">
        <f>IF(AND(B21&lt;&gt;"",D21="Yes"),N(C21),0)</f>
        <v/>
      </c>
    </row>
    <row r="22">
      <c r="A22" s="24" t="n">
        <v>17</v>
      </c>
      <c r="B22" s="24">
        <f>IF(Questions!$B$22="","",Questions!$B$22)</f>
        <v/>
      </c>
      <c r="C22" s="23">
        <f>IF(B22="","",Questions!$J$22)</f>
        <v/>
      </c>
      <c r="D22" s="21" t="n"/>
      <c r="E22" s="23">
        <f>IF(AND(B22&lt;&gt;"",D22="Yes"),N(C22),0)</f>
        <v/>
      </c>
    </row>
    <row r="23">
      <c r="A23" s="24" t="n">
        <v>18</v>
      </c>
      <c r="B23" s="24">
        <f>IF(Questions!$B$23="","",Questions!$B$23)</f>
        <v/>
      </c>
      <c r="C23" s="23">
        <f>IF(B23="","",Questions!$J$23)</f>
        <v/>
      </c>
      <c r="D23" s="21" t="n"/>
      <c r="E23" s="23">
        <f>IF(AND(B23&lt;&gt;"",D23="Yes"),N(C23),0)</f>
        <v/>
      </c>
    </row>
    <row r="24">
      <c r="A24" s="24" t="n">
        <v>19</v>
      </c>
      <c r="B24" s="24">
        <f>IF(Questions!$B$24="","",Questions!$B$24)</f>
        <v/>
      </c>
      <c r="C24" s="23">
        <f>IF(B24="","",Questions!$J$24)</f>
        <v/>
      </c>
      <c r="D24" s="21" t="n"/>
      <c r="E24" s="23">
        <f>IF(AND(B24&lt;&gt;"",D24="Yes"),N(C24),0)</f>
        <v/>
      </c>
    </row>
    <row r="25">
      <c r="A25" s="24" t="n">
        <v>20</v>
      </c>
      <c r="B25" s="24">
        <f>IF(Questions!$B$25="","",Questions!$B$25)</f>
        <v/>
      </c>
      <c r="C25" s="23">
        <f>IF(B25="","",Questions!$J$25)</f>
        <v/>
      </c>
      <c r="D25" s="21" t="n"/>
      <c r="E25" s="23">
        <f>IF(AND(B25&lt;&gt;"",D25="Yes"),N(C25),0)</f>
        <v/>
      </c>
    </row>
    <row r="26">
      <c r="A26" s="24" t="n">
        <v>21</v>
      </c>
      <c r="B26" s="24">
        <f>IF(Questions!$B$26="","",Questions!$B$26)</f>
        <v/>
      </c>
      <c r="C26" s="23">
        <f>IF(B26="","",Questions!$J$26)</f>
        <v/>
      </c>
      <c r="D26" s="21" t="n"/>
      <c r="E26" s="23">
        <f>IF(AND(B26&lt;&gt;"",D26="Yes"),N(C26),0)</f>
        <v/>
      </c>
    </row>
    <row r="27">
      <c r="A27" s="24" t="n">
        <v>22</v>
      </c>
      <c r="B27" s="24">
        <f>IF(Questions!$B$27="","",Questions!$B$27)</f>
        <v/>
      </c>
      <c r="C27" s="23">
        <f>IF(B27="","",Questions!$J$27)</f>
        <v/>
      </c>
      <c r="D27" s="21" t="n"/>
      <c r="E27" s="23">
        <f>IF(AND(B27&lt;&gt;"",D27="Yes"),N(C27),0)</f>
        <v/>
      </c>
    </row>
    <row r="28">
      <c r="A28" s="24" t="n">
        <v>23</v>
      </c>
      <c r="B28" s="24">
        <f>IF(Questions!$B$28="","",Questions!$B$28)</f>
        <v/>
      </c>
      <c r="C28" s="23">
        <f>IF(B28="","",Questions!$J$28)</f>
        <v/>
      </c>
      <c r="D28" s="21" t="n"/>
      <c r="E28" s="23">
        <f>IF(AND(B28&lt;&gt;"",D28="Yes"),N(C28),0)</f>
        <v/>
      </c>
    </row>
    <row r="29">
      <c r="A29" s="24" t="n">
        <v>24</v>
      </c>
      <c r="B29" s="24">
        <f>IF(Questions!$B$29="","",Questions!$B$29)</f>
        <v/>
      </c>
      <c r="C29" s="23">
        <f>IF(B29="","",Questions!$J$29)</f>
        <v/>
      </c>
      <c r="D29" s="21" t="n"/>
      <c r="E29" s="23">
        <f>IF(AND(B29&lt;&gt;"",D29="Yes"),N(C29),0)</f>
        <v/>
      </c>
    </row>
    <row r="30">
      <c r="A30" s="24" t="n">
        <v>25</v>
      </c>
      <c r="B30" s="24">
        <f>IF(Questions!$B$30="","",Questions!$B$30)</f>
        <v/>
      </c>
      <c r="C30" s="23">
        <f>IF(B30="","",Questions!$J$30)</f>
        <v/>
      </c>
      <c r="D30" s="21" t="n"/>
      <c r="E30" s="23">
        <f>IF(AND(B30&lt;&gt;"",D30="Yes"),N(C30),0)</f>
        <v/>
      </c>
    </row>
    <row r="31">
      <c r="A31" s="24" t="n">
        <v>26</v>
      </c>
      <c r="B31" s="24">
        <f>IF(Questions!$B$31="","",Questions!$B$31)</f>
        <v/>
      </c>
      <c r="C31" s="23">
        <f>IF(B31="","",Questions!$J$31)</f>
        <v/>
      </c>
      <c r="D31" s="21" t="n"/>
      <c r="E31" s="23">
        <f>IF(AND(B31&lt;&gt;"",D31="Yes"),N(C31),0)</f>
        <v/>
      </c>
    </row>
    <row r="32">
      <c r="A32" s="24" t="n">
        <v>27</v>
      </c>
      <c r="B32" s="24">
        <f>IF(Questions!$B$32="","",Questions!$B$32)</f>
        <v/>
      </c>
      <c r="C32" s="23">
        <f>IF(B32="","",Questions!$J$32)</f>
        <v/>
      </c>
      <c r="D32" s="21" t="n"/>
      <c r="E32" s="23">
        <f>IF(AND(B32&lt;&gt;"",D32="Yes"),N(C32),0)</f>
        <v/>
      </c>
    </row>
    <row r="33">
      <c r="A33" s="24" t="n">
        <v>28</v>
      </c>
      <c r="B33" s="24">
        <f>IF(Questions!$B$33="","",Questions!$B$33)</f>
        <v/>
      </c>
      <c r="C33" s="23">
        <f>IF(B33="","",Questions!$J$33)</f>
        <v/>
      </c>
      <c r="D33" s="21" t="n"/>
      <c r="E33" s="23">
        <f>IF(AND(B33&lt;&gt;"",D33="Yes"),N(C33),0)</f>
        <v/>
      </c>
    </row>
    <row r="34">
      <c r="A34" s="24" t="n">
        <v>29</v>
      </c>
      <c r="B34" s="24">
        <f>IF(Questions!$B$34="","",Questions!$B$34)</f>
        <v/>
      </c>
      <c r="C34" s="23">
        <f>IF(B34="","",Questions!$J$34)</f>
        <v/>
      </c>
      <c r="D34" s="21" t="n"/>
      <c r="E34" s="23">
        <f>IF(AND(B34&lt;&gt;"",D34="Yes"),N(C34),0)</f>
        <v/>
      </c>
    </row>
    <row r="35">
      <c r="A35" s="24" t="n">
        <v>30</v>
      </c>
      <c r="B35" s="24">
        <f>IF(Questions!$B$35="","",Questions!$B$35)</f>
        <v/>
      </c>
      <c r="C35" s="23">
        <f>IF(B35="","",Questions!$J$35)</f>
        <v/>
      </c>
      <c r="D35" s="21" t="n"/>
      <c r="E35" s="23">
        <f>IF(AND(B35&lt;&gt;"",D35="Yes"),N(C35),0)</f>
        <v/>
      </c>
    </row>
    <row r="38">
      <c r="A38" s="26" t="inlineStr">
        <is>
          <t>Score</t>
        </is>
      </c>
      <c r="C38" s="30">
        <f>SUM(E6:E35)</f>
        <v/>
      </c>
      <c r="D38" s="31" t="n"/>
      <c r="E38" s="32" t="n"/>
    </row>
    <row r="39">
      <c r="A39" s="26" t="inlineStr">
        <is>
          <t>Most points possible</t>
        </is>
      </c>
      <c r="C39" s="30">
        <f>'Pass mark'!$B$6</f>
        <v/>
      </c>
      <c r="D39" s="31" t="n"/>
      <c r="E39" s="32" t="n"/>
    </row>
    <row r="40">
      <c r="A40" s="26" t="inlineStr">
        <is>
          <t>Percent</t>
        </is>
      </c>
      <c r="C40" s="30">
        <f>IF(C39=0,0,ROUND(MIN(100,MAX(0,C38/C39*100)),1))</f>
        <v/>
      </c>
      <c r="D40" s="31" t="n"/>
      <c r="E40" s="32" t="n"/>
    </row>
    <row r="41">
      <c r="A41" s="26" t="inlineStr">
        <is>
          <t>Result</t>
        </is>
      </c>
      <c r="C41" s="30">
        <f>IF(OR('Pass mark'!$B$8="",'Pass mark'!$B$8="No pass mark",NOT(ISNUMBER('Pass mark'!$B$9))),"No pass mark",IF('Pass mark'!$B$8="Points",IF(C38&gt;='Pass mark'!$B$9,"Passed","Failed"),IF(C38*100&gt;='Pass mark'!$B$9*C39,"Passed","Failed")))</f>
        <v/>
      </c>
      <c r="D41" s="31" t="n"/>
      <c r="E41" s="32" t="n"/>
    </row>
    <row r="42">
      <c r="A42" s="26" t="inlineStr">
        <is>
          <t>The response shows</t>
        </is>
      </c>
      <c r="C42" s="30">
        <f>C38&amp;" / "&amp;C39&amp;" points ("&amp;C40&amp;"%)"</f>
        <v/>
      </c>
      <c r="D42" s="31" t="n"/>
      <c r="E42" s="32" t="n"/>
    </row>
    <row r="43">
      <c r="A43" s="26" t="inlineStr">
        <is>
          <t>Ending shown</t>
        </is>
      </c>
      <c r="C43" s="30">
        <f>IF(AND(C41="Passed",LEN('Pass mark'!$B$15)&gt;0),'Pass mark'!$B$15,IF(AND(C41="Failed",LEN('Pass mark'!$B$16)&gt;0),'Pass mark'!$B$16,"Default thank-you page"))</f>
        <v/>
      </c>
      <c r="D43" s="31" t="n"/>
      <c r="E43" s="32" t="n"/>
    </row>
    <row r="45">
      <c r="A45" s="14" t="inlineStr">
        <is>
          <t>Only questions a person could see on their path count. If your logic skips a question, leave its row as No and take its points off the most possible.</t>
        </is>
      </c>
    </row>
  </sheetData>
  <mergeCells count="12">
    <mergeCell ref="C42:E42"/>
    <mergeCell ref="A38:B38"/>
    <mergeCell ref="C41:E41"/>
    <mergeCell ref="A43:B43"/>
    <mergeCell ref="A41:B41"/>
    <mergeCell ref="C39:E39"/>
    <mergeCell ref="C40:E40"/>
    <mergeCell ref="A42:B42"/>
    <mergeCell ref="A40:B40"/>
    <mergeCell ref="C43:E43"/>
    <mergeCell ref="A39:B39"/>
    <mergeCell ref="C38:E38"/>
  </mergeCells>
  <dataValidations count="1">
    <dataValidation sqref="D6:D35" showDropDown="0" showInputMessage="1" showErrorMessage="1" allowBlank="1" errorTitle="Got it right?" error="Pick a value from the list. Yes if this person earned the points. Checkboxes: Yes only for exactly the correct options." promptTitle="Got it right?" prompt="Yes if this person earned the points. Checkboxes: Yes only for exactly the correct options." type="list" errorStyle="warning">
      <formula1>Lists!$B$2:$B$3</formula1>
    </dataValidation>
  </dataValidations>
  <pageMargins left="0.75" right="0.75" top="1" bottom="1" header="0.5" footer="0.5"/>
</worksheet>
</file>

<file path=xl/worksheets/sheet5.xml><?xml version="1.0" encoding="utf-8"?>
<worksheet xmlns="http://schemas.openxmlformats.org/spreadsheetml/2006/main">
  <sheetPr>
    <tabColor rgb="008F8499"/>
    <outlinePr summaryBelow="1" summaryRight="1"/>
    <pageSetUpPr/>
  </sheetPr>
  <dimension ref="A1:D7"/>
  <sheetViews>
    <sheetView workbookViewId="0">
      <selection activeCell="A1" sqref="A1"/>
    </sheetView>
  </sheetViews>
  <sheetFormatPr baseColWidth="8" defaultRowHeight="15"/>
  <cols>
    <col width="20" customWidth="1" min="1" max="1"/>
    <col width="12" customWidth="1" min="2" max="2"/>
    <col width="18" customWidth="1" min="3" max="3"/>
    <col width="32" customWidth="1" min="4" max="4"/>
  </cols>
  <sheetData>
    <row r="1">
      <c r="A1" s="3" t="inlineStr">
        <is>
          <t>Question types</t>
        </is>
      </c>
      <c r="B1" s="3" t="inlineStr">
        <is>
          <t>Yes or No</t>
        </is>
      </c>
      <c r="C1" s="3" t="inlineStr">
        <is>
          <t>Pass mark type</t>
        </is>
      </c>
      <c r="D1" s="3" t="inlineStr">
        <is>
          <t>After submitting</t>
        </is>
      </c>
    </row>
    <row r="2">
      <c r="A2" s="33" t="inlineStr">
        <is>
          <t>Multiple choice</t>
        </is>
      </c>
      <c r="B2" s="33" t="inlineStr">
        <is>
          <t>Yes</t>
        </is>
      </c>
      <c r="C2" s="33" t="inlineStr">
        <is>
          <t>Percent</t>
        </is>
      </c>
      <c r="D2" s="33" t="inlineStr">
        <is>
          <t>Hide results</t>
        </is>
      </c>
    </row>
    <row r="3">
      <c r="A3" s="33" t="inlineStr">
        <is>
          <t>Dropdown</t>
        </is>
      </c>
      <c r="B3" s="33" t="inlineStr">
        <is>
          <t>No</t>
        </is>
      </c>
      <c r="C3" s="33" t="inlineStr">
        <is>
          <t>Points</t>
        </is>
      </c>
      <c r="D3" s="33" t="inlineStr">
        <is>
          <t>Show score</t>
        </is>
      </c>
    </row>
    <row r="4">
      <c r="A4" s="33" t="inlineStr">
        <is>
          <t>Checkboxes</t>
        </is>
      </c>
      <c r="C4" s="33" t="inlineStr">
        <is>
          <t>No pass mark</t>
        </is>
      </c>
      <c r="D4" s="33" t="inlineStr">
        <is>
          <t>Show score and correct answers</t>
        </is>
      </c>
    </row>
    <row r="5">
      <c r="A5" s="33" t="inlineStr">
        <is>
          <t>Multi-select</t>
        </is>
      </c>
    </row>
    <row r="6">
      <c r="A6" s="33" t="inlineStr">
        <is>
          <t>Short text</t>
        </is>
      </c>
    </row>
    <row r="7">
      <c r="A7" s="33" t="inlineStr">
        <is>
          <t>Number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2026-11-02T17:43:09Z</dcterms:created>
  <dcterms:modified xmlns:dcterms="http://purl.org/dc/terms/" xmlns:xsi="http://www.w3.org/2001/XMLSchema-instance" xsi:type="dcterms:W3CDTF">2026-11-02T17:43:09Z</dcterms:modified>
</cp:coreProperties>
</file>