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re" sheetId="2" state="visible" r:id="rId2"/>
    <sheet xmlns:r="http://schemas.openxmlformats.org/officeDocument/2006/relationships" name="Responses" sheetId="3" state="visible" r:id="rId3"/>
    <sheet xmlns:r="http://schemas.openxmlformats.org/officeDocument/2006/relationships" name="Worked out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.0;-0.0;0"/>
  </numFmts>
  <fonts count="15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  <font>
      <name val="Arial"/>
      <b val="1"/>
      <color rgb="00231A2E"/>
      <sz val="13"/>
    </font>
    <font>
      <name val="Arial"/>
      <b val="1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5E546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  <border>
      <left/>
      <right/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5" fillId="0" borderId="1" pivotButton="0" quotePrefix="0" xfId="0"/>
    <xf numFmtId="0" fontId="0" fillId="0" borderId="1" pivotButton="0" quotePrefix="0" xfId="0"/>
    <xf numFmtId="1" fontId="12" fillId="4" borderId="1" applyAlignment="1" pivotButton="0" quotePrefix="0" xfId="0">
      <alignment horizontal="center" wrapText="1"/>
    </xf>
    <xf numFmtId="9" fontId="12" fillId="4" borderId="1" applyAlignment="1" pivotButton="0" quotePrefix="0" xfId="0">
      <alignment horizontal="center" wrapText="1"/>
    </xf>
    <xf numFmtId="9" fontId="12" fillId="3" borderId="1" applyAlignment="1" pivotButton="0" quotePrefix="0" xfId="0">
      <alignment horizontal="center" wrapText="1"/>
    </xf>
    <xf numFmtId="1" fontId="12" fillId="3" borderId="1" applyAlignment="1" pivotButton="0" quotePrefix="0" xfId="0">
      <alignment horizontal="center" wrapText="1"/>
    </xf>
    <xf numFmtId="164" fontId="12" fillId="4" borderId="1" applyAlignment="1" pivotButton="0" quotePrefix="0" xfId="0">
      <alignment horizontal="center" wrapText="1"/>
    </xf>
    <xf numFmtId="49" fontId="12" fillId="4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13" fillId="0" borderId="0" pivotButton="0" quotePrefix="0" xfId="0"/>
    <xf numFmtId="0" fontId="6" fillId="4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0" fontId="6" fillId="4" borderId="1" pivotButton="0" quotePrefix="0" xfId="0"/>
    <xf numFmtId="0" fontId="14" fillId="0" borderId="1" pivotButton="0" quotePrefix="0" xfId="0"/>
    <xf numFmtId="0" fontId="11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6" borderId="1" applyAlignment="1" pivotButton="0" quotePrefix="0" xfId="0">
      <alignment vertical="center" wrapText="1"/>
    </xf>
    <xf numFmtId="0" fontId="11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4B2E83"/>
        <sz val="11"/>
      </font>
      <fill>
        <patternFill patternType="solid">
          <bgColor rgb="00E4DEFA"/>
        </patternFill>
      </fill>
    </dxf>
    <dxf>
      <font>
        <name val="Arial"/>
        <b val="1"/>
        <color rgb="004B2E83"/>
        <sz val="10"/>
      </font>
      <fill>
        <patternFill patternType="solid">
          <bgColor rgb="00E4DEFA"/>
        </patternFill>
      </fill>
    </dxf>
    <dxf>
      <font>
        <name val="Arial"/>
        <b val="1"/>
        <color rgb="008A1C1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C8" authorId="0" shapeId="0">
      <text>
        <t>Sean Ellis, The Startup Pyramid (2009): "achieving product/market fit requires at least 40% of users saying they would be 'very disappointed' without your product." He calls the threshold "a bit arbitrary". It's a reference line, not a pass mark.</t>
      </text>
    </comment>
    <comment ref="C9" authorId="0" shapeId="0">
      <text>
        <t>Rahul Vohra (Superhuman, First Round Review, 2018): "you start to get directionally correct results around 40 respondents". Change it if you like. Groups below it get a rough guide label.</t>
      </text>
    </comment>
    <comment ref="A39" authorId="0" shapeId="0">
      <text>
        <t>Type your plan names exactly as your link sends them (capital letters do not matter). free and pro are examples.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41 are EXAMPLE data: delete those rows first. Room for 300 responses.</t>
      </text>
    </comment>
    <comment ref="N1" authorId="0" shapeId="0">
      <text>
        <t>user_id and plan only exist if you added hidden fields with those names in the editor. No plan column? The By plan table stays empty. Nothing breaks.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A1" authorId="0" shapeId="0">
      <text>
        <t>Worked out for you from the Responses tab, one row per response row. Please do not type here.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A1" authorId="0" shapeId="0">
      <text>
        <t>These must match the answer options on your form exactly. Change them here if you reworded them.</t>
      </text>
    </comment>
    <comment ref="G1" authorId="0" shapeId="0">
      <text>
        <t>If you renamed a question on your form, type its new label here so the sheet can find the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PMF score calculator</t>
        </is>
      </c>
    </row>
    <row r="3">
      <c r="B3" s="2" t="inlineStr">
        <is>
          <t>Paste your product-market fit survey answers and get the share of "very disappointed" users, overall and by role, usage and plan. Works with the HornetForms Product-market fit survey template.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Export the responses</t>
        </is>
      </c>
      <c r="D6" s="6" t="inlineStr">
        <is>
          <t>In HornetForms open the form, go to Responses and export as CSV.</t>
        </is>
      </c>
    </row>
    <row r="7" ht="44" customHeight="1">
      <c r="B7" s="4" t="n">
        <v>2</v>
      </c>
      <c r="C7" s="5" t="inlineStr">
        <is>
          <t>Clear the examples</t>
        </is>
      </c>
      <c r="D7" s="6" t="inlineStr">
        <is>
          <t>Open Responses and delete rows 2 to 41. They are EXAMPLE answers.</t>
        </is>
      </c>
    </row>
    <row r="8" ht="44" customHeight="1">
      <c r="B8" s="4" t="n">
        <v>3</v>
      </c>
      <c r="C8" s="5" t="inlineStr">
        <is>
          <t>Paste them</t>
        </is>
      </c>
      <c r="D8" s="6" t="inlineStr">
        <is>
          <t>Click A1 on Responses and paste the CSV with its headers. Room for 300 responses.</t>
        </is>
      </c>
    </row>
    <row r="9" ht="44" customHeight="1">
      <c r="B9" s="4" t="n">
        <v>4</v>
      </c>
      <c r="C9" s="5" t="inlineStr">
        <is>
          <t>Read the Score tab</t>
        </is>
      </c>
      <c r="D9" s="6" t="inlineStr">
        <is>
          <t>Score shows the overall % very disappointed, the counts, and the same split by role, by how often people use the product and (optional) by plan.</t>
        </is>
      </c>
    </row>
    <row r="10" ht="44" customHeight="1">
      <c r="B10" s="4" t="n">
        <v>5</v>
      </c>
      <c r="C10" s="5" t="inlineStr">
        <is>
          <t>Optional: add your plans</t>
        </is>
      </c>
      <c r="D10" s="6" t="inlineStr">
        <is>
          <t>If your form has a hidden field called plan, type your plan names in the yellow cells of the By plan table.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34" customHeight="1">
      <c r="C18" s="12" t="inlineStr">
        <is>
          <t>The score is very disappointed answers divided by everyone who picked one of the three answers. Blank answers are left out.</t>
        </is>
      </c>
    </row>
    <row r="19" ht="34" customHeight="1">
      <c r="C19" s="12" t="inlineStr">
        <is>
          <t>The 40% line is Sean Ellis's benchmark from his own survey work with startups. He calls it "a bit arbitrary". Use it as a reference line, not a pass mark.</t>
        </is>
      </c>
    </row>
    <row r="20" ht="34" customHeight="1">
      <c r="C20" s="12" t="inlineStr">
        <is>
          <t>Small groups swing a lot. Any group with fewer than 40 answers is labelled a rough guide. You can change that number on Score, cell C9.</t>
        </is>
      </c>
    </row>
    <row r="21" ht="28" customHeight="1">
      <c r="C21" s="12" t="inlineStr">
        <is>
          <t>If you renamed a question or an answer on your form, change it on Lists so the sheet finds it.</t>
        </is>
      </c>
    </row>
    <row r="22" ht="28" customHeight="1">
      <c r="C22" s="12" t="inlineStr">
        <is>
          <t>The plan column only exists if you added a hidden field called plan in the HornetForms editor.</t>
        </is>
      </c>
    </row>
    <row r="24">
      <c r="B24" s="7" t="inlineStr">
        <is>
          <t>Example data</t>
        </is>
      </c>
    </row>
    <row r="25" ht="32" customHeight="1">
      <c r="C25" s="13" t="inlineStr">
        <is>
          <t>Rows 2 to 41 on Responses and the plan names free and pro on Score are EXAMPLE data. Swap in your own.</t>
        </is>
      </c>
    </row>
    <row r="27" ht="26" customHeight="1">
      <c r="C27" s="14" t="inlineStr">
        <is>
          <t>Guide: https://hornetforms.com/blog/product-market-fit-survey</t>
        </is>
      </c>
    </row>
    <row r="28">
      <c r="C28" s="15" t="inlineStr">
        <is>
          <t>Made by HornetForms, hornetforms.com</t>
        </is>
      </c>
    </row>
  </sheetData>
  <mergeCells count="7">
    <mergeCell ref="C20:D20"/>
    <mergeCell ref="C21:D21"/>
    <mergeCell ref="C25:D25"/>
    <mergeCell ref="C27:D27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B2E83"/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8" customWidth="1" min="3" max="3"/>
    <col width="20" customWidth="1" min="4" max="4"/>
    <col width="18" customWidth="1" min="5" max="5"/>
    <col width="34" customWidth="1" min="6" max="6"/>
  </cols>
  <sheetData>
    <row r="1">
      <c r="A1" s="16" t="inlineStr">
        <is>
          <t>Product-market fit score</t>
        </is>
      </c>
    </row>
    <row r="2">
      <c r="A2" s="17" t="inlineStr">
        <is>
          <t>Share of people who would be "very disappointed" if they could no longer use the product. Worked out from the Responses tab.</t>
        </is>
      </c>
    </row>
    <row r="3">
      <c r="A3" s="18">
        <f>IF(COUNTIF(Responses!$A$2:$A$301,"EXAMPLE*")&gt;0,"You are looking at EXAMPLE data. Delete rows 2 to 41 on Responses, then paste your own export.","")</f>
        <v/>
      </c>
    </row>
    <row r="5">
      <c r="A5" s="3" t="inlineStr">
        <is>
          <t>Overall</t>
        </is>
      </c>
      <c r="B5" s="19" t="n"/>
      <c r="C5" s="3" t="inlineStr">
        <is>
          <t>Value</t>
        </is>
      </c>
    </row>
    <row r="6">
      <c r="A6" s="20" t="inlineStr">
        <is>
          <t>Answers counted</t>
        </is>
      </c>
      <c r="B6" s="21" t="n"/>
      <c r="C6" s="22">
        <f>SUM('Worked out'!$E$2:$E$301)</f>
        <v/>
      </c>
    </row>
    <row r="7">
      <c r="A7" s="20" t="inlineStr">
        <is>
          <t>% very disappointed</t>
        </is>
      </c>
      <c r="B7" s="21" t="n"/>
      <c r="C7" s="23">
        <f>IF(C6=0,"",C12/C6)</f>
        <v/>
      </c>
    </row>
    <row r="8">
      <c r="A8" s="20" t="inlineStr">
        <is>
          <t>Sean Ellis's benchmark</t>
        </is>
      </c>
      <c r="B8" s="21" t="n"/>
      <c r="C8" s="24" t="n">
        <v>0.4</v>
      </c>
    </row>
    <row r="9">
      <c r="A9" s="20" t="inlineStr">
        <is>
          <t>Fewer answers than this = rough guide</t>
        </is>
      </c>
      <c r="B9" s="21" t="n"/>
      <c r="C9" s="25" t="n">
        <v>40</v>
      </c>
    </row>
    <row r="10">
      <c r="A10" s="20" t="inlineStr">
        <is>
          <t>Points above or below 40%</t>
        </is>
      </c>
      <c r="B10" s="21" t="n"/>
      <c r="C10" s="26">
        <f>IF(C7="","",ROUND((C7-C8)*100,1))</f>
        <v/>
      </c>
    </row>
    <row r="11" ht="30" customHeight="1">
      <c r="A11" s="20" t="inlineStr">
        <is>
          <t>Verdict</t>
        </is>
      </c>
      <c r="B11" s="21" t="n"/>
      <c r="C11" s="27">
        <f>IF(C6=0,"No answers yet",IF(C6&lt;C9,"Under "&amp;C9&amp;" answers: a rough guide. ","")&amp;IF(C7&gt;=C8,"At or above 40%","Below 40%"))</f>
        <v/>
      </c>
      <c r="D11" s="28" t="n"/>
      <c r="E11" s="28" t="n"/>
      <c r="F11" s="19" t="n"/>
    </row>
    <row r="12">
      <c r="A12" s="20" t="inlineStr">
        <is>
          <t>Very disappointed</t>
        </is>
      </c>
      <c r="B12" s="21" t="n"/>
      <c r="C12" s="22">
        <f>COUNTIF('Worked out'!$A$2:$A$301,Lists!$A$2)</f>
        <v/>
      </c>
    </row>
    <row r="13">
      <c r="A13" s="20" t="inlineStr">
        <is>
          <t>Somewhat disappointed</t>
        </is>
      </c>
      <c r="B13" s="21" t="n"/>
      <c r="C13" s="22">
        <f>COUNTIF('Worked out'!$A$2:$A$301,Lists!$A$3)</f>
        <v/>
      </c>
    </row>
    <row r="14">
      <c r="A14" s="20" t="inlineStr">
        <is>
          <t>Not disappointed</t>
        </is>
      </c>
      <c r="B14" s="21" t="n"/>
      <c r="C14" s="22">
        <f>COUNTIF('Worked out'!$A$2:$A$301,Lists!$A$4)</f>
        <v/>
      </c>
    </row>
    <row r="15">
      <c r="A15" s="20" t="inlineStr">
        <is>
          <t>Rows with some other answer (check them)</t>
        </is>
      </c>
      <c r="B15" s="21" t="n"/>
      <c r="C15" s="22">
        <f>SUM('Worked out'!$F$2:$F$301)</f>
        <v/>
      </c>
    </row>
    <row r="17">
      <c r="A17" s="29" t="inlineStr">
        <is>
          <t>By role</t>
        </is>
      </c>
    </row>
    <row r="18" ht="32" customHeight="1">
      <c r="A18" s="3" t="inlineStr">
        <is>
          <t>Group</t>
        </is>
      </c>
      <c r="B18" s="3" t="inlineStr">
        <is>
          <t>Answers</t>
        </is>
      </c>
      <c r="C18" s="3" t="inlineStr">
        <is>
          <t>Very disappointed</t>
        </is>
      </c>
      <c r="D18" s="3" t="inlineStr">
        <is>
          <t>Somewhat disappointed</t>
        </is>
      </c>
      <c r="E18" s="3" t="inlineStr">
        <is>
          <t>% very disappointed</t>
        </is>
      </c>
      <c r="F18" s="3" t="inlineStr">
        <is>
          <t>Read it as</t>
        </is>
      </c>
    </row>
    <row r="19">
      <c r="A19" s="20" t="inlineStr">
        <is>
          <t>Founder</t>
        </is>
      </c>
      <c r="B19" s="30">
        <f>COUNTIFS('Worked out'!$B$2:$B$301,$A19,'Worked out'!$E$2:$E$301,1)</f>
        <v/>
      </c>
      <c r="C19" s="30">
        <f>COUNTIFS('Worked out'!$B$2:$B$301,$A19,'Worked out'!$A$2:$A$301,Lists!$A$2)</f>
        <v/>
      </c>
      <c r="D19" s="30">
        <f>COUNTIFS('Worked out'!$B$2:$B$301,$A19,'Worked out'!$A$2:$A$301,Lists!$A$3)</f>
        <v/>
      </c>
      <c r="E19" s="31">
        <f>IF(B19=0,"",C19/B19)</f>
        <v/>
      </c>
      <c r="F19" s="32">
        <f>IF(B19=0,"",IF(B19&lt;$C$9,"Under "&amp;$C$9&amp;" answers: a rough guide",IF(E19&gt;=$C$8,"At or above 40%","Below 40%")))</f>
        <v/>
      </c>
    </row>
    <row r="20">
      <c r="A20" s="20" t="inlineStr">
        <is>
          <t>Engineering</t>
        </is>
      </c>
      <c r="B20" s="30">
        <f>COUNTIFS('Worked out'!$B$2:$B$301,$A20,'Worked out'!$E$2:$E$301,1)</f>
        <v/>
      </c>
      <c r="C20" s="30">
        <f>COUNTIFS('Worked out'!$B$2:$B$301,$A20,'Worked out'!$A$2:$A$301,Lists!$A$2)</f>
        <v/>
      </c>
      <c r="D20" s="30">
        <f>COUNTIFS('Worked out'!$B$2:$B$301,$A20,'Worked out'!$A$2:$A$301,Lists!$A$3)</f>
        <v/>
      </c>
      <c r="E20" s="31">
        <f>IF(B20=0,"",C20/B20)</f>
        <v/>
      </c>
      <c r="F20" s="32">
        <f>IF(B20=0,"",IF(B20&lt;$C$9,"Under "&amp;$C$9&amp;" answers: a rough guide",IF(E20&gt;=$C$8,"At or above 40%","Below 40%")))</f>
        <v/>
      </c>
    </row>
    <row r="21">
      <c r="A21" s="20" t="inlineStr">
        <is>
          <t>Product</t>
        </is>
      </c>
      <c r="B21" s="30">
        <f>COUNTIFS('Worked out'!$B$2:$B$301,$A21,'Worked out'!$E$2:$E$301,1)</f>
        <v/>
      </c>
      <c r="C21" s="30">
        <f>COUNTIFS('Worked out'!$B$2:$B$301,$A21,'Worked out'!$A$2:$A$301,Lists!$A$2)</f>
        <v/>
      </c>
      <c r="D21" s="30">
        <f>COUNTIFS('Worked out'!$B$2:$B$301,$A21,'Worked out'!$A$2:$A$301,Lists!$A$3)</f>
        <v/>
      </c>
      <c r="E21" s="31">
        <f>IF(B21=0,"",C21/B21)</f>
        <v/>
      </c>
      <c r="F21" s="32">
        <f>IF(B21=0,"",IF(B21&lt;$C$9,"Under "&amp;$C$9&amp;" answers: a rough guide",IF(E21&gt;=$C$8,"At or above 40%","Below 40%")))</f>
        <v/>
      </c>
    </row>
    <row r="22">
      <c r="A22" s="20" t="inlineStr">
        <is>
          <t>Design</t>
        </is>
      </c>
      <c r="B22" s="30">
        <f>COUNTIFS('Worked out'!$B$2:$B$301,$A22,'Worked out'!$E$2:$E$301,1)</f>
        <v/>
      </c>
      <c r="C22" s="30">
        <f>COUNTIFS('Worked out'!$B$2:$B$301,$A22,'Worked out'!$A$2:$A$301,Lists!$A$2)</f>
        <v/>
      </c>
      <c r="D22" s="30">
        <f>COUNTIFS('Worked out'!$B$2:$B$301,$A22,'Worked out'!$A$2:$A$301,Lists!$A$3)</f>
        <v/>
      </c>
      <c r="E22" s="31">
        <f>IF(B22=0,"",C22/B22)</f>
        <v/>
      </c>
      <c r="F22" s="32">
        <f>IF(B22=0,"",IF(B22&lt;$C$9,"Under "&amp;$C$9&amp;" answers: a rough guide",IF(E22&gt;=$C$8,"At or above 40%","Below 40%")))</f>
        <v/>
      </c>
    </row>
    <row r="23">
      <c r="A23" s="20" t="inlineStr">
        <is>
          <t>Marketing</t>
        </is>
      </c>
      <c r="B23" s="30">
        <f>COUNTIFS('Worked out'!$B$2:$B$301,$A23,'Worked out'!$E$2:$E$301,1)</f>
        <v/>
      </c>
      <c r="C23" s="30">
        <f>COUNTIFS('Worked out'!$B$2:$B$301,$A23,'Worked out'!$A$2:$A$301,Lists!$A$2)</f>
        <v/>
      </c>
      <c r="D23" s="30">
        <f>COUNTIFS('Worked out'!$B$2:$B$301,$A23,'Worked out'!$A$2:$A$301,Lists!$A$3)</f>
        <v/>
      </c>
      <c r="E23" s="31">
        <f>IF(B23=0,"",C23/B23)</f>
        <v/>
      </c>
      <c r="F23" s="32">
        <f>IF(B23=0,"",IF(B23&lt;$C$9,"Under "&amp;$C$9&amp;" answers: a rough guide",IF(E23&gt;=$C$8,"At or above 40%","Below 40%")))</f>
        <v/>
      </c>
    </row>
    <row r="24">
      <c r="A24" s="20" t="inlineStr">
        <is>
          <t>Sales</t>
        </is>
      </c>
      <c r="B24" s="30">
        <f>COUNTIFS('Worked out'!$B$2:$B$301,$A24,'Worked out'!$E$2:$E$301,1)</f>
        <v/>
      </c>
      <c r="C24" s="30">
        <f>COUNTIFS('Worked out'!$B$2:$B$301,$A24,'Worked out'!$A$2:$A$301,Lists!$A$2)</f>
        <v/>
      </c>
      <c r="D24" s="30">
        <f>COUNTIFS('Worked out'!$B$2:$B$301,$A24,'Worked out'!$A$2:$A$301,Lists!$A$3)</f>
        <v/>
      </c>
      <c r="E24" s="31">
        <f>IF(B24=0,"",C24/B24)</f>
        <v/>
      </c>
      <c r="F24" s="32">
        <f>IF(B24=0,"",IF(B24&lt;$C$9,"Under "&amp;$C$9&amp;" answers: a rough guide",IF(E24&gt;=$C$8,"At or above 40%","Below 40%")))</f>
        <v/>
      </c>
    </row>
    <row r="25">
      <c r="A25" s="20" t="inlineStr">
        <is>
          <t>Operations</t>
        </is>
      </c>
      <c r="B25" s="30">
        <f>COUNTIFS('Worked out'!$B$2:$B$301,$A25,'Worked out'!$E$2:$E$301,1)</f>
        <v/>
      </c>
      <c r="C25" s="30">
        <f>COUNTIFS('Worked out'!$B$2:$B$301,$A25,'Worked out'!$A$2:$A$301,Lists!$A$2)</f>
        <v/>
      </c>
      <c r="D25" s="30">
        <f>COUNTIFS('Worked out'!$B$2:$B$301,$A25,'Worked out'!$A$2:$A$301,Lists!$A$3)</f>
        <v/>
      </c>
      <c r="E25" s="31">
        <f>IF(B25=0,"",C25/B25)</f>
        <v/>
      </c>
      <c r="F25" s="32">
        <f>IF(B25=0,"",IF(B25&lt;$C$9,"Under "&amp;$C$9&amp;" answers: a rough guide",IF(E25&gt;=$C$8,"At or above 40%","Below 40%")))</f>
        <v/>
      </c>
    </row>
    <row r="26">
      <c r="A26" s="20" t="inlineStr">
        <is>
          <t>Something else</t>
        </is>
      </c>
      <c r="B26" s="30">
        <f>COUNTIFS('Worked out'!$B$2:$B$301,$A26,'Worked out'!$E$2:$E$301,1)</f>
        <v/>
      </c>
      <c r="C26" s="30">
        <f>COUNTIFS('Worked out'!$B$2:$B$301,$A26,'Worked out'!$A$2:$A$301,Lists!$A$2)</f>
        <v/>
      </c>
      <c r="D26" s="30">
        <f>COUNTIFS('Worked out'!$B$2:$B$301,$A26,'Worked out'!$A$2:$A$301,Lists!$A$3)</f>
        <v/>
      </c>
      <c r="E26" s="31">
        <f>IF(B26=0,"",C26/B26)</f>
        <v/>
      </c>
      <c r="F26" s="32">
        <f>IF(B26=0,"",IF(B26&lt;$C$9,"Under "&amp;$C$9&amp;" answers: a rough guide",IF(E26&gt;=$C$8,"At or above 40%","Below 40%")))</f>
        <v/>
      </c>
    </row>
    <row r="27">
      <c r="A27" s="33" t="inlineStr">
        <is>
          <t>(no answer)</t>
        </is>
      </c>
      <c r="B27" s="30">
        <f>COUNTIFS('Worked out'!$B$2:$B$301,"",'Worked out'!$E$2:$E$301,1)</f>
        <v/>
      </c>
      <c r="C27" s="30">
        <f>COUNTIFS('Worked out'!$B$2:$B$301,"",'Worked out'!$A$2:$A$301,Lists!$A$2)</f>
        <v/>
      </c>
      <c r="D27" s="30">
        <f>COUNTIFS('Worked out'!$B$2:$B$301,"",'Worked out'!$A$2:$A$301,Lists!$A$3)</f>
        <v/>
      </c>
      <c r="E27" s="31">
        <f>IF(B27=0,"",C27/B27)</f>
        <v/>
      </c>
      <c r="F27" s="32">
        <f>IF(B27=0,"",IF(B27&lt;$C$9,"Under "&amp;$C$9&amp;" answers: a rough guide",IF(E27&gt;=$C$8,"At or above 40%","Below 40%")))</f>
        <v/>
      </c>
    </row>
    <row r="29">
      <c r="A29" s="29" t="inlineStr">
        <is>
          <t>By usage frequency</t>
        </is>
      </c>
    </row>
    <row r="30" ht="32" customHeight="1">
      <c r="A30" s="3" t="inlineStr">
        <is>
          <t>Group</t>
        </is>
      </c>
      <c r="B30" s="3" t="inlineStr">
        <is>
          <t>Answers</t>
        </is>
      </c>
      <c r="C30" s="3" t="inlineStr">
        <is>
          <t>Very disappointed</t>
        </is>
      </c>
      <c r="D30" s="3" t="inlineStr">
        <is>
          <t>Somewhat disappointed</t>
        </is>
      </c>
      <c r="E30" s="3" t="inlineStr">
        <is>
          <t>% very disappointed</t>
        </is>
      </c>
      <c r="F30" s="3" t="inlineStr">
        <is>
          <t>Read it as</t>
        </is>
      </c>
    </row>
    <row r="31">
      <c r="A31" s="20" t="inlineStr">
        <is>
          <t>Every day</t>
        </is>
      </c>
      <c r="B31" s="30">
        <f>COUNTIFS('Worked out'!$C$2:$C$301,$A31,'Worked out'!$E$2:$E$301,1)</f>
        <v/>
      </c>
      <c r="C31" s="30">
        <f>COUNTIFS('Worked out'!$C$2:$C$301,$A31,'Worked out'!$A$2:$A$301,Lists!$A$2)</f>
        <v/>
      </c>
      <c r="D31" s="30">
        <f>COUNTIFS('Worked out'!$C$2:$C$301,$A31,'Worked out'!$A$2:$A$301,Lists!$A$3)</f>
        <v/>
      </c>
      <c r="E31" s="31">
        <f>IF(B31=0,"",C31/B31)</f>
        <v/>
      </c>
      <c r="F31" s="32">
        <f>IF(B31=0,"",IF(B31&lt;$C$9,"Under "&amp;$C$9&amp;" answers: a rough guide",IF(E31&gt;=$C$8,"At or above 40%","Below 40%")))</f>
        <v/>
      </c>
    </row>
    <row r="32">
      <c r="A32" s="20" t="inlineStr">
        <is>
          <t>A few times a week</t>
        </is>
      </c>
      <c r="B32" s="30">
        <f>COUNTIFS('Worked out'!$C$2:$C$301,$A32,'Worked out'!$E$2:$E$301,1)</f>
        <v/>
      </c>
      <c r="C32" s="30">
        <f>COUNTIFS('Worked out'!$C$2:$C$301,$A32,'Worked out'!$A$2:$A$301,Lists!$A$2)</f>
        <v/>
      </c>
      <c r="D32" s="30">
        <f>COUNTIFS('Worked out'!$C$2:$C$301,$A32,'Worked out'!$A$2:$A$301,Lists!$A$3)</f>
        <v/>
      </c>
      <c r="E32" s="31">
        <f>IF(B32=0,"",C32/B32)</f>
        <v/>
      </c>
      <c r="F32" s="32">
        <f>IF(B32=0,"",IF(B32&lt;$C$9,"Under "&amp;$C$9&amp;" answers: a rough guide",IF(E32&gt;=$C$8,"At or above 40%","Below 40%")))</f>
        <v/>
      </c>
    </row>
    <row r="33">
      <c r="A33" s="20" t="inlineStr">
        <is>
          <t>A few times a month</t>
        </is>
      </c>
      <c r="B33" s="30">
        <f>COUNTIFS('Worked out'!$C$2:$C$301,$A33,'Worked out'!$E$2:$E$301,1)</f>
        <v/>
      </c>
      <c r="C33" s="30">
        <f>COUNTIFS('Worked out'!$C$2:$C$301,$A33,'Worked out'!$A$2:$A$301,Lists!$A$2)</f>
        <v/>
      </c>
      <c r="D33" s="30">
        <f>COUNTIFS('Worked out'!$C$2:$C$301,$A33,'Worked out'!$A$2:$A$301,Lists!$A$3)</f>
        <v/>
      </c>
      <c r="E33" s="31">
        <f>IF(B33=0,"",C33/B33)</f>
        <v/>
      </c>
      <c r="F33" s="32">
        <f>IF(B33=0,"",IF(B33&lt;$C$9,"Under "&amp;$C$9&amp;" answers: a rough guide",IF(E33&gt;=$C$8,"At or above 40%","Below 40%")))</f>
        <v/>
      </c>
    </row>
    <row r="34">
      <c r="A34" s="20" t="inlineStr">
        <is>
          <t>Rarely</t>
        </is>
      </c>
      <c r="B34" s="30">
        <f>COUNTIFS('Worked out'!$C$2:$C$301,$A34,'Worked out'!$E$2:$E$301,1)</f>
        <v/>
      </c>
      <c r="C34" s="30">
        <f>COUNTIFS('Worked out'!$C$2:$C$301,$A34,'Worked out'!$A$2:$A$301,Lists!$A$2)</f>
        <v/>
      </c>
      <c r="D34" s="30">
        <f>COUNTIFS('Worked out'!$C$2:$C$301,$A34,'Worked out'!$A$2:$A$301,Lists!$A$3)</f>
        <v/>
      </c>
      <c r="E34" s="31">
        <f>IF(B34=0,"",C34/B34)</f>
        <v/>
      </c>
      <c r="F34" s="32">
        <f>IF(B34=0,"",IF(B34&lt;$C$9,"Under "&amp;$C$9&amp;" answers: a rough guide",IF(E34&gt;=$C$8,"At or above 40%","Below 40%")))</f>
        <v/>
      </c>
    </row>
    <row r="35">
      <c r="A35" s="33" t="inlineStr">
        <is>
          <t>(no answer)</t>
        </is>
      </c>
      <c r="B35" s="30">
        <f>COUNTIFS('Worked out'!$C$2:$C$301,"",'Worked out'!$E$2:$E$301,1)</f>
        <v/>
      </c>
      <c r="C35" s="30">
        <f>COUNTIFS('Worked out'!$C$2:$C$301,"",'Worked out'!$A$2:$A$301,Lists!$A$2)</f>
        <v/>
      </c>
      <c r="D35" s="30">
        <f>COUNTIFS('Worked out'!$C$2:$C$301,"",'Worked out'!$A$2:$A$301,Lists!$A$3)</f>
        <v/>
      </c>
      <c r="E35" s="31">
        <f>IF(B35=0,"",C35/B35)</f>
        <v/>
      </c>
      <c r="F35" s="32">
        <f>IF(B35=0,"",IF(B35&lt;$C$9,"Under "&amp;$C$9&amp;" answers: a rough guide",IF(E35&gt;=$C$8,"At or above 40%","Below 40%")))</f>
        <v/>
      </c>
    </row>
    <row r="37">
      <c r="A37" s="29" t="inlineStr">
        <is>
          <t>By plan (optional: needs a plan hidden field)</t>
        </is>
      </c>
    </row>
    <row r="38" ht="32" customHeight="1">
      <c r="A38" s="3" t="inlineStr">
        <is>
          <t>Group</t>
        </is>
      </c>
      <c r="B38" s="3" t="inlineStr">
        <is>
          <t>Answers</t>
        </is>
      </c>
      <c r="C38" s="3" t="inlineStr">
        <is>
          <t>Very disappointed</t>
        </is>
      </c>
      <c r="D38" s="3" t="inlineStr">
        <is>
          <t>Somewhat disappointed</t>
        </is>
      </c>
      <c r="E38" s="3" t="inlineStr">
        <is>
          <t>% very disappointed</t>
        </is>
      </c>
      <c r="F38" s="3" t="inlineStr">
        <is>
          <t>Read it as</t>
        </is>
      </c>
    </row>
    <row r="39">
      <c r="A39" s="8" t="inlineStr">
        <is>
          <t>free</t>
        </is>
      </c>
      <c r="B39" s="30">
        <f>IF(A39="","",COUNTIFS('Worked out'!$D$2:$D$301,$A39,'Worked out'!$E$2:$E$301,1))</f>
        <v/>
      </c>
      <c r="C39" s="30">
        <f>IF(A39="","",COUNTIFS('Worked out'!$D$2:$D$301,$A39,'Worked out'!$A$2:$A$301,Lists!$A$2))</f>
        <v/>
      </c>
      <c r="D39" s="30">
        <f>IF(A39="","",COUNTIFS('Worked out'!$D$2:$D$301,$A39,'Worked out'!$A$2:$A$301,Lists!$A$3))</f>
        <v/>
      </c>
      <c r="E39" s="31">
        <f>IF(OR(A39="",B39=0),"",C39/B39)</f>
        <v/>
      </c>
      <c r="F39" s="32">
        <f>IF(OR(A39="",B39=0),"",IF(B39&lt;$C$9,"Under "&amp;$C$9&amp;" answers: a rough guide",IF(E39&gt;=$C$8,"At or above 40%","Below 40%")))</f>
        <v/>
      </c>
    </row>
    <row r="40">
      <c r="A40" s="8" t="inlineStr">
        <is>
          <t>pro</t>
        </is>
      </c>
      <c r="B40" s="30">
        <f>IF(A40="","",COUNTIFS('Worked out'!$D$2:$D$301,$A40,'Worked out'!$E$2:$E$301,1))</f>
        <v/>
      </c>
      <c r="C40" s="30">
        <f>IF(A40="","",COUNTIFS('Worked out'!$D$2:$D$301,$A40,'Worked out'!$A$2:$A$301,Lists!$A$2))</f>
        <v/>
      </c>
      <c r="D40" s="30">
        <f>IF(A40="","",COUNTIFS('Worked out'!$D$2:$D$301,$A40,'Worked out'!$A$2:$A$301,Lists!$A$3))</f>
        <v/>
      </c>
      <c r="E40" s="31">
        <f>IF(OR(A40="",B40=0),"",C40/B40)</f>
        <v/>
      </c>
      <c r="F40" s="32">
        <f>IF(OR(A40="",B40=0),"",IF(B40&lt;$C$9,"Under "&amp;$C$9&amp;" answers: a rough guide",IF(E40&gt;=$C$8,"At or above 40%","Below 40%")))</f>
        <v/>
      </c>
    </row>
    <row r="41">
      <c r="A41" s="8" t="inlineStr"/>
      <c r="B41" s="30">
        <f>IF(A41="","",COUNTIFS('Worked out'!$D$2:$D$301,$A41,'Worked out'!$E$2:$E$301,1))</f>
        <v/>
      </c>
      <c r="C41" s="30">
        <f>IF(A41="","",COUNTIFS('Worked out'!$D$2:$D$301,$A41,'Worked out'!$A$2:$A$301,Lists!$A$2))</f>
        <v/>
      </c>
      <c r="D41" s="30">
        <f>IF(A41="","",COUNTIFS('Worked out'!$D$2:$D$301,$A41,'Worked out'!$A$2:$A$301,Lists!$A$3))</f>
        <v/>
      </c>
      <c r="E41" s="31">
        <f>IF(OR(A41="",B41=0),"",C41/B41)</f>
        <v/>
      </c>
      <c r="F41" s="32">
        <f>IF(OR(A41="",B41=0),"",IF(B41&lt;$C$9,"Under "&amp;$C$9&amp;" answers: a rough guide",IF(E41&gt;=$C$8,"At or above 40%","Below 40%")))</f>
        <v/>
      </c>
    </row>
    <row r="42">
      <c r="A42" s="8" t="inlineStr"/>
      <c r="B42" s="30">
        <f>IF(A42="","",COUNTIFS('Worked out'!$D$2:$D$301,$A42,'Worked out'!$E$2:$E$301,1))</f>
        <v/>
      </c>
      <c r="C42" s="30">
        <f>IF(A42="","",COUNTIFS('Worked out'!$D$2:$D$301,$A42,'Worked out'!$A$2:$A$301,Lists!$A$2))</f>
        <v/>
      </c>
      <c r="D42" s="30">
        <f>IF(A42="","",COUNTIFS('Worked out'!$D$2:$D$301,$A42,'Worked out'!$A$2:$A$301,Lists!$A$3))</f>
        <v/>
      </c>
      <c r="E42" s="31">
        <f>IF(OR(A42="",B42=0),"",C42/B42)</f>
        <v/>
      </c>
      <c r="F42" s="32">
        <f>IF(OR(A42="",B42=0),"",IF(B42&lt;$C$9,"Under "&amp;$C$9&amp;" answers: a rough guide",IF(E42&gt;=$C$8,"At or above 40%","Below 40%")))</f>
        <v/>
      </c>
    </row>
    <row r="43">
      <c r="A43" s="8" t="inlineStr"/>
      <c r="B43" s="30">
        <f>IF(A43="","",COUNTIFS('Worked out'!$D$2:$D$301,$A43,'Worked out'!$E$2:$E$301,1))</f>
        <v/>
      </c>
      <c r="C43" s="30">
        <f>IF(A43="","",COUNTIFS('Worked out'!$D$2:$D$301,$A43,'Worked out'!$A$2:$A$301,Lists!$A$2))</f>
        <v/>
      </c>
      <c r="D43" s="30">
        <f>IF(A43="","",COUNTIFS('Worked out'!$D$2:$D$301,$A43,'Worked out'!$A$2:$A$301,Lists!$A$3))</f>
        <v/>
      </c>
      <c r="E43" s="31">
        <f>IF(OR(A43="",B43=0),"",C43/B43)</f>
        <v/>
      </c>
      <c r="F43" s="32">
        <f>IF(OR(A43="",B43=0),"",IF(B43&lt;$C$9,"Under "&amp;$C$9&amp;" answers: a rough guide",IF(E43&gt;=$C$8,"At or above 40%","Below 40%")))</f>
        <v/>
      </c>
    </row>
    <row r="44">
      <c r="A44" s="8" t="inlineStr"/>
      <c r="B44" s="30">
        <f>IF(A44="","",COUNTIFS('Worked out'!$D$2:$D$301,$A44,'Worked out'!$E$2:$E$301,1))</f>
        <v/>
      </c>
      <c r="C44" s="30">
        <f>IF(A44="","",COUNTIFS('Worked out'!$D$2:$D$301,$A44,'Worked out'!$A$2:$A$301,Lists!$A$2))</f>
        <v/>
      </c>
      <c r="D44" s="30">
        <f>IF(A44="","",COUNTIFS('Worked out'!$D$2:$D$301,$A44,'Worked out'!$A$2:$A$301,Lists!$A$3))</f>
        <v/>
      </c>
      <c r="E44" s="31">
        <f>IF(OR(A44="",B44=0),"",C44/B44)</f>
        <v/>
      </c>
      <c r="F44" s="32">
        <f>IF(OR(A44="",B44=0),"",IF(B44&lt;$C$9,"Under "&amp;$C$9&amp;" answers: a rough guide",IF(E44&gt;=$C$8,"At or above 40%","Below 40%")))</f>
        <v/>
      </c>
    </row>
    <row r="46" ht="44" customHeight="1">
      <c r="A46" s="34" t="inlineStr">
        <is>
          <t>How to read it: the share that matters is "very disappointed". A group at or above 40% shows you who the product already works for. Small groups move a lot with one answer, so read them as a hint, not a result.</t>
        </is>
      </c>
    </row>
    <row r="47">
      <c r="A47" s="15" t="inlineStr">
        <is>
          <t>The 40% benchmark is Sean Ellis's, from his own survey work with startups. It is a reference line, not a HornetForms rule.</t>
        </is>
      </c>
    </row>
    <row r="48">
      <c r="A48" s="15" t="inlineStr">
        <is>
          <t>Made by HornetForms. https://hornetforms.com/blog/product-market-fit-survey</t>
        </is>
      </c>
    </row>
  </sheetData>
  <mergeCells count="14">
    <mergeCell ref="A47:F47"/>
    <mergeCell ref="A15:B15"/>
    <mergeCell ref="A7:B7"/>
    <mergeCell ref="A46:F46"/>
    <mergeCell ref="A11:B11"/>
    <mergeCell ref="A10:B10"/>
    <mergeCell ref="A5:B5"/>
    <mergeCell ref="A13:B13"/>
    <mergeCell ref="A14:B14"/>
    <mergeCell ref="C11:F11"/>
    <mergeCell ref="A9:B9"/>
    <mergeCell ref="A8:B8"/>
    <mergeCell ref="A6:B6"/>
    <mergeCell ref="A12:B12"/>
  </mergeCells>
  <conditionalFormatting sqref="C7">
    <cfRule type="expression" priority="1" dxfId="0">
      <formula>AND(ISNUMBER(C7),C7&gt;=$C$8)</formula>
    </cfRule>
  </conditionalFormatting>
  <conditionalFormatting sqref="E19:E27">
    <cfRule type="expression" priority="2" dxfId="1">
      <formula>AND(ISNUMBER(E19),E19&gt;=$C$8)</formula>
    </cfRule>
  </conditionalFormatting>
  <conditionalFormatting sqref="F19:F27">
    <cfRule type="expression" priority="3" dxfId="2">
      <formula>LEFT(F19,5)="Under"</formula>
    </cfRule>
  </conditionalFormatting>
  <conditionalFormatting sqref="E31:E35">
    <cfRule type="expression" priority="4" dxfId="1">
      <formula>AND(ISNUMBER(E31),E31&gt;=$C$8)</formula>
    </cfRule>
  </conditionalFormatting>
  <conditionalFormatting sqref="F31:F35">
    <cfRule type="expression" priority="5" dxfId="2">
      <formula>LEFT(F31,5)="Under"</formula>
    </cfRule>
  </conditionalFormatting>
  <conditionalFormatting sqref="E39:E44">
    <cfRule type="expression" priority="6" dxfId="1">
      <formula>AND(ISNUMBER(E39),E39&gt;=$C$8)</formula>
    </cfRule>
  </conditionalFormatting>
  <conditionalFormatting sqref="F39:F44">
    <cfRule type="expression" priority="7" dxfId="2">
      <formula>LEFT(F39,5)="Under"</formula>
    </cfRule>
  </conditionalFormatting>
  <dataValidations count="1">
    <dataValidation sqref="C9" showDropDown="0" showInputMessage="1" showErrorMessage="1" allowBlank="1" errorTitle="Minimum answers" error="Type a whole number from 1 to 100000." promptTitle="Minimum answers" prompt="Groups with fewer answers than this get a rough guide label." type="whole" errorStyle="warning" operator="between">
      <formula1>1</formula1>
      <formula2>100000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5B83D"/>
    <outlinePr summaryBelow="1" summaryRight="1"/>
    <pageSetUpPr/>
  </sheetPr>
  <dimension ref="A1:Z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6" customWidth="1" min="4" max="4"/>
    <col width="40" customWidth="1" min="5" max="5"/>
    <col width="34" customWidth="1" min="6" max="6"/>
    <col width="34" customWidth="1" min="7" max="7"/>
    <col width="30" customWidth="1" min="8" max="8"/>
    <col width="30" customWidth="1" min="9" max="9"/>
    <col width="20" customWidth="1" min="10" max="10"/>
    <col width="16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</cols>
  <sheetData>
    <row r="1" ht="60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How would you feel if you could no longer use the product?</t>
        </is>
      </c>
      <c r="E1" s="3" t="inlineStr">
        <is>
          <t>What's the main benefit you get from it?</t>
        </is>
      </c>
      <c r="F1" s="3" t="inlineStr">
        <is>
          <t>What type of person would benefit most from it?</t>
        </is>
      </c>
      <c r="G1" s="3" t="inlineStr">
        <is>
          <t>What would it take to make it genuinely useful to you?</t>
        </is>
      </c>
      <c r="H1" s="3" t="inlineStr">
        <is>
          <t>What would you use instead if it went away?</t>
        </is>
      </c>
      <c r="I1" s="3" t="inlineStr">
        <is>
          <t>How could we improve it for you?</t>
        </is>
      </c>
      <c r="J1" s="3" t="inlineStr">
        <is>
          <t>How often do you use it?</t>
        </is>
      </c>
      <c r="K1" s="3" t="inlineStr">
        <is>
          <t>What's your role?</t>
        </is>
      </c>
      <c r="L1" s="3" t="inlineStr">
        <is>
          <t>How did you first find us?</t>
        </is>
      </c>
      <c r="M1" s="3" t="inlineStr">
        <is>
          <t>user_id</t>
        </is>
      </c>
      <c r="N1" s="3" t="inlineStr">
        <is>
          <t>plan</t>
        </is>
      </c>
      <c r="O1" s="3" t="inlineStr">
        <is>
          <t>Form version</t>
        </is>
      </c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>
      <c r="A2" s="35" t="inlineStr">
        <is>
          <t>EXAMPLE-01 (delete me)</t>
        </is>
      </c>
      <c r="B2" s="35" t="inlineStr">
        <is>
          <t>2026-11-01T10:10:00.000Z</t>
        </is>
      </c>
      <c r="C2" s="35" t="inlineStr">
        <is>
          <t>2026-11-01T10:08:00.000Z</t>
        </is>
      </c>
      <c r="D2" s="35" t="inlineStr">
        <is>
          <t>Very disappointed</t>
        </is>
      </c>
      <c r="E2" s="35" t="inlineStr">
        <is>
          <t>Example answer: I finish my weekly report in half the time.</t>
        </is>
      </c>
      <c r="F2" s="35" t="inlineStr">
        <is>
          <t>Example answer: founders running a small team.</t>
        </is>
      </c>
      <c r="G2" s="35" t="inlineStr"/>
      <c r="H2" s="35" t="inlineStr">
        <is>
          <t>Example answer: probably nothing.</t>
        </is>
      </c>
      <c r="I2" s="35" t="inlineStr">
        <is>
          <t>Example answer: faster search.</t>
        </is>
      </c>
      <c r="J2" s="35" t="inlineStr">
        <is>
          <t>Every day</t>
        </is>
      </c>
      <c r="K2" s="35" t="inlineStr">
        <is>
          <t>Founder</t>
        </is>
      </c>
      <c r="L2" s="35" t="inlineStr">
        <is>
          <t>Social media</t>
        </is>
      </c>
      <c r="M2" s="35" t="inlineStr">
        <is>
          <t>u_ex01</t>
        </is>
      </c>
      <c r="N2" s="35" t="inlineStr">
        <is>
          <t>pro</t>
        </is>
      </c>
      <c r="O2" s="35" t="n">
        <v>1</v>
      </c>
    </row>
    <row r="3">
      <c r="A3" s="35" t="inlineStr">
        <is>
          <t>EXAMPLE-02 (delete me)</t>
        </is>
      </c>
      <c r="B3" s="35" t="inlineStr">
        <is>
          <t>2026-11-02T10:11:00.000Z</t>
        </is>
      </c>
      <c r="C3" s="35" t="inlineStr">
        <is>
          <t>2026-11-02T10:09:00.000Z</t>
        </is>
      </c>
      <c r="D3" s="35" t="inlineStr">
        <is>
          <t>Very disappointed</t>
        </is>
      </c>
      <c r="E3" s="35" t="inlineStr">
        <is>
          <t>Example answer: everything lives in one place now.</t>
        </is>
      </c>
      <c r="F3" s="35" t="inlineStr">
        <is>
          <t>Example answer: product managers with lots of meetings.</t>
        </is>
      </c>
      <c r="G3" s="35" t="inlineStr"/>
      <c r="H3" s="35" t="inlineStr">
        <is>
          <t>Example answer: a spreadsheet.</t>
        </is>
      </c>
      <c r="I3" s="35" t="inlineStr">
        <is>
          <t>Example answer: fewer clicks to share a report.</t>
        </is>
      </c>
      <c r="J3" s="35" t="inlineStr">
        <is>
          <t>Every day</t>
        </is>
      </c>
      <c r="K3" s="35" t="inlineStr">
        <is>
          <t>Founder</t>
        </is>
      </c>
      <c r="L3" s="35" t="inlineStr">
        <is>
          <t>Search engine</t>
        </is>
      </c>
      <c r="M3" s="35" t="inlineStr">
        <is>
          <t>u_ex02</t>
        </is>
      </c>
      <c r="N3" s="35" t="inlineStr">
        <is>
          <t>pro</t>
        </is>
      </c>
      <c r="O3" s="35" t="n">
        <v>1</v>
      </c>
    </row>
    <row r="4">
      <c r="A4" s="35" t="inlineStr">
        <is>
          <t>EXAMPLE-03 (delete me)</t>
        </is>
      </c>
      <c r="B4" s="35" t="inlineStr">
        <is>
          <t>2026-11-03T10:12:00.000Z</t>
        </is>
      </c>
      <c r="C4" s="35" t="inlineStr">
        <is>
          <t>2026-11-03T10:10:00.000Z</t>
        </is>
      </c>
      <c r="D4" s="35" t="inlineStr">
        <is>
          <t>Very disappointed</t>
        </is>
      </c>
      <c r="E4" s="35" t="inlineStr">
        <is>
          <t>Example answer: my team stopped asking me for the numbers.</t>
        </is>
      </c>
      <c r="F4" s="35" t="inlineStr">
        <is>
          <t>Example answer: founders running a small team.</t>
        </is>
      </c>
      <c r="G4" s="35" t="inlineStr"/>
      <c r="H4" s="35" t="inlineStr">
        <is>
          <t>Example answer: probably nothing.</t>
        </is>
      </c>
      <c r="I4" s="35" t="inlineStr"/>
      <c r="J4" s="35" t="inlineStr">
        <is>
          <t>Every day</t>
        </is>
      </c>
      <c r="K4" s="35" t="inlineStr">
        <is>
          <t>Founder</t>
        </is>
      </c>
      <c r="L4" s="35" t="inlineStr">
        <is>
          <t>A newsletter or blog</t>
        </is>
      </c>
      <c r="M4" s="35" t="inlineStr">
        <is>
          <t>u_ex03</t>
        </is>
      </c>
      <c r="N4" s="35" t="inlineStr">
        <is>
          <t>pro</t>
        </is>
      </c>
      <c r="O4" s="35" t="n">
        <v>1</v>
      </c>
    </row>
    <row r="5">
      <c r="A5" s="35" t="inlineStr">
        <is>
          <t>EXAMPLE-04 (delete me)</t>
        </is>
      </c>
      <c r="B5" s="35" t="inlineStr">
        <is>
          <t>2026-11-04T10:13:00.000Z</t>
        </is>
      </c>
      <c r="C5" s="35" t="inlineStr">
        <is>
          <t>2026-11-04T10:11:00.000Z</t>
        </is>
      </c>
      <c r="D5" s="35" t="inlineStr">
        <is>
          <t>Very disappointed</t>
        </is>
      </c>
      <c r="E5" s="35" t="inlineStr">
        <is>
          <t>Example answer: I finish my weekly report in half the time.</t>
        </is>
      </c>
      <c r="F5" s="35" t="inlineStr">
        <is>
          <t>Example answer: product managers with lots of meetings.</t>
        </is>
      </c>
      <c r="G5" s="35" t="inlineStr"/>
      <c r="H5" s="35" t="inlineStr">
        <is>
          <t>Example answer: a spreadsheet.</t>
        </is>
      </c>
      <c r="I5" s="35" t="inlineStr">
        <is>
          <t>Example answer: faster search.</t>
        </is>
      </c>
      <c r="J5" s="35" t="inlineStr">
        <is>
          <t>Every day</t>
        </is>
      </c>
      <c r="K5" s="35" t="inlineStr">
        <is>
          <t>Founder</t>
        </is>
      </c>
      <c r="L5" s="35" t="inlineStr">
        <is>
          <t>I can't remember</t>
        </is>
      </c>
      <c r="M5" s="35" t="inlineStr">
        <is>
          <t>u_ex04</t>
        </is>
      </c>
      <c r="N5" s="35" t="inlineStr">
        <is>
          <t>pro</t>
        </is>
      </c>
      <c r="O5" s="35" t="n">
        <v>1</v>
      </c>
    </row>
    <row r="6">
      <c r="A6" s="35" t="inlineStr">
        <is>
          <t>EXAMPLE-05 (delete me)</t>
        </is>
      </c>
      <c r="B6" s="35" t="inlineStr">
        <is>
          <t>2026-11-05T10:14:00.000Z</t>
        </is>
      </c>
      <c r="C6" s="35" t="inlineStr">
        <is>
          <t>2026-11-05T10:12:00.000Z</t>
        </is>
      </c>
      <c r="D6" s="35" t="inlineStr">
        <is>
          <t>Very disappointed</t>
        </is>
      </c>
      <c r="E6" s="35" t="inlineStr">
        <is>
          <t>Example answer: everything lives in one place now.</t>
        </is>
      </c>
      <c r="F6" s="35" t="inlineStr">
        <is>
          <t>Example answer: founders running a small team.</t>
        </is>
      </c>
      <c r="G6" s="35" t="inlineStr"/>
      <c r="H6" s="35" t="inlineStr">
        <is>
          <t>Example answer: probably nothing.</t>
        </is>
      </c>
      <c r="I6" s="35" t="inlineStr">
        <is>
          <t>Example answer: fewer clicks to share a report.</t>
        </is>
      </c>
      <c r="J6" s="35" t="inlineStr">
        <is>
          <t>Every day</t>
        </is>
      </c>
      <c r="K6" s="35" t="inlineStr">
        <is>
          <t>Founder</t>
        </is>
      </c>
      <c r="L6" s="35" t="inlineStr">
        <is>
          <t>A friend or colleague</t>
        </is>
      </c>
      <c r="M6" s="35" t="inlineStr">
        <is>
          <t>u_ex05</t>
        </is>
      </c>
      <c r="N6" s="35" t="inlineStr">
        <is>
          <t>pro</t>
        </is>
      </c>
      <c r="O6" s="35" t="n">
        <v>1</v>
      </c>
    </row>
    <row r="7">
      <c r="A7" s="35" t="inlineStr">
        <is>
          <t>EXAMPLE-06 (delete me)</t>
        </is>
      </c>
      <c r="B7" s="35" t="inlineStr">
        <is>
          <t>2026-11-06T10:15:00.000Z</t>
        </is>
      </c>
      <c r="C7" s="35" t="inlineStr">
        <is>
          <t>2026-11-06T10:13:00.000Z</t>
        </is>
      </c>
      <c r="D7" s="35" t="inlineStr">
        <is>
          <t>Very disappointed</t>
        </is>
      </c>
      <c r="E7" s="35" t="inlineStr">
        <is>
          <t>Example answer: my team stopped asking me for the numbers.</t>
        </is>
      </c>
      <c r="F7" s="35" t="inlineStr">
        <is>
          <t>Example answer: product managers with lots of meetings.</t>
        </is>
      </c>
      <c r="G7" s="35" t="inlineStr"/>
      <c r="H7" s="35" t="inlineStr">
        <is>
          <t>Example answer: a spreadsheet.</t>
        </is>
      </c>
      <c r="I7" s="35" t="inlineStr"/>
      <c r="J7" s="35" t="inlineStr">
        <is>
          <t>A few times a week</t>
        </is>
      </c>
      <c r="K7" s="35" t="inlineStr">
        <is>
          <t>Founder</t>
        </is>
      </c>
      <c r="L7" s="35" t="inlineStr">
        <is>
          <t>A friend or colleague</t>
        </is>
      </c>
      <c r="M7" s="35" t="inlineStr">
        <is>
          <t>u_ex06</t>
        </is>
      </c>
      <c r="N7" s="35" t="inlineStr">
        <is>
          <t>free</t>
        </is>
      </c>
      <c r="O7" s="35" t="n">
        <v>1</v>
      </c>
    </row>
    <row r="8">
      <c r="A8" s="35" t="inlineStr">
        <is>
          <t>EXAMPLE-07 (delete me)</t>
        </is>
      </c>
      <c r="B8" s="35" t="inlineStr">
        <is>
          <t>2026-11-07T10:16:00.000Z</t>
        </is>
      </c>
      <c r="C8" s="35" t="inlineStr">
        <is>
          <t>2026-11-07T10:14:00.000Z</t>
        </is>
      </c>
      <c r="D8" s="35" t="inlineStr">
        <is>
          <t>Somewhat disappointed</t>
        </is>
      </c>
      <c r="E8" s="35" t="inlineStr"/>
      <c r="F8" s="35" t="inlineStr"/>
      <c r="G8" s="35" t="inlineStr"/>
      <c r="H8" s="35" t="inlineStr">
        <is>
          <t>Example answer: probably nothing.</t>
        </is>
      </c>
      <c r="I8" s="35" t="inlineStr">
        <is>
          <t>Example answer: faster search.</t>
        </is>
      </c>
      <c r="J8" s="35" t="inlineStr">
        <is>
          <t>A few times a week</t>
        </is>
      </c>
      <c r="K8" s="35" t="inlineStr">
        <is>
          <t>Founder</t>
        </is>
      </c>
      <c r="L8" s="35" t="inlineStr">
        <is>
          <t>An ad</t>
        </is>
      </c>
      <c r="M8" s="35" t="inlineStr">
        <is>
          <t>u_ex07</t>
        </is>
      </c>
      <c r="N8" s="35" t="inlineStr">
        <is>
          <t>free</t>
        </is>
      </c>
      <c r="O8" s="35" t="n">
        <v>1</v>
      </c>
    </row>
    <row r="9">
      <c r="A9" s="35" t="inlineStr">
        <is>
          <t>EXAMPLE-08 (delete me)</t>
        </is>
      </c>
      <c r="B9" s="35" t="inlineStr">
        <is>
          <t>2026-11-08T10:17:00.000Z</t>
        </is>
      </c>
      <c r="C9" s="35" t="inlineStr">
        <is>
          <t>2026-11-08T10:15:00.000Z</t>
        </is>
      </c>
      <c r="D9" s="35" t="inlineStr">
        <is>
          <t>Somewhat disappointed</t>
        </is>
      </c>
      <c r="E9" s="35" t="inlineStr"/>
      <c r="F9" s="35" t="inlineStr"/>
      <c r="G9" s="35" t="inlineStr"/>
      <c r="H9" s="35" t="inlineStr">
        <is>
          <t>Example answer: a spreadsheet.</t>
        </is>
      </c>
      <c r="I9" s="35" t="inlineStr">
        <is>
          <t>Example answer: fewer clicks to share a report.</t>
        </is>
      </c>
      <c r="J9" s="35" t="inlineStr">
        <is>
          <t>A few times a week</t>
        </is>
      </c>
      <c r="K9" s="35" t="inlineStr">
        <is>
          <t>Founder</t>
        </is>
      </c>
      <c r="L9" s="35" t="inlineStr">
        <is>
          <t>A friend or colleague</t>
        </is>
      </c>
      <c r="M9" s="35" t="inlineStr">
        <is>
          <t>u_ex08</t>
        </is>
      </c>
      <c r="N9" s="35" t="inlineStr">
        <is>
          <t>free</t>
        </is>
      </c>
      <c r="O9" s="35" t="n">
        <v>1</v>
      </c>
    </row>
    <row r="10">
      <c r="A10" s="35" t="inlineStr">
        <is>
          <t>EXAMPLE-09 (delete me)</t>
        </is>
      </c>
      <c r="B10" s="35" t="inlineStr">
        <is>
          <t>2026-11-09T10:18:00.000Z</t>
        </is>
      </c>
      <c r="C10" s="35" t="inlineStr">
        <is>
          <t>2026-11-09T10:16:00.000Z</t>
        </is>
      </c>
      <c r="D10" s="35" t="inlineStr">
        <is>
          <t>Somewhat disappointed</t>
        </is>
      </c>
      <c r="E10" s="35" t="inlineStr"/>
      <c r="F10" s="35" t="inlineStr"/>
      <c r="G10" s="35" t="inlineStr"/>
      <c r="H10" s="35" t="inlineStr">
        <is>
          <t>Example answer: probably nothing.</t>
        </is>
      </c>
      <c r="I10" s="35" t="inlineStr"/>
      <c r="J10" s="35" t="inlineStr">
        <is>
          <t>A few times a week</t>
        </is>
      </c>
      <c r="K10" s="35" t="inlineStr">
        <is>
          <t>Founder</t>
        </is>
      </c>
      <c r="L10" s="35" t="inlineStr">
        <is>
          <t>Social media</t>
        </is>
      </c>
      <c r="M10" s="35" t="inlineStr">
        <is>
          <t>u_ex09</t>
        </is>
      </c>
      <c r="N10" s="35" t="inlineStr">
        <is>
          <t>free</t>
        </is>
      </c>
      <c r="O10" s="35" t="n">
        <v>1</v>
      </c>
    </row>
    <row r="11">
      <c r="A11" s="35" t="inlineStr">
        <is>
          <t>EXAMPLE-10 (delete me)</t>
        </is>
      </c>
      <c r="B11" s="35" t="inlineStr">
        <is>
          <t>2026-11-10T10:19:00.000Z</t>
        </is>
      </c>
      <c r="C11" s="35" t="inlineStr">
        <is>
          <t>2026-11-10T10:17:00.000Z</t>
        </is>
      </c>
      <c r="D11" s="35" t="inlineStr">
        <is>
          <t>Not disappointed</t>
        </is>
      </c>
      <c r="E11" s="35" t="inlineStr"/>
      <c r="F11" s="35" t="inlineStr"/>
      <c r="G11" s="35" t="inlineStr">
        <is>
          <t>Example answer: it needs to work offline.</t>
        </is>
      </c>
      <c r="H11" s="35" t="inlineStr">
        <is>
          <t>Example answer: a spreadsheet.</t>
        </is>
      </c>
      <c r="I11" s="35" t="inlineStr">
        <is>
          <t>Example answer: faster search.</t>
        </is>
      </c>
      <c r="J11" s="35" t="inlineStr">
        <is>
          <t>Rarely</t>
        </is>
      </c>
      <c r="K11" s="35" t="inlineStr">
        <is>
          <t>Founder</t>
        </is>
      </c>
      <c r="L11" s="35" t="inlineStr">
        <is>
          <t>An ad</t>
        </is>
      </c>
      <c r="M11" s="35" t="inlineStr">
        <is>
          <t>u_ex10</t>
        </is>
      </c>
      <c r="N11" s="35" t="inlineStr">
        <is>
          <t>free</t>
        </is>
      </c>
      <c r="O11" s="35" t="n">
        <v>1</v>
      </c>
    </row>
    <row r="12">
      <c r="A12" s="35" t="inlineStr">
        <is>
          <t>EXAMPLE-11 (delete me)</t>
        </is>
      </c>
      <c r="B12" s="35" t="inlineStr">
        <is>
          <t>2026-11-11T10:20:00.000Z</t>
        </is>
      </c>
      <c r="C12" s="35" t="inlineStr">
        <is>
          <t>2026-11-11T10:18:00.000Z</t>
        </is>
      </c>
      <c r="D12" s="35" t="inlineStr">
        <is>
          <t>Very disappointed</t>
        </is>
      </c>
      <c r="E12" s="35" t="inlineStr">
        <is>
          <t>Example answer: everything lives in one place now.</t>
        </is>
      </c>
      <c r="F12" s="35" t="inlineStr">
        <is>
          <t>Example answer: founders running a small team.</t>
        </is>
      </c>
      <c r="G12" s="35" t="inlineStr"/>
      <c r="H12" s="35" t="inlineStr">
        <is>
          <t>Example answer: probably nothing.</t>
        </is>
      </c>
      <c r="I12" s="35" t="inlineStr">
        <is>
          <t>Example answer: fewer clicks to share a report.</t>
        </is>
      </c>
      <c r="J12" s="35" t="inlineStr">
        <is>
          <t>Every day</t>
        </is>
      </c>
      <c r="K12" s="35" t="inlineStr">
        <is>
          <t>Product</t>
        </is>
      </c>
      <c r="L12" s="35" t="inlineStr">
        <is>
          <t>A friend or colleague</t>
        </is>
      </c>
      <c r="M12" s="35" t="inlineStr">
        <is>
          <t>u_ex11</t>
        </is>
      </c>
      <c r="N12" s="35" t="inlineStr">
        <is>
          <t>pro</t>
        </is>
      </c>
      <c r="O12" s="35" t="n">
        <v>1</v>
      </c>
    </row>
    <row r="13">
      <c r="A13" s="35" t="inlineStr">
        <is>
          <t>EXAMPLE-12 (delete me)</t>
        </is>
      </c>
      <c r="B13" s="35" t="inlineStr">
        <is>
          <t>2026-11-12T10:21:00.000Z</t>
        </is>
      </c>
      <c r="C13" s="35" t="inlineStr">
        <is>
          <t>2026-11-12T10:19:00.000Z</t>
        </is>
      </c>
      <c r="D13" s="35" t="inlineStr">
        <is>
          <t>Very disappointed</t>
        </is>
      </c>
      <c r="E13" s="35" t="inlineStr">
        <is>
          <t>Example answer: my team stopped asking me for the numbers.</t>
        </is>
      </c>
      <c r="F13" s="35" t="inlineStr">
        <is>
          <t>Example answer: product managers with lots of meetings.</t>
        </is>
      </c>
      <c r="G13" s="35" t="inlineStr"/>
      <c r="H13" s="35" t="inlineStr">
        <is>
          <t>Example answer: a spreadsheet.</t>
        </is>
      </c>
      <c r="I13" s="35" t="inlineStr"/>
      <c r="J13" s="35" t="inlineStr">
        <is>
          <t>Every day</t>
        </is>
      </c>
      <c r="K13" s="35" t="inlineStr">
        <is>
          <t>Product</t>
        </is>
      </c>
      <c r="L13" s="35" t="inlineStr">
        <is>
          <t>An ad</t>
        </is>
      </c>
      <c r="M13" s="35" t="inlineStr">
        <is>
          <t>u_ex12</t>
        </is>
      </c>
      <c r="N13" s="35" t="inlineStr">
        <is>
          <t>pro</t>
        </is>
      </c>
      <c r="O13" s="35" t="n">
        <v>1</v>
      </c>
    </row>
    <row r="14">
      <c r="A14" s="35" t="inlineStr">
        <is>
          <t>EXAMPLE-13 (delete me)</t>
        </is>
      </c>
      <c r="B14" s="35" t="inlineStr">
        <is>
          <t>2026-11-13T10:22:00.000Z</t>
        </is>
      </c>
      <c r="C14" s="35" t="inlineStr">
        <is>
          <t>2026-11-13T10:20:00.000Z</t>
        </is>
      </c>
      <c r="D14" s="35" t="inlineStr">
        <is>
          <t>Very disappointed</t>
        </is>
      </c>
      <c r="E14" s="35" t="inlineStr">
        <is>
          <t>Example answer: I finish my weekly report in half the time.</t>
        </is>
      </c>
      <c r="F14" s="35" t="inlineStr">
        <is>
          <t>Example answer: founders running a small team.</t>
        </is>
      </c>
      <c r="G14" s="35" t="inlineStr"/>
      <c r="H14" s="35" t="inlineStr">
        <is>
          <t>Example answer: probably nothing.</t>
        </is>
      </c>
      <c r="I14" s="35" t="inlineStr">
        <is>
          <t>Example answer: faster search.</t>
        </is>
      </c>
      <c r="J14" s="35" t="inlineStr">
        <is>
          <t>Every day</t>
        </is>
      </c>
      <c r="K14" s="35" t="inlineStr">
        <is>
          <t>Product</t>
        </is>
      </c>
      <c r="L14" s="35" t="inlineStr">
        <is>
          <t>Search engine</t>
        </is>
      </c>
      <c r="M14" s="35" t="inlineStr">
        <is>
          <t>u_ex13</t>
        </is>
      </c>
      <c r="N14" s="35" t="inlineStr">
        <is>
          <t>pro</t>
        </is>
      </c>
      <c r="O14" s="35" t="n">
        <v>1</v>
      </c>
    </row>
    <row r="15">
      <c r="A15" s="35" t="inlineStr">
        <is>
          <t>EXAMPLE-14 (delete me)</t>
        </is>
      </c>
      <c r="B15" s="35" t="inlineStr">
        <is>
          <t>2026-11-14T10:23:00.000Z</t>
        </is>
      </c>
      <c r="C15" s="35" t="inlineStr">
        <is>
          <t>2026-11-14T10:21:00.000Z</t>
        </is>
      </c>
      <c r="D15" s="35" t="inlineStr">
        <is>
          <t>Very disappointed</t>
        </is>
      </c>
      <c r="E15" s="35" t="inlineStr">
        <is>
          <t>Example answer: everything lives in one place now.</t>
        </is>
      </c>
      <c r="F15" s="35" t="inlineStr">
        <is>
          <t>Example answer: product managers with lots of meetings.</t>
        </is>
      </c>
      <c r="G15" s="35" t="inlineStr"/>
      <c r="H15" s="35" t="inlineStr">
        <is>
          <t>Example answer: a spreadsheet.</t>
        </is>
      </c>
      <c r="I15" s="35" t="inlineStr">
        <is>
          <t>Example answer: fewer clicks to share a report.</t>
        </is>
      </c>
      <c r="J15" s="35" t="inlineStr">
        <is>
          <t>A few times a week</t>
        </is>
      </c>
      <c r="K15" s="35" t="inlineStr">
        <is>
          <t>Product</t>
        </is>
      </c>
      <c r="L15" s="35" t="inlineStr">
        <is>
          <t>A friend or colleague</t>
        </is>
      </c>
      <c r="M15" s="35" t="inlineStr">
        <is>
          <t>u_ex14</t>
        </is>
      </c>
      <c r="N15" s="35" t="inlineStr">
        <is>
          <t>free</t>
        </is>
      </c>
      <c r="O15" s="35" t="n">
        <v>1</v>
      </c>
    </row>
    <row r="16">
      <c r="A16" s="35" t="inlineStr">
        <is>
          <t>EXAMPLE-15 (delete me)</t>
        </is>
      </c>
      <c r="B16" s="35" t="inlineStr">
        <is>
          <t>2026-11-15T10:24:00.000Z</t>
        </is>
      </c>
      <c r="C16" s="35" t="inlineStr">
        <is>
          <t>2026-11-15T10:22:00.000Z</t>
        </is>
      </c>
      <c r="D16" s="35" t="inlineStr">
        <is>
          <t>Somewhat disappointed</t>
        </is>
      </c>
      <c r="E16" s="35" t="inlineStr"/>
      <c r="F16" s="35" t="inlineStr"/>
      <c r="G16" s="35" t="inlineStr"/>
      <c r="H16" s="35" t="inlineStr">
        <is>
          <t>Example answer: probably nothing.</t>
        </is>
      </c>
      <c r="I16" s="35" t="inlineStr"/>
      <c r="J16" s="35" t="inlineStr">
        <is>
          <t>A few times a week</t>
        </is>
      </c>
      <c r="K16" s="35" t="inlineStr">
        <is>
          <t>Product</t>
        </is>
      </c>
      <c r="L16" s="35" t="inlineStr">
        <is>
          <t>A friend or colleague</t>
        </is>
      </c>
      <c r="M16" s="35" t="inlineStr">
        <is>
          <t>u_ex15</t>
        </is>
      </c>
      <c r="N16" s="35" t="inlineStr">
        <is>
          <t>pro</t>
        </is>
      </c>
      <c r="O16" s="35" t="n">
        <v>1</v>
      </c>
    </row>
    <row r="17">
      <c r="A17" s="35" t="inlineStr">
        <is>
          <t>EXAMPLE-16 (delete me)</t>
        </is>
      </c>
      <c r="B17" s="35" t="inlineStr">
        <is>
          <t>2026-11-16T10:25:00.000Z</t>
        </is>
      </c>
      <c r="C17" s="35" t="inlineStr">
        <is>
          <t>2026-11-16T10:23:00.000Z</t>
        </is>
      </c>
      <c r="D17" s="35" t="inlineStr">
        <is>
          <t>Somewhat disappointed</t>
        </is>
      </c>
      <c r="E17" s="35" t="inlineStr"/>
      <c r="F17" s="35" t="inlineStr"/>
      <c r="G17" s="35" t="inlineStr"/>
      <c r="H17" s="35" t="inlineStr">
        <is>
          <t>Example answer: a spreadsheet.</t>
        </is>
      </c>
      <c r="I17" s="35" t="inlineStr">
        <is>
          <t>Example answer: faster search.</t>
        </is>
      </c>
      <c r="J17" s="35" t="inlineStr">
        <is>
          <t>A few times a week</t>
        </is>
      </c>
      <c r="K17" s="35" t="inlineStr">
        <is>
          <t>Product</t>
        </is>
      </c>
      <c r="L17" s="35" t="inlineStr">
        <is>
          <t>A newsletter or blog</t>
        </is>
      </c>
      <c r="M17" s="35" t="inlineStr">
        <is>
          <t>u_ex16</t>
        </is>
      </c>
      <c r="N17" s="35" t="inlineStr">
        <is>
          <t>pro</t>
        </is>
      </c>
      <c r="O17" s="35" t="n">
        <v>1</v>
      </c>
    </row>
    <row r="18">
      <c r="A18" s="35" t="inlineStr">
        <is>
          <t>EXAMPLE-17 (delete me)</t>
        </is>
      </c>
      <c r="B18" s="35" t="inlineStr">
        <is>
          <t>2026-11-17T10:26:00.000Z</t>
        </is>
      </c>
      <c r="C18" s="35" t="inlineStr">
        <is>
          <t>2026-11-17T10:24:00.000Z</t>
        </is>
      </c>
      <c r="D18" s="35" t="inlineStr">
        <is>
          <t>Somewhat disappointed</t>
        </is>
      </c>
      <c r="E18" s="35" t="inlineStr"/>
      <c r="F18" s="35" t="inlineStr"/>
      <c r="G18" s="35" t="inlineStr"/>
      <c r="H18" s="35" t="inlineStr">
        <is>
          <t>Example answer: probably nothing.</t>
        </is>
      </c>
      <c r="I18" s="35" t="inlineStr">
        <is>
          <t>Example answer: fewer clicks to share a report.</t>
        </is>
      </c>
      <c r="J18" s="35" t="inlineStr">
        <is>
          <t>A few times a month</t>
        </is>
      </c>
      <c r="K18" s="35" t="inlineStr">
        <is>
          <t>Product</t>
        </is>
      </c>
      <c r="L18" s="35" t="inlineStr">
        <is>
          <t>A newsletter or blog</t>
        </is>
      </c>
      <c r="M18" s="35" t="inlineStr">
        <is>
          <t>u_ex17</t>
        </is>
      </c>
      <c r="N18" s="35" t="inlineStr">
        <is>
          <t>free</t>
        </is>
      </c>
      <c r="O18" s="35" t="n">
        <v>1</v>
      </c>
    </row>
    <row r="19">
      <c r="A19" s="35" t="inlineStr">
        <is>
          <t>EXAMPLE-18 (delete me)</t>
        </is>
      </c>
      <c r="B19" s="35" t="inlineStr">
        <is>
          <t>2026-11-18T10:27:00.000Z</t>
        </is>
      </c>
      <c r="C19" s="35" t="inlineStr">
        <is>
          <t>2026-11-18T10:25:00.000Z</t>
        </is>
      </c>
      <c r="D19" s="35" t="inlineStr">
        <is>
          <t>Not disappointed</t>
        </is>
      </c>
      <c r="E19" s="35" t="inlineStr"/>
      <c r="F19" s="35" t="inlineStr"/>
      <c r="G19" s="35" t="inlineStr">
        <is>
          <t>Example answer: it needs to work offline.</t>
        </is>
      </c>
      <c r="H19" s="35" t="inlineStr">
        <is>
          <t>Example answer: a spreadsheet.</t>
        </is>
      </c>
      <c r="I19" s="35" t="inlineStr"/>
      <c r="J19" s="35" t="inlineStr">
        <is>
          <t>A few times a month</t>
        </is>
      </c>
      <c r="K19" s="35" t="inlineStr">
        <is>
          <t>Product</t>
        </is>
      </c>
      <c r="L19" s="35" t="inlineStr">
        <is>
          <t>A friend or colleague</t>
        </is>
      </c>
      <c r="M19" s="35" t="inlineStr">
        <is>
          <t>u_ex18</t>
        </is>
      </c>
      <c r="N19" s="35" t="inlineStr">
        <is>
          <t>free</t>
        </is>
      </c>
      <c r="O19" s="35" t="n">
        <v>1</v>
      </c>
    </row>
    <row r="20">
      <c r="A20" s="35" t="inlineStr">
        <is>
          <t>EXAMPLE-19 (delete me)</t>
        </is>
      </c>
      <c r="B20" s="35" t="inlineStr">
        <is>
          <t>2026-11-19T10:28:00.000Z</t>
        </is>
      </c>
      <c r="C20" s="35" t="inlineStr">
        <is>
          <t>2026-11-19T10:26:00.000Z</t>
        </is>
      </c>
      <c r="D20" s="35" t="inlineStr">
        <is>
          <t>Very disappointed</t>
        </is>
      </c>
      <c r="E20" s="35" t="inlineStr">
        <is>
          <t>Example answer: I finish my weekly report in half the time.</t>
        </is>
      </c>
      <c r="F20" s="35" t="inlineStr">
        <is>
          <t>Example answer: founders running a small team.</t>
        </is>
      </c>
      <c r="G20" s="35" t="inlineStr"/>
      <c r="H20" s="35" t="inlineStr">
        <is>
          <t>Example answer: probably nothing.</t>
        </is>
      </c>
      <c r="I20" s="35" t="inlineStr">
        <is>
          <t>Example answer: faster search.</t>
        </is>
      </c>
      <c r="J20" s="35" t="inlineStr">
        <is>
          <t>Every day</t>
        </is>
      </c>
      <c r="K20" s="35" t="inlineStr">
        <is>
          <t>Engineering</t>
        </is>
      </c>
      <c r="L20" s="35" t="inlineStr">
        <is>
          <t>Search engine</t>
        </is>
      </c>
      <c r="M20" s="35" t="inlineStr">
        <is>
          <t>u_ex19</t>
        </is>
      </c>
      <c r="N20" s="35" t="inlineStr">
        <is>
          <t>pro</t>
        </is>
      </c>
      <c r="O20" s="35" t="n">
        <v>1</v>
      </c>
    </row>
    <row r="21">
      <c r="A21" s="35" t="inlineStr">
        <is>
          <t>EXAMPLE-20 (delete me)</t>
        </is>
      </c>
      <c r="B21" s="35" t="inlineStr">
        <is>
          <t>2026-11-20T10:29:00.000Z</t>
        </is>
      </c>
      <c r="C21" s="35" t="inlineStr">
        <is>
          <t>2026-11-20T10:27:00.000Z</t>
        </is>
      </c>
      <c r="D21" s="35" t="inlineStr">
        <is>
          <t>Very disappointed</t>
        </is>
      </c>
      <c r="E21" s="35" t="inlineStr">
        <is>
          <t>Example answer: everything lives in one place now.</t>
        </is>
      </c>
      <c r="F21" s="35" t="inlineStr">
        <is>
          <t>Example answer: product managers with lots of meetings.</t>
        </is>
      </c>
      <c r="G21" s="35" t="inlineStr"/>
      <c r="H21" s="35" t="inlineStr">
        <is>
          <t>Example answer: a spreadsheet.</t>
        </is>
      </c>
      <c r="I21" s="35" t="inlineStr">
        <is>
          <t>Example answer: fewer clicks to share a report.</t>
        </is>
      </c>
      <c r="J21" s="35" t="inlineStr">
        <is>
          <t>Every day</t>
        </is>
      </c>
      <c r="K21" s="35" t="inlineStr">
        <is>
          <t>Engineering</t>
        </is>
      </c>
      <c r="L21" s="35" t="inlineStr">
        <is>
          <t>A friend or colleague</t>
        </is>
      </c>
      <c r="M21" s="35" t="inlineStr">
        <is>
          <t>u_ex20</t>
        </is>
      </c>
      <c r="N21" s="35" t="inlineStr">
        <is>
          <t>free</t>
        </is>
      </c>
      <c r="O21" s="35" t="n">
        <v>1</v>
      </c>
    </row>
    <row r="22">
      <c r="A22" s="35" t="inlineStr">
        <is>
          <t>EXAMPLE-21 (delete me)</t>
        </is>
      </c>
      <c r="B22" s="35" t="inlineStr">
        <is>
          <t>2026-11-01T10:30:00.000Z</t>
        </is>
      </c>
      <c r="C22" s="35" t="inlineStr">
        <is>
          <t>2026-11-01T10:28:00.000Z</t>
        </is>
      </c>
      <c r="D22" s="35" t="inlineStr">
        <is>
          <t>Somewhat disappointed</t>
        </is>
      </c>
      <c r="E22" s="35" t="inlineStr"/>
      <c r="F22" s="35" t="inlineStr"/>
      <c r="G22" s="35" t="inlineStr"/>
      <c r="H22" s="35" t="inlineStr">
        <is>
          <t>Example answer: probably nothing.</t>
        </is>
      </c>
      <c r="I22" s="35" t="inlineStr"/>
      <c r="J22" s="35" t="inlineStr">
        <is>
          <t>A few times a week</t>
        </is>
      </c>
      <c r="K22" s="35" t="inlineStr">
        <is>
          <t>Engineering</t>
        </is>
      </c>
      <c r="L22" s="35" t="inlineStr">
        <is>
          <t>An ad</t>
        </is>
      </c>
      <c r="M22" s="35" t="inlineStr">
        <is>
          <t>u_ex21</t>
        </is>
      </c>
      <c r="N22" s="35" t="inlineStr">
        <is>
          <t>free</t>
        </is>
      </c>
      <c r="O22" s="35" t="n">
        <v>1</v>
      </c>
    </row>
    <row r="23">
      <c r="A23" s="35" t="inlineStr">
        <is>
          <t>EXAMPLE-22 (delete me)</t>
        </is>
      </c>
      <c r="B23" s="35" t="inlineStr">
        <is>
          <t>2026-11-02T10:31:00.000Z</t>
        </is>
      </c>
      <c r="C23" s="35" t="inlineStr">
        <is>
          <t>2026-11-02T10:29:00.000Z</t>
        </is>
      </c>
      <c r="D23" s="35" t="inlineStr">
        <is>
          <t>Somewhat disappointed</t>
        </is>
      </c>
      <c r="E23" s="35" t="inlineStr"/>
      <c r="F23" s="35" t="inlineStr"/>
      <c r="G23" s="35" t="inlineStr"/>
      <c r="H23" s="35" t="inlineStr">
        <is>
          <t>Example answer: a spreadsheet.</t>
        </is>
      </c>
      <c r="I23" s="35" t="inlineStr">
        <is>
          <t>Example answer: faster search.</t>
        </is>
      </c>
      <c r="J23" s="35" t="inlineStr">
        <is>
          <t>A few times a week</t>
        </is>
      </c>
      <c r="K23" s="35" t="inlineStr">
        <is>
          <t>Engineering</t>
        </is>
      </c>
      <c r="L23" s="35" t="inlineStr">
        <is>
          <t>A newsletter or blog</t>
        </is>
      </c>
      <c r="M23" s="35" t="inlineStr">
        <is>
          <t>u_ex22</t>
        </is>
      </c>
      <c r="N23" s="35" t="inlineStr">
        <is>
          <t>free</t>
        </is>
      </c>
      <c r="O23" s="35" t="n">
        <v>1</v>
      </c>
    </row>
    <row r="24">
      <c r="A24" s="35" t="inlineStr">
        <is>
          <t>EXAMPLE-23 (delete me)</t>
        </is>
      </c>
      <c r="B24" s="35" t="inlineStr">
        <is>
          <t>2026-11-03T10:32:00.000Z</t>
        </is>
      </c>
      <c r="C24" s="35" t="inlineStr">
        <is>
          <t>2026-11-03T10:30:00.000Z</t>
        </is>
      </c>
      <c r="D24" s="35" t="inlineStr">
        <is>
          <t>Somewhat disappointed</t>
        </is>
      </c>
      <c r="E24" s="35" t="inlineStr"/>
      <c r="F24" s="35" t="inlineStr"/>
      <c r="G24" s="35" t="inlineStr"/>
      <c r="H24" s="35" t="inlineStr">
        <is>
          <t>Example answer: probably nothing.</t>
        </is>
      </c>
      <c r="I24" s="35" t="inlineStr">
        <is>
          <t>Example answer: fewer clicks to share a report.</t>
        </is>
      </c>
      <c r="J24" s="35" t="inlineStr">
        <is>
          <t>A few times a week</t>
        </is>
      </c>
      <c r="K24" s="35" t="inlineStr">
        <is>
          <t>Engineering</t>
        </is>
      </c>
      <c r="L24" s="35" t="inlineStr">
        <is>
          <t>A friend or colleague</t>
        </is>
      </c>
      <c r="M24" s="35" t="inlineStr">
        <is>
          <t>u_ex23</t>
        </is>
      </c>
      <c r="N24" s="35" t="inlineStr">
        <is>
          <t>free</t>
        </is>
      </c>
      <c r="O24" s="35" t="n">
        <v>1</v>
      </c>
    </row>
    <row r="25">
      <c r="A25" s="35" t="inlineStr">
        <is>
          <t>EXAMPLE-24 (delete me)</t>
        </is>
      </c>
      <c r="B25" s="35" t="inlineStr">
        <is>
          <t>2026-11-04T10:33:00.000Z</t>
        </is>
      </c>
      <c r="C25" s="35" t="inlineStr">
        <is>
          <t>2026-11-04T10:31:00.000Z</t>
        </is>
      </c>
      <c r="D25" s="35" t="inlineStr">
        <is>
          <t>Somewhat disappointed</t>
        </is>
      </c>
      <c r="E25" s="35" t="inlineStr"/>
      <c r="F25" s="35" t="inlineStr"/>
      <c r="G25" s="35" t="inlineStr"/>
      <c r="H25" s="35" t="inlineStr">
        <is>
          <t>Example answer: a spreadsheet.</t>
        </is>
      </c>
      <c r="I25" s="35" t="inlineStr"/>
      <c r="J25" s="35" t="inlineStr">
        <is>
          <t>A few times a week</t>
        </is>
      </c>
      <c r="K25" s="35" t="inlineStr">
        <is>
          <t>Engineering</t>
        </is>
      </c>
      <c r="L25" s="35" t="inlineStr">
        <is>
          <t>An ad</t>
        </is>
      </c>
      <c r="M25" s="35" t="inlineStr">
        <is>
          <t>u_ex24</t>
        </is>
      </c>
      <c r="N25" s="35" t="inlineStr">
        <is>
          <t>free</t>
        </is>
      </c>
      <c r="O25" s="35" t="n">
        <v>1</v>
      </c>
    </row>
    <row r="26">
      <c r="A26" s="35" t="inlineStr">
        <is>
          <t>EXAMPLE-25 (delete me)</t>
        </is>
      </c>
      <c r="B26" s="35" t="inlineStr">
        <is>
          <t>2026-11-05T10:34:00.000Z</t>
        </is>
      </c>
      <c r="C26" s="35" t="inlineStr">
        <is>
          <t>2026-11-05T10:32:00.000Z</t>
        </is>
      </c>
      <c r="D26" s="35" t="inlineStr">
        <is>
          <t>Not disappointed</t>
        </is>
      </c>
      <c r="E26" s="35" t="inlineStr"/>
      <c r="F26" s="35" t="inlineStr"/>
      <c r="G26" s="35" t="inlineStr">
        <is>
          <t>Example answer: an export my accountant can open.</t>
        </is>
      </c>
      <c r="H26" s="35" t="inlineStr">
        <is>
          <t>Example answer: probably nothing.</t>
        </is>
      </c>
      <c r="I26" s="35" t="inlineStr">
        <is>
          <t>Example answer: faster search.</t>
        </is>
      </c>
      <c r="J26" s="35" t="inlineStr">
        <is>
          <t>A few times a month</t>
        </is>
      </c>
      <c r="K26" s="35" t="inlineStr">
        <is>
          <t>Engineering</t>
        </is>
      </c>
      <c r="L26" s="35" t="inlineStr">
        <is>
          <t>A friend or colleague</t>
        </is>
      </c>
      <c r="M26" s="35" t="inlineStr">
        <is>
          <t>u_ex25</t>
        </is>
      </c>
      <c r="N26" s="35" t="inlineStr">
        <is>
          <t>free</t>
        </is>
      </c>
      <c r="O26" s="35" t="n">
        <v>1</v>
      </c>
    </row>
    <row r="27">
      <c r="A27" s="35" t="inlineStr">
        <is>
          <t>EXAMPLE-26 (delete me)</t>
        </is>
      </c>
      <c r="B27" s="35" t="inlineStr">
        <is>
          <t>2026-11-06T10:35:00.000Z</t>
        </is>
      </c>
      <c r="C27" s="35" t="inlineStr">
        <is>
          <t>2026-11-06T10:33:00.000Z</t>
        </is>
      </c>
      <c r="D27" s="35" t="inlineStr">
        <is>
          <t>Not disappointed</t>
        </is>
      </c>
      <c r="E27" s="35" t="inlineStr"/>
      <c r="F27" s="35" t="inlineStr"/>
      <c r="G27" s="35" t="inlineStr">
        <is>
          <t>Example answer: it needs to work offline.</t>
        </is>
      </c>
      <c r="H27" s="35" t="inlineStr">
        <is>
          <t>Example answer: a spreadsheet.</t>
        </is>
      </c>
      <c r="I27" s="35" t="inlineStr">
        <is>
          <t>Example answer: fewer clicks to share a report.</t>
        </is>
      </c>
      <c r="J27" s="35" t="inlineStr">
        <is>
          <t>A few times a month</t>
        </is>
      </c>
      <c r="K27" s="35" t="inlineStr">
        <is>
          <t>Engineering</t>
        </is>
      </c>
      <c r="L27" s="35" t="inlineStr">
        <is>
          <t>Search engine</t>
        </is>
      </c>
      <c r="M27" s="35" t="inlineStr">
        <is>
          <t>u_ex26</t>
        </is>
      </c>
      <c r="N27" s="35" t="inlineStr">
        <is>
          <t>free</t>
        </is>
      </c>
      <c r="O27" s="35" t="n">
        <v>1</v>
      </c>
    </row>
    <row r="28">
      <c r="A28" s="35" t="inlineStr">
        <is>
          <t>EXAMPLE-27 (delete me)</t>
        </is>
      </c>
      <c r="B28" s="35" t="inlineStr">
        <is>
          <t>2026-11-07T10:36:00.000Z</t>
        </is>
      </c>
      <c r="C28" s="35" t="inlineStr">
        <is>
          <t>2026-11-07T10:34:00.000Z</t>
        </is>
      </c>
      <c r="D28" s="35" t="inlineStr">
        <is>
          <t>Not disappointed</t>
        </is>
      </c>
      <c r="E28" s="35" t="inlineStr"/>
      <c r="F28" s="35" t="inlineStr"/>
      <c r="G28" s="35" t="inlineStr">
        <is>
          <t>Example answer: an export my accountant can open.</t>
        </is>
      </c>
      <c r="H28" s="35" t="inlineStr">
        <is>
          <t>Example answer: probably nothing.</t>
        </is>
      </c>
      <c r="I28" s="35" t="inlineStr"/>
      <c r="J28" s="35" t="inlineStr">
        <is>
          <t>Rarely</t>
        </is>
      </c>
      <c r="K28" s="35" t="inlineStr">
        <is>
          <t>Engineering</t>
        </is>
      </c>
      <c r="L28" s="35" t="inlineStr">
        <is>
          <t>I can't remember</t>
        </is>
      </c>
      <c r="M28" s="35" t="inlineStr">
        <is>
          <t>u_ex27</t>
        </is>
      </c>
      <c r="N28" s="35" t="inlineStr">
        <is>
          <t>free</t>
        </is>
      </c>
      <c r="O28" s="35" t="n">
        <v>1</v>
      </c>
    </row>
    <row r="29">
      <c r="A29" s="35" t="inlineStr">
        <is>
          <t>EXAMPLE-28 (delete me)</t>
        </is>
      </c>
      <c r="B29" s="35" t="inlineStr">
        <is>
          <t>2026-11-08T10:37:00.000Z</t>
        </is>
      </c>
      <c r="C29" s="35" t="inlineStr">
        <is>
          <t>2026-11-08T10:35:00.000Z</t>
        </is>
      </c>
      <c r="D29" s="35" t="inlineStr">
        <is>
          <t>Very disappointed</t>
        </is>
      </c>
      <c r="E29" s="35" t="inlineStr">
        <is>
          <t>Example answer: I finish my weekly report in half the time.</t>
        </is>
      </c>
      <c r="F29" s="35" t="inlineStr">
        <is>
          <t>Example answer: product managers with lots of meetings.</t>
        </is>
      </c>
      <c r="G29" s="35" t="inlineStr"/>
      <c r="H29" s="35" t="inlineStr">
        <is>
          <t>Example answer: a spreadsheet.</t>
        </is>
      </c>
      <c r="I29" s="35" t="inlineStr">
        <is>
          <t>Example answer: faster search.</t>
        </is>
      </c>
      <c r="J29" s="35" t="inlineStr">
        <is>
          <t>Every day</t>
        </is>
      </c>
      <c r="K29" s="35" t="inlineStr">
        <is>
          <t>Marketing</t>
        </is>
      </c>
      <c r="L29" s="35" t="inlineStr">
        <is>
          <t>I can't remember</t>
        </is>
      </c>
      <c r="M29" s="35" t="inlineStr">
        <is>
          <t>u_ex28</t>
        </is>
      </c>
      <c r="N29" s="35" t="inlineStr">
        <is>
          <t>pro</t>
        </is>
      </c>
      <c r="O29" s="35" t="n">
        <v>1</v>
      </c>
    </row>
    <row r="30">
      <c r="A30" s="35" t="inlineStr">
        <is>
          <t>EXAMPLE-29 (delete me)</t>
        </is>
      </c>
      <c r="B30" s="35" t="inlineStr">
        <is>
          <t>2026-11-09T10:38:00.000Z</t>
        </is>
      </c>
      <c r="C30" s="35" t="inlineStr">
        <is>
          <t>2026-11-09T10:36:00.000Z</t>
        </is>
      </c>
      <c r="D30" s="35" t="inlineStr">
        <is>
          <t>Somewhat disappointed</t>
        </is>
      </c>
      <c r="E30" s="35" t="inlineStr"/>
      <c r="F30" s="35" t="inlineStr"/>
      <c r="G30" s="35" t="inlineStr"/>
      <c r="H30" s="35" t="inlineStr">
        <is>
          <t>Example answer: probably nothing.</t>
        </is>
      </c>
      <c r="I30" s="35" t="inlineStr">
        <is>
          <t>Example answer: fewer clicks to share a report.</t>
        </is>
      </c>
      <c r="J30" s="35" t="inlineStr">
        <is>
          <t>A few times a week</t>
        </is>
      </c>
      <c r="K30" s="35" t="inlineStr">
        <is>
          <t>Marketing</t>
        </is>
      </c>
      <c r="L30" s="35" t="inlineStr">
        <is>
          <t>An ad</t>
        </is>
      </c>
      <c r="M30" s="35" t="inlineStr">
        <is>
          <t>u_ex29</t>
        </is>
      </c>
      <c r="N30" s="35" t="inlineStr">
        <is>
          <t>pro</t>
        </is>
      </c>
      <c r="O30" s="35" t="n">
        <v>1</v>
      </c>
    </row>
    <row r="31">
      <c r="A31" s="35" t="inlineStr">
        <is>
          <t>EXAMPLE-30 (delete me)</t>
        </is>
      </c>
      <c r="B31" s="35" t="inlineStr">
        <is>
          <t>2026-11-10T10:39:00.000Z</t>
        </is>
      </c>
      <c r="C31" s="35" t="inlineStr">
        <is>
          <t>2026-11-10T10:37:00.000Z</t>
        </is>
      </c>
      <c r="D31" s="35" t="inlineStr">
        <is>
          <t>Somewhat disappointed</t>
        </is>
      </c>
      <c r="E31" s="35" t="inlineStr"/>
      <c r="F31" s="35" t="inlineStr"/>
      <c r="G31" s="35" t="inlineStr"/>
      <c r="H31" s="35" t="inlineStr">
        <is>
          <t>Example answer: a spreadsheet.</t>
        </is>
      </c>
      <c r="I31" s="35" t="inlineStr"/>
      <c r="J31" s="35" t="inlineStr">
        <is>
          <t>A few times a week</t>
        </is>
      </c>
      <c r="K31" s="35" t="inlineStr">
        <is>
          <t>Marketing</t>
        </is>
      </c>
      <c r="L31" s="35" t="inlineStr">
        <is>
          <t>A friend or colleague</t>
        </is>
      </c>
      <c r="M31" s="35" t="inlineStr">
        <is>
          <t>u_ex30</t>
        </is>
      </c>
      <c r="N31" s="35" t="inlineStr">
        <is>
          <t>pro</t>
        </is>
      </c>
      <c r="O31" s="35" t="n">
        <v>1</v>
      </c>
    </row>
    <row r="32">
      <c r="A32" s="35" t="inlineStr">
        <is>
          <t>EXAMPLE-31 (delete me)</t>
        </is>
      </c>
      <c r="B32" s="35" t="inlineStr">
        <is>
          <t>2026-11-11T10:40:00.000Z</t>
        </is>
      </c>
      <c r="C32" s="35" t="inlineStr">
        <is>
          <t>2026-11-11T10:38:00.000Z</t>
        </is>
      </c>
      <c r="D32" s="35" t="inlineStr">
        <is>
          <t>Somewhat disappointed</t>
        </is>
      </c>
      <c r="E32" s="35" t="inlineStr"/>
      <c r="F32" s="35" t="inlineStr"/>
      <c r="G32" s="35" t="inlineStr"/>
      <c r="H32" s="35" t="inlineStr">
        <is>
          <t>Example answer: probably nothing.</t>
        </is>
      </c>
      <c r="I32" s="35" t="inlineStr">
        <is>
          <t>Example answer: faster search.</t>
        </is>
      </c>
      <c r="J32" s="35" t="inlineStr">
        <is>
          <t>A few times a month</t>
        </is>
      </c>
      <c r="K32" s="35" t="inlineStr">
        <is>
          <t>Marketing</t>
        </is>
      </c>
      <c r="L32" s="35" t="inlineStr">
        <is>
          <t>An ad</t>
        </is>
      </c>
      <c r="M32" s="35" t="inlineStr">
        <is>
          <t>u_ex31</t>
        </is>
      </c>
      <c r="N32" s="35" t="inlineStr">
        <is>
          <t>free</t>
        </is>
      </c>
      <c r="O32" s="35" t="n">
        <v>1</v>
      </c>
    </row>
    <row r="33">
      <c r="A33" s="35" t="inlineStr">
        <is>
          <t>EXAMPLE-32 (delete me)</t>
        </is>
      </c>
      <c r="B33" s="35" t="inlineStr">
        <is>
          <t>2026-11-12T10:41:00.000Z</t>
        </is>
      </c>
      <c r="C33" s="35" t="inlineStr">
        <is>
          <t>2026-11-12T10:39:00.000Z</t>
        </is>
      </c>
      <c r="D33" s="35" t="inlineStr">
        <is>
          <t>Somewhat disappointed</t>
        </is>
      </c>
      <c r="E33" s="35" t="inlineStr"/>
      <c r="F33" s="35" t="inlineStr"/>
      <c r="G33" s="35" t="inlineStr"/>
      <c r="H33" s="35" t="inlineStr">
        <is>
          <t>Example answer: a spreadsheet.</t>
        </is>
      </c>
      <c r="I33" s="35" t="inlineStr">
        <is>
          <t>Example answer: fewer clicks to share a report.</t>
        </is>
      </c>
      <c r="J33" s="35" t="inlineStr">
        <is>
          <t>A few times a month</t>
        </is>
      </c>
      <c r="K33" s="35" t="inlineStr">
        <is>
          <t>Marketing</t>
        </is>
      </c>
      <c r="L33" s="35" t="inlineStr">
        <is>
          <t>An ad</t>
        </is>
      </c>
      <c r="M33" s="35" t="inlineStr">
        <is>
          <t>u_ex32</t>
        </is>
      </c>
      <c r="N33" s="35" t="inlineStr">
        <is>
          <t>free</t>
        </is>
      </c>
      <c r="O33" s="35" t="n">
        <v>1</v>
      </c>
    </row>
    <row r="34">
      <c r="A34" s="35" t="inlineStr">
        <is>
          <t>EXAMPLE-33 (delete me)</t>
        </is>
      </c>
      <c r="B34" s="35" t="inlineStr">
        <is>
          <t>2026-11-13T10:42:00.000Z</t>
        </is>
      </c>
      <c r="C34" s="35" t="inlineStr">
        <is>
          <t>2026-11-13T10:40:00.000Z</t>
        </is>
      </c>
      <c r="D34" s="35" t="inlineStr">
        <is>
          <t>Not disappointed</t>
        </is>
      </c>
      <c r="E34" s="35" t="inlineStr"/>
      <c r="F34" s="35" t="inlineStr"/>
      <c r="G34" s="35" t="inlineStr">
        <is>
          <t>Example answer: an export my accountant can open.</t>
        </is>
      </c>
      <c r="H34" s="35" t="inlineStr">
        <is>
          <t>Example answer: probably nothing.</t>
        </is>
      </c>
      <c r="I34" s="35" t="inlineStr"/>
      <c r="J34" s="35" t="inlineStr">
        <is>
          <t>Rarely</t>
        </is>
      </c>
      <c r="K34" s="35" t="inlineStr">
        <is>
          <t>Marketing</t>
        </is>
      </c>
      <c r="L34" s="35" t="inlineStr">
        <is>
          <t>A newsletter or blog</t>
        </is>
      </c>
      <c r="M34" s="35" t="inlineStr">
        <is>
          <t>u_ex33</t>
        </is>
      </c>
      <c r="N34" s="35" t="inlineStr">
        <is>
          <t>free</t>
        </is>
      </c>
      <c r="O34" s="35" t="n">
        <v>1</v>
      </c>
    </row>
    <row r="35">
      <c r="A35" s="35" t="inlineStr">
        <is>
          <t>EXAMPLE-34 (delete me)</t>
        </is>
      </c>
      <c r="B35" s="35" t="inlineStr">
        <is>
          <t>2026-11-14T10:43:00.000Z</t>
        </is>
      </c>
      <c r="C35" s="35" t="inlineStr">
        <is>
          <t>2026-11-14T10:41:00.000Z</t>
        </is>
      </c>
      <c r="D35" s="35" t="inlineStr">
        <is>
          <t>Not disappointed</t>
        </is>
      </c>
      <c r="E35" s="35" t="inlineStr"/>
      <c r="F35" s="35" t="inlineStr"/>
      <c r="G35" s="35" t="inlineStr">
        <is>
          <t>Example answer: it needs to work offline.</t>
        </is>
      </c>
      <c r="H35" s="35" t="inlineStr">
        <is>
          <t>Example answer: a spreadsheet.</t>
        </is>
      </c>
      <c r="I35" s="35" t="inlineStr">
        <is>
          <t>Example answer: faster search.</t>
        </is>
      </c>
      <c r="J35" s="35" t="inlineStr">
        <is>
          <t>Rarely</t>
        </is>
      </c>
      <c r="K35" s="35" t="inlineStr">
        <is>
          <t>Marketing</t>
        </is>
      </c>
      <c r="L35" s="35" t="inlineStr">
        <is>
          <t>A friend or colleague</t>
        </is>
      </c>
      <c r="M35" s="35" t="inlineStr">
        <is>
          <t>u_ex34</t>
        </is>
      </c>
      <c r="N35" s="35" t="inlineStr">
        <is>
          <t>free</t>
        </is>
      </c>
      <c r="O35" s="35" t="n">
        <v>1</v>
      </c>
    </row>
    <row r="36">
      <c r="A36" s="35" t="inlineStr">
        <is>
          <t>EXAMPLE-35 (delete me)</t>
        </is>
      </c>
      <c r="B36" s="35" t="inlineStr">
        <is>
          <t>2026-11-15T10:44:00.000Z</t>
        </is>
      </c>
      <c r="C36" s="35" t="inlineStr">
        <is>
          <t>2026-11-15T10:42:00.000Z</t>
        </is>
      </c>
      <c r="D36" s="35" t="inlineStr">
        <is>
          <t>Very disappointed</t>
        </is>
      </c>
      <c r="E36" s="35" t="inlineStr">
        <is>
          <t>Example answer: everything lives in one place now.</t>
        </is>
      </c>
      <c r="F36" s="35" t="inlineStr">
        <is>
          <t>Example answer: founders running a small team.</t>
        </is>
      </c>
      <c r="G36" s="35" t="inlineStr"/>
      <c r="H36" s="35" t="inlineStr">
        <is>
          <t>Example answer: probably nothing.</t>
        </is>
      </c>
      <c r="I36" s="35" t="inlineStr">
        <is>
          <t>Example answer: fewer clicks to share a report.</t>
        </is>
      </c>
      <c r="J36" s="35" t="inlineStr">
        <is>
          <t>Every day</t>
        </is>
      </c>
      <c r="K36" s="35" t="inlineStr">
        <is>
          <t>Design</t>
        </is>
      </c>
      <c r="L36" s="35" t="inlineStr">
        <is>
          <t>Search engine</t>
        </is>
      </c>
      <c r="M36" s="35" t="inlineStr">
        <is>
          <t>u_ex35</t>
        </is>
      </c>
      <c r="N36" s="35" t="inlineStr">
        <is>
          <t>pro</t>
        </is>
      </c>
      <c r="O36" s="35" t="n">
        <v>1</v>
      </c>
    </row>
    <row r="37">
      <c r="A37" s="35" t="inlineStr">
        <is>
          <t>EXAMPLE-36 (delete me)</t>
        </is>
      </c>
      <c r="B37" s="35" t="inlineStr">
        <is>
          <t>2026-11-16T10:45:00.000Z</t>
        </is>
      </c>
      <c r="C37" s="35" t="inlineStr">
        <is>
          <t>2026-11-16T10:43:00.000Z</t>
        </is>
      </c>
      <c r="D37" s="35" t="inlineStr">
        <is>
          <t>Somewhat disappointed</t>
        </is>
      </c>
      <c r="E37" s="35" t="inlineStr"/>
      <c r="F37" s="35" t="inlineStr"/>
      <c r="G37" s="35" t="inlineStr"/>
      <c r="H37" s="35" t="inlineStr">
        <is>
          <t>Example answer: a spreadsheet.</t>
        </is>
      </c>
      <c r="I37" s="35" t="inlineStr"/>
      <c r="J37" s="35" t="inlineStr">
        <is>
          <t>A few times a week</t>
        </is>
      </c>
      <c r="K37" s="35" t="inlineStr">
        <is>
          <t>Design</t>
        </is>
      </c>
      <c r="L37" s="35" t="inlineStr">
        <is>
          <t>A friend or colleague</t>
        </is>
      </c>
      <c r="M37" s="35" t="inlineStr">
        <is>
          <t>u_ex36</t>
        </is>
      </c>
      <c r="N37" s="35" t="inlineStr">
        <is>
          <t>free</t>
        </is>
      </c>
      <c r="O37" s="35" t="n">
        <v>1</v>
      </c>
    </row>
    <row r="38">
      <c r="A38" s="35" t="inlineStr">
        <is>
          <t>EXAMPLE-37 (delete me)</t>
        </is>
      </c>
      <c r="B38" s="35" t="inlineStr">
        <is>
          <t>2026-11-17T10:46:00.000Z</t>
        </is>
      </c>
      <c r="C38" s="35" t="inlineStr">
        <is>
          <t>2026-11-17T10:44:00.000Z</t>
        </is>
      </c>
      <c r="D38" s="35" t="inlineStr">
        <is>
          <t>Not disappointed</t>
        </is>
      </c>
      <c r="E38" s="35" t="inlineStr"/>
      <c r="F38" s="35" t="inlineStr"/>
      <c r="G38" s="35" t="inlineStr">
        <is>
          <t>Example answer: an export my accountant can open.</t>
        </is>
      </c>
      <c r="H38" s="35" t="inlineStr">
        <is>
          <t>Example answer: probably nothing.</t>
        </is>
      </c>
      <c r="I38" s="35" t="inlineStr">
        <is>
          <t>Example answer: faster search.</t>
        </is>
      </c>
      <c r="J38" s="35" t="inlineStr">
        <is>
          <t>A few times a month</t>
        </is>
      </c>
      <c r="K38" s="35" t="inlineStr">
        <is>
          <t>Design</t>
        </is>
      </c>
      <c r="L38" s="35" t="inlineStr">
        <is>
          <t>An ad</t>
        </is>
      </c>
      <c r="M38" s="35" t="inlineStr">
        <is>
          <t>u_ex37</t>
        </is>
      </c>
      <c r="N38" s="35" t="inlineStr">
        <is>
          <t>free</t>
        </is>
      </c>
      <c r="O38" s="35" t="n">
        <v>1</v>
      </c>
    </row>
    <row r="39">
      <c r="A39" s="35" t="inlineStr">
        <is>
          <t>EXAMPLE-38 (delete me)</t>
        </is>
      </c>
      <c r="B39" s="35" t="inlineStr">
        <is>
          <t>2026-11-18T10:47:00.000Z</t>
        </is>
      </c>
      <c r="C39" s="35" t="inlineStr">
        <is>
          <t>2026-11-18T10:45:00.000Z</t>
        </is>
      </c>
      <c r="D39" s="35" t="inlineStr">
        <is>
          <t>Somewhat disappointed</t>
        </is>
      </c>
      <c r="E39" s="35" t="inlineStr"/>
      <c r="F39" s="35" t="inlineStr"/>
      <c r="G39" s="35" t="inlineStr"/>
      <c r="H39" s="35" t="inlineStr">
        <is>
          <t>Example answer: a spreadsheet.</t>
        </is>
      </c>
      <c r="I39" s="35" t="inlineStr">
        <is>
          <t>Example answer: fewer clicks to share a report.</t>
        </is>
      </c>
      <c r="J39" s="35" t="inlineStr">
        <is>
          <t>A few times a month</t>
        </is>
      </c>
      <c r="K39" s="35" t="inlineStr">
        <is>
          <t>Sales</t>
        </is>
      </c>
      <c r="L39" s="35" t="inlineStr">
        <is>
          <t>Search engine</t>
        </is>
      </c>
      <c r="M39" s="35" t="inlineStr">
        <is>
          <t>u_ex38</t>
        </is>
      </c>
      <c r="N39" s="35" t="inlineStr">
        <is>
          <t>pro</t>
        </is>
      </c>
      <c r="O39" s="35" t="n">
        <v>1</v>
      </c>
    </row>
    <row r="40">
      <c r="A40" s="35" t="inlineStr">
        <is>
          <t>EXAMPLE-39 (delete me)</t>
        </is>
      </c>
      <c r="B40" s="35" t="inlineStr">
        <is>
          <t>2026-11-19T10:48:00.000Z</t>
        </is>
      </c>
      <c r="C40" s="35" t="inlineStr">
        <is>
          <t>2026-11-19T10:46:00.000Z</t>
        </is>
      </c>
      <c r="D40" s="35" t="inlineStr">
        <is>
          <t>Not disappointed</t>
        </is>
      </c>
      <c r="E40" s="35" t="inlineStr"/>
      <c r="F40" s="35" t="inlineStr"/>
      <c r="G40" s="35" t="inlineStr">
        <is>
          <t>Example answer: an export my accountant can open.</t>
        </is>
      </c>
      <c r="H40" s="35" t="inlineStr">
        <is>
          <t>Example answer: probably nothing.</t>
        </is>
      </c>
      <c r="I40" s="35" t="inlineStr"/>
      <c r="J40" s="35" t="inlineStr">
        <is>
          <t>Rarely</t>
        </is>
      </c>
      <c r="K40" s="35" t="inlineStr">
        <is>
          <t>Sales</t>
        </is>
      </c>
      <c r="L40" s="35" t="inlineStr">
        <is>
          <t>Social media</t>
        </is>
      </c>
      <c r="M40" s="35" t="inlineStr">
        <is>
          <t>u_ex39</t>
        </is>
      </c>
      <c r="N40" s="35" t="inlineStr">
        <is>
          <t>free</t>
        </is>
      </c>
      <c r="O40" s="35" t="n">
        <v>1</v>
      </c>
    </row>
    <row r="41">
      <c r="A41" s="35" t="inlineStr">
        <is>
          <t>EXAMPLE-40 (delete me)</t>
        </is>
      </c>
      <c r="B41" s="35" t="inlineStr">
        <is>
          <t>2026-11-20T10:49:00.000Z</t>
        </is>
      </c>
      <c r="C41" s="35" t="inlineStr">
        <is>
          <t>2026-11-20T10:47:00.000Z</t>
        </is>
      </c>
      <c r="D41" s="35" t="inlineStr">
        <is>
          <t>Somewhat disappointed</t>
        </is>
      </c>
      <c r="E41" s="35" t="inlineStr"/>
      <c r="F41" s="35" t="inlineStr"/>
      <c r="G41" s="35" t="inlineStr"/>
      <c r="H41" s="35" t="inlineStr">
        <is>
          <t>Example answer: a spreadsheet.</t>
        </is>
      </c>
      <c r="I41" s="35" t="inlineStr">
        <is>
          <t>Example answer: faster search.</t>
        </is>
      </c>
      <c r="J41" s="35" t="inlineStr">
        <is>
          <t>Every day</t>
        </is>
      </c>
      <c r="K41" s="35" t="inlineStr">
        <is>
          <t>Operations</t>
        </is>
      </c>
      <c r="L41" s="35" t="inlineStr">
        <is>
          <t>A newsletter or blog</t>
        </is>
      </c>
      <c r="M41" s="35" t="inlineStr">
        <is>
          <t>u_ex40</t>
        </is>
      </c>
      <c r="N41" s="35" t="inlineStr">
        <is>
          <t>pro</t>
        </is>
      </c>
      <c r="O41" s="35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7A6F86"/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14" customWidth="1" min="4" max="4"/>
    <col width="20" customWidth="1" min="5" max="5"/>
    <col width="20" customWidth="1" min="6" max="6"/>
  </cols>
  <sheetData>
    <row r="1">
      <c r="A1" s="36" t="inlineStr">
        <is>
          <t>Answer</t>
        </is>
      </c>
      <c r="B1" s="36" t="inlineStr">
        <is>
          <t>Role</t>
        </is>
      </c>
      <c r="C1" s="36" t="inlineStr">
        <is>
          <t>Usage</t>
        </is>
      </c>
      <c r="D1" s="36" t="inlineStr">
        <is>
          <t>Plan</t>
        </is>
      </c>
      <c r="E1" s="36" t="inlineStr">
        <is>
          <t>Counted (1 = one of the three answers)</t>
        </is>
      </c>
      <c r="F1" s="36" t="inlineStr">
        <is>
          <t>Other answer (1 = not one of the three)</t>
        </is>
      </c>
    </row>
    <row r="2">
      <c r="A2" s="37">
        <f>IFERROR(TRIM(INDEX(Responses!$A2:$Z2,MATCH(Lists!$G$2,Responses!$A$1:$Z$1,0))&amp;""),"")</f>
        <v/>
      </c>
      <c r="B2" s="37">
        <f>IF(A2="","",IFERROR(TRIM(INDEX(Responses!$A2:$Z2,MATCH(Lists!$G$3,Responses!$A$1:$Z$1,0))&amp;""),""))</f>
        <v/>
      </c>
      <c r="C2" s="37">
        <f>IF(A2="","",IFERROR(TRIM(INDEX(Responses!$A2:$Z2,MATCH(Lists!$G$4,Responses!$A$1:$Z$1,0))&amp;""),""))</f>
        <v/>
      </c>
      <c r="D2" s="37">
        <f>IF(A2="","",IFERROR(TRIM(INDEX(Responses!$A2:$Z2,MATCH(Lists!$G$5,Responses!$A$1:$Z$1,0))&amp;""),""))</f>
        <v/>
      </c>
      <c r="E2" s="37">
        <f>IF(A2="",0,IF(OR(A2=Lists!$A$2,A2=Lists!$A$3,A2=Lists!$A$4),1,0))</f>
        <v/>
      </c>
      <c r="F2" s="37">
        <f>IF(A2="",0,1-E2)</f>
        <v/>
      </c>
    </row>
    <row r="3">
      <c r="A3" s="37">
        <f>IFERROR(TRIM(INDEX(Responses!$A3:$Z3,MATCH(Lists!$G$2,Responses!$A$1:$Z$1,0))&amp;""),"")</f>
        <v/>
      </c>
      <c r="B3" s="37">
        <f>IF(A3="","",IFERROR(TRIM(INDEX(Responses!$A3:$Z3,MATCH(Lists!$G$3,Responses!$A$1:$Z$1,0))&amp;""),""))</f>
        <v/>
      </c>
      <c r="C3" s="37">
        <f>IF(A3="","",IFERROR(TRIM(INDEX(Responses!$A3:$Z3,MATCH(Lists!$G$4,Responses!$A$1:$Z$1,0))&amp;""),""))</f>
        <v/>
      </c>
      <c r="D3" s="37">
        <f>IF(A3="","",IFERROR(TRIM(INDEX(Responses!$A3:$Z3,MATCH(Lists!$G$5,Responses!$A$1:$Z$1,0))&amp;""),""))</f>
        <v/>
      </c>
      <c r="E3" s="37">
        <f>IF(A3="",0,IF(OR(A3=Lists!$A$2,A3=Lists!$A$3,A3=Lists!$A$4),1,0))</f>
        <v/>
      </c>
      <c r="F3" s="37">
        <f>IF(A3="",0,1-E3)</f>
        <v/>
      </c>
    </row>
    <row r="4">
      <c r="A4" s="37">
        <f>IFERROR(TRIM(INDEX(Responses!$A4:$Z4,MATCH(Lists!$G$2,Responses!$A$1:$Z$1,0))&amp;""),"")</f>
        <v/>
      </c>
      <c r="B4" s="37">
        <f>IF(A4="","",IFERROR(TRIM(INDEX(Responses!$A4:$Z4,MATCH(Lists!$G$3,Responses!$A$1:$Z$1,0))&amp;""),""))</f>
        <v/>
      </c>
      <c r="C4" s="37">
        <f>IF(A4="","",IFERROR(TRIM(INDEX(Responses!$A4:$Z4,MATCH(Lists!$G$4,Responses!$A$1:$Z$1,0))&amp;""),""))</f>
        <v/>
      </c>
      <c r="D4" s="37">
        <f>IF(A4="","",IFERROR(TRIM(INDEX(Responses!$A4:$Z4,MATCH(Lists!$G$5,Responses!$A$1:$Z$1,0))&amp;""),""))</f>
        <v/>
      </c>
      <c r="E4" s="37">
        <f>IF(A4="",0,IF(OR(A4=Lists!$A$2,A4=Lists!$A$3,A4=Lists!$A$4),1,0))</f>
        <v/>
      </c>
      <c r="F4" s="37">
        <f>IF(A4="",0,1-E4)</f>
        <v/>
      </c>
    </row>
    <row r="5">
      <c r="A5" s="37">
        <f>IFERROR(TRIM(INDEX(Responses!$A5:$Z5,MATCH(Lists!$G$2,Responses!$A$1:$Z$1,0))&amp;""),"")</f>
        <v/>
      </c>
      <c r="B5" s="37">
        <f>IF(A5="","",IFERROR(TRIM(INDEX(Responses!$A5:$Z5,MATCH(Lists!$G$3,Responses!$A$1:$Z$1,0))&amp;""),""))</f>
        <v/>
      </c>
      <c r="C5" s="37">
        <f>IF(A5="","",IFERROR(TRIM(INDEX(Responses!$A5:$Z5,MATCH(Lists!$G$4,Responses!$A$1:$Z$1,0))&amp;""),""))</f>
        <v/>
      </c>
      <c r="D5" s="37">
        <f>IF(A5="","",IFERROR(TRIM(INDEX(Responses!$A5:$Z5,MATCH(Lists!$G$5,Responses!$A$1:$Z$1,0))&amp;""),""))</f>
        <v/>
      </c>
      <c r="E5" s="37">
        <f>IF(A5="",0,IF(OR(A5=Lists!$A$2,A5=Lists!$A$3,A5=Lists!$A$4),1,0))</f>
        <v/>
      </c>
      <c r="F5" s="37">
        <f>IF(A5="",0,1-E5)</f>
        <v/>
      </c>
    </row>
    <row r="6">
      <c r="A6" s="37">
        <f>IFERROR(TRIM(INDEX(Responses!$A6:$Z6,MATCH(Lists!$G$2,Responses!$A$1:$Z$1,0))&amp;""),"")</f>
        <v/>
      </c>
      <c r="B6" s="37">
        <f>IF(A6="","",IFERROR(TRIM(INDEX(Responses!$A6:$Z6,MATCH(Lists!$G$3,Responses!$A$1:$Z$1,0))&amp;""),""))</f>
        <v/>
      </c>
      <c r="C6" s="37">
        <f>IF(A6="","",IFERROR(TRIM(INDEX(Responses!$A6:$Z6,MATCH(Lists!$G$4,Responses!$A$1:$Z$1,0))&amp;""),""))</f>
        <v/>
      </c>
      <c r="D6" s="37">
        <f>IF(A6="","",IFERROR(TRIM(INDEX(Responses!$A6:$Z6,MATCH(Lists!$G$5,Responses!$A$1:$Z$1,0))&amp;""),""))</f>
        <v/>
      </c>
      <c r="E6" s="37">
        <f>IF(A6="",0,IF(OR(A6=Lists!$A$2,A6=Lists!$A$3,A6=Lists!$A$4),1,0))</f>
        <v/>
      </c>
      <c r="F6" s="37">
        <f>IF(A6="",0,1-E6)</f>
        <v/>
      </c>
    </row>
    <row r="7">
      <c r="A7" s="37">
        <f>IFERROR(TRIM(INDEX(Responses!$A7:$Z7,MATCH(Lists!$G$2,Responses!$A$1:$Z$1,0))&amp;""),"")</f>
        <v/>
      </c>
      <c r="B7" s="37">
        <f>IF(A7="","",IFERROR(TRIM(INDEX(Responses!$A7:$Z7,MATCH(Lists!$G$3,Responses!$A$1:$Z$1,0))&amp;""),""))</f>
        <v/>
      </c>
      <c r="C7" s="37">
        <f>IF(A7="","",IFERROR(TRIM(INDEX(Responses!$A7:$Z7,MATCH(Lists!$G$4,Responses!$A$1:$Z$1,0))&amp;""),""))</f>
        <v/>
      </c>
      <c r="D7" s="37">
        <f>IF(A7="","",IFERROR(TRIM(INDEX(Responses!$A7:$Z7,MATCH(Lists!$G$5,Responses!$A$1:$Z$1,0))&amp;""),""))</f>
        <v/>
      </c>
      <c r="E7" s="37">
        <f>IF(A7="",0,IF(OR(A7=Lists!$A$2,A7=Lists!$A$3,A7=Lists!$A$4),1,0))</f>
        <v/>
      </c>
      <c r="F7" s="37">
        <f>IF(A7="",0,1-E7)</f>
        <v/>
      </c>
    </row>
    <row r="8">
      <c r="A8" s="37">
        <f>IFERROR(TRIM(INDEX(Responses!$A8:$Z8,MATCH(Lists!$G$2,Responses!$A$1:$Z$1,0))&amp;""),"")</f>
        <v/>
      </c>
      <c r="B8" s="37">
        <f>IF(A8="","",IFERROR(TRIM(INDEX(Responses!$A8:$Z8,MATCH(Lists!$G$3,Responses!$A$1:$Z$1,0))&amp;""),""))</f>
        <v/>
      </c>
      <c r="C8" s="37">
        <f>IF(A8="","",IFERROR(TRIM(INDEX(Responses!$A8:$Z8,MATCH(Lists!$G$4,Responses!$A$1:$Z$1,0))&amp;""),""))</f>
        <v/>
      </c>
      <c r="D8" s="37">
        <f>IF(A8="","",IFERROR(TRIM(INDEX(Responses!$A8:$Z8,MATCH(Lists!$G$5,Responses!$A$1:$Z$1,0))&amp;""),""))</f>
        <v/>
      </c>
      <c r="E8" s="37">
        <f>IF(A8="",0,IF(OR(A8=Lists!$A$2,A8=Lists!$A$3,A8=Lists!$A$4),1,0))</f>
        <v/>
      </c>
      <c r="F8" s="37">
        <f>IF(A8="",0,1-E8)</f>
        <v/>
      </c>
    </row>
    <row r="9">
      <c r="A9" s="37">
        <f>IFERROR(TRIM(INDEX(Responses!$A9:$Z9,MATCH(Lists!$G$2,Responses!$A$1:$Z$1,0))&amp;""),"")</f>
        <v/>
      </c>
      <c r="B9" s="37">
        <f>IF(A9="","",IFERROR(TRIM(INDEX(Responses!$A9:$Z9,MATCH(Lists!$G$3,Responses!$A$1:$Z$1,0))&amp;""),""))</f>
        <v/>
      </c>
      <c r="C9" s="37">
        <f>IF(A9="","",IFERROR(TRIM(INDEX(Responses!$A9:$Z9,MATCH(Lists!$G$4,Responses!$A$1:$Z$1,0))&amp;""),""))</f>
        <v/>
      </c>
      <c r="D9" s="37">
        <f>IF(A9="","",IFERROR(TRIM(INDEX(Responses!$A9:$Z9,MATCH(Lists!$G$5,Responses!$A$1:$Z$1,0))&amp;""),""))</f>
        <v/>
      </c>
      <c r="E9" s="37">
        <f>IF(A9="",0,IF(OR(A9=Lists!$A$2,A9=Lists!$A$3,A9=Lists!$A$4),1,0))</f>
        <v/>
      </c>
      <c r="F9" s="37">
        <f>IF(A9="",0,1-E9)</f>
        <v/>
      </c>
    </row>
    <row r="10">
      <c r="A10" s="37">
        <f>IFERROR(TRIM(INDEX(Responses!$A10:$Z10,MATCH(Lists!$G$2,Responses!$A$1:$Z$1,0))&amp;""),"")</f>
        <v/>
      </c>
      <c r="B10" s="37">
        <f>IF(A10="","",IFERROR(TRIM(INDEX(Responses!$A10:$Z10,MATCH(Lists!$G$3,Responses!$A$1:$Z$1,0))&amp;""),""))</f>
        <v/>
      </c>
      <c r="C10" s="37">
        <f>IF(A10="","",IFERROR(TRIM(INDEX(Responses!$A10:$Z10,MATCH(Lists!$G$4,Responses!$A$1:$Z$1,0))&amp;""),""))</f>
        <v/>
      </c>
      <c r="D10" s="37">
        <f>IF(A10="","",IFERROR(TRIM(INDEX(Responses!$A10:$Z10,MATCH(Lists!$G$5,Responses!$A$1:$Z$1,0))&amp;""),""))</f>
        <v/>
      </c>
      <c r="E10" s="37">
        <f>IF(A10="",0,IF(OR(A10=Lists!$A$2,A10=Lists!$A$3,A10=Lists!$A$4),1,0))</f>
        <v/>
      </c>
      <c r="F10" s="37">
        <f>IF(A10="",0,1-E10)</f>
        <v/>
      </c>
    </row>
    <row r="11">
      <c r="A11" s="37">
        <f>IFERROR(TRIM(INDEX(Responses!$A11:$Z11,MATCH(Lists!$G$2,Responses!$A$1:$Z$1,0))&amp;""),"")</f>
        <v/>
      </c>
      <c r="B11" s="37">
        <f>IF(A11="","",IFERROR(TRIM(INDEX(Responses!$A11:$Z11,MATCH(Lists!$G$3,Responses!$A$1:$Z$1,0))&amp;""),""))</f>
        <v/>
      </c>
      <c r="C11" s="37">
        <f>IF(A11="","",IFERROR(TRIM(INDEX(Responses!$A11:$Z11,MATCH(Lists!$G$4,Responses!$A$1:$Z$1,0))&amp;""),""))</f>
        <v/>
      </c>
      <c r="D11" s="37">
        <f>IF(A11="","",IFERROR(TRIM(INDEX(Responses!$A11:$Z11,MATCH(Lists!$G$5,Responses!$A$1:$Z$1,0))&amp;""),""))</f>
        <v/>
      </c>
      <c r="E11" s="37">
        <f>IF(A11="",0,IF(OR(A11=Lists!$A$2,A11=Lists!$A$3,A11=Lists!$A$4),1,0))</f>
        <v/>
      </c>
      <c r="F11" s="37">
        <f>IF(A11="",0,1-E11)</f>
        <v/>
      </c>
    </row>
    <row r="12">
      <c r="A12" s="37">
        <f>IFERROR(TRIM(INDEX(Responses!$A12:$Z12,MATCH(Lists!$G$2,Responses!$A$1:$Z$1,0))&amp;""),"")</f>
        <v/>
      </c>
      <c r="B12" s="37">
        <f>IF(A12="","",IFERROR(TRIM(INDEX(Responses!$A12:$Z12,MATCH(Lists!$G$3,Responses!$A$1:$Z$1,0))&amp;""),""))</f>
        <v/>
      </c>
      <c r="C12" s="37">
        <f>IF(A12="","",IFERROR(TRIM(INDEX(Responses!$A12:$Z12,MATCH(Lists!$G$4,Responses!$A$1:$Z$1,0))&amp;""),""))</f>
        <v/>
      </c>
      <c r="D12" s="37">
        <f>IF(A12="","",IFERROR(TRIM(INDEX(Responses!$A12:$Z12,MATCH(Lists!$G$5,Responses!$A$1:$Z$1,0))&amp;""),""))</f>
        <v/>
      </c>
      <c r="E12" s="37">
        <f>IF(A12="",0,IF(OR(A12=Lists!$A$2,A12=Lists!$A$3,A12=Lists!$A$4),1,0))</f>
        <v/>
      </c>
      <c r="F12" s="37">
        <f>IF(A12="",0,1-E12)</f>
        <v/>
      </c>
    </row>
    <row r="13">
      <c r="A13" s="37">
        <f>IFERROR(TRIM(INDEX(Responses!$A13:$Z13,MATCH(Lists!$G$2,Responses!$A$1:$Z$1,0))&amp;""),"")</f>
        <v/>
      </c>
      <c r="B13" s="37">
        <f>IF(A13="","",IFERROR(TRIM(INDEX(Responses!$A13:$Z13,MATCH(Lists!$G$3,Responses!$A$1:$Z$1,0))&amp;""),""))</f>
        <v/>
      </c>
      <c r="C13" s="37">
        <f>IF(A13="","",IFERROR(TRIM(INDEX(Responses!$A13:$Z13,MATCH(Lists!$G$4,Responses!$A$1:$Z$1,0))&amp;""),""))</f>
        <v/>
      </c>
      <c r="D13" s="37">
        <f>IF(A13="","",IFERROR(TRIM(INDEX(Responses!$A13:$Z13,MATCH(Lists!$G$5,Responses!$A$1:$Z$1,0))&amp;""),""))</f>
        <v/>
      </c>
      <c r="E13" s="37">
        <f>IF(A13="",0,IF(OR(A13=Lists!$A$2,A13=Lists!$A$3,A13=Lists!$A$4),1,0))</f>
        <v/>
      </c>
      <c r="F13" s="37">
        <f>IF(A13="",0,1-E13)</f>
        <v/>
      </c>
    </row>
    <row r="14">
      <c r="A14" s="37">
        <f>IFERROR(TRIM(INDEX(Responses!$A14:$Z14,MATCH(Lists!$G$2,Responses!$A$1:$Z$1,0))&amp;""),"")</f>
        <v/>
      </c>
      <c r="B14" s="37">
        <f>IF(A14="","",IFERROR(TRIM(INDEX(Responses!$A14:$Z14,MATCH(Lists!$G$3,Responses!$A$1:$Z$1,0))&amp;""),""))</f>
        <v/>
      </c>
      <c r="C14" s="37">
        <f>IF(A14="","",IFERROR(TRIM(INDEX(Responses!$A14:$Z14,MATCH(Lists!$G$4,Responses!$A$1:$Z$1,0))&amp;""),""))</f>
        <v/>
      </c>
      <c r="D14" s="37">
        <f>IF(A14="","",IFERROR(TRIM(INDEX(Responses!$A14:$Z14,MATCH(Lists!$G$5,Responses!$A$1:$Z$1,0))&amp;""),""))</f>
        <v/>
      </c>
      <c r="E14" s="37">
        <f>IF(A14="",0,IF(OR(A14=Lists!$A$2,A14=Lists!$A$3,A14=Lists!$A$4),1,0))</f>
        <v/>
      </c>
      <c r="F14" s="37">
        <f>IF(A14="",0,1-E14)</f>
        <v/>
      </c>
    </row>
    <row r="15">
      <c r="A15" s="37">
        <f>IFERROR(TRIM(INDEX(Responses!$A15:$Z15,MATCH(Lists!$G$2,Responses!$A$1:$Z$1,0))&amp;""),"")</f>
        <v/>
      </c>
      <c r="B15" s="37">
        <f>IF(A15="","",IFERROR(TRIM(INDEX(Responses!$A15:$Z15,MATCH(Lists!$G$3,Responses!$A$1:$Z$1,0))&amp;""),""))</f>
        <v/>
      </c>
      <c r="C15" s="37">
        <f>IF(A15="","",IFERROR(TRIM(INDEX(Responses!$A15:$Z15,MATCH(Lists!$G$4,Responses!$A$1:$Z$1,0))&amp;""),""))</f>
        <v/>
      </c>
      <c r="D15" s="37">
        <f>IF(A15="","",IFERROR(TRIM(INDEX(Responses!$A15:$Z15,MATCH(Lists!$G$5,Responses!$A$1:$Z$1,0))&amp;""),""))</f>
        <v/>
      </c>
      <c r="E15" s="37">
        <f>IF(A15="",0,IF(OR(A15=Lists!$A$2,A15=Lists!$A$3,A15=Lists!$A$4),1,0))</f>
        <v/>
      </c>
      <c r="F15" s="37">
        <f>IF(A15="",0,1-E15)</f>
        <v/>
      </c>
    </row>
    <row r="16">
      <c r="A16" s="37">
        <f>IFERROR(TRIM(INDEX(Responses!$A16:$Z16,MATCH(Lists!$G$2,Responses!$A$1:$Z$1,0))&amp;""),"")</f>
        <v/>
      </c>
      <c r="B16" s="37">
        <f>IF(A16="","",IFERROR(TRIM(INDEX(Responses!$A16:$Z16,MATCH(Lists!$G$3,Responses!$A$1:$Z$1,0))&amp;""),""))</f>
        <v/>
      </c>
      <c r="C16" s="37">
        <f>IF(A16="","",IFERROR(TRIM(INDEX(Responses!$A16:$Z16,MATCH(Lists!$G$4,Responses!$A$1:$Z$1,0))&amp;""),""))</f>
        <v/>
      </c>
      <c r="D16" s="37">
        <f>IF(A16="","",IFERROR(TRIM(INDEX(Responses!$A16:$Z16,MATCH(Lists!$G$5,Responses!$A$1:$Z$1,0))&amp;""),""))</f>
        <v/>
      </c>
      <c r="E16" s="37">
        <f>IF(A16="",0,IF(OR(A16=Lists!$A$2,A16=Lists!$A$3,A16=Lists!$A$4),1,0))</f>
        <v/>
      </c>
      <c r="F16" s="37">
        <f>IF(A16="",0,1-E16)</f>
        <v/>
      </c>
    </row>
    <row r="17">
      <c r="A17" s="37">
        <f>IFERROR(TRIM(INDEX(Responses!$A17:$Z17,MATCH(Lists!$G$2,Responses!$A$1:$Z$1,0))&amp;""),"")</f>
        <v/>
      </c>
      <c r="B17" s="37">
        <f>IF(A17="","",IFERROR(TRIM(INDEX(Responses!$A17:$Z17,MATCH(Lists!$G$3,Responses!$A$1:$Z$1,0))&amp;""),""))</f>
        <v/>
      </c>
      <c r="C17" s="37">
        <f>IF(A17="","",IFERROR(TRIM(INDEX(Responses!$A17:$Z17,MATCH(Lists!$G$4,Responses!$A$1:$Z$1,0))&amp;""),""))</f>
        <v/>
      </c>
      <c r="D17" s="37">
        <f>IF(A17="","",IFERROR(TRIM(INDEX(Responses!$A17:$Z17,MATCH(Lists!$G$5,Responses!$A$1:$Z$1,0))&amp;""),""))</f>
        <v/>
      </c>
      <c r="E17" s="37">
        <f>IF(A17="",0,IF(OR(A17=Lists!$A$2,A17=Lists!$A$3,A17=Lists!$A$4),1,0))</f>
        <v/>
      </c>
      <c r="F17" s="37">
        <f>IF(A17="",0,1-E17)</f>
        <v/>
      </c>
    </row>
    <row r="18">
      <c r="A18" s="37">
        <f>IFERROR(TRIM(INDEX(Responses!$A18:$Z18,MATCH(Lists!$G$2,Responses!$A$1:$Z$1,0))&amp;""),"")</f>
        <v/>
      </c>
      <c r="B18" s="37">
        <f>IF(A18="","",IFERROR(TRIM(INDEX(Responses!$A18:$Z18,MATCH(Lists!$G$3,Responses!$A$1:$Z$1,0))&amp;""),""))</f>
        <v/>
      </c>
      <c r="C18" s="37">
        <f>IF(A18="","",IFERROR(TRIM(INDEX(Responses!$A18:$Z18,MATCH(Lists!$G$4,Responses!$A$1:$Z$1,0))&amp;""),""))</f>
        <v/>
      </c>
      <c r="D18" s="37">
        <f>IF(A18="","",IFERROR(TRIM(INDEX(Responses!$A18:$Z18,MATCH(Lists!$G$5,Responses!$A$1:$Z$1,0))&amp;""),""))</f>
        <v/>
      </c>
      <c r="E18" s="37">
        <f>IF(A18="",0,IF(OR(A18=Lists!$A$2,A18=Lists!$A$3,A18=Lists!$A$4),1,0))</f>
        <v/>
      </c>
      <c r="F18" s="37">
        <f>IF(A18="",0,1-E18)</f>
        <v/>
      </c>
    </row>
    <row r="19">
      <c r="A19" s="37">
        <f>IFERROR(TRIM(INDEX(Responses!$A19:$Z19,MATCH(Lists!$G$2,Responses!$A$1:$Z$1,0))&amp;""),"")</f>
        <v/>
      </c>
      <c r="B19" s="37">
        <f>IF(A19="","",IFERROR(TRIM(INDEX(Responses!$A19:$Z19,MATCH(Lists!$G$3,Responses!$A$1:$Z$1,0))&amp;""),""))</f>
        <v/>
      </c>
      <c r="C19" s="37">
        <f>IF(A19="","",IFERROR(TRIM(INDEX(Responses!$A19:$Z19,MATCH(Lists!$G$4,Responses!$A$1:$Z$1,0))&amp;""),""))</f>
        <v/>
      </c>
      <c r="D19" s="37">
        <f>IF(A19="","",IFERROR(TRIM(INDEX(Responses!$A19:$Z19,MATCH(Lists!$G$5,Responses!$A$1:$Z$1,0))&amp;""),""))</f>
        <v/>
      </c>
      <c r="E19" s="37">
        <f>IF(A19="",0,IF(OR(A19=Lists!$A$2,A19=Lists!$A$3,A19=Lists!$A$4),1,0))</f>
        <v/>
      </c>
      <c r="F19" s="37">
        <f>IF(A19="",0,1-E19)</f>
        <v/>
      </c>
    </row>
    <row r="20">
      <c r="A20" s="37">
        <f>IFERROR(TRIM(INDEX(Responses!$A20:$Z20,MATCH(Lists!$G$2,Responses!$A$1:$Z$1,0))&amp;""),"")</f>
        <v/>
      </c>
      <c r="B20" s="37">
        <f>IF(A20="","",IFERROR(TRIM(INDEX(Responses!$A20:$Z20,MATCH(Lists!$G$3,Responses!$A$1:$Z$1,0))&amp;""),""))</f>
        <v/>
      </c>
      <c r="C20" s="37">
        <f>IF(A20="","",IFERROR(TRIM(INDEX(Responses!$A20:$Z20,MATCH(Lists!$G$4,Responses!$A$1:$Z$1,0))&amp;""),""))</f>
        <v/>
      </c>
      <c r="D20" s="37">
        <f>IF(A20="","",IFERROR(TRIM(INDEX(Responses!$A20:$Z20,MATCH(Lists!$G$5,Responses!$A$1:$Z$1,0))&amp;""),""))</f>
        <v/>
      </c>
      <c r="E20" s="37">
        <f>IF(A20="",0,IF(OR(A20=Lists!$A$2,A20=Lists!$A$3,A20=Lists!$A$4),1,0))</f>
        <v/>
      </c>
      <c r="F20" s="37">
        <f>IF(A20="",0,1-E20)</f>
        <v/>
      </c>
    </row>
    <row r="21">
      <c r="A21" s="37">
        <f>IFERROR(TRIM(INDEX(Responses!$A21:$Z21,MATCH(Lists!$G$2,Responses!$A$1:$Z$1,0))&amp;""),"")</f>
        <v/>
      </c>
      <c r="B21" s="37">
        <f>IF(A21="","",IFERROR(TRIM(INDEX(Responses!$A21:$Z21,MATCH(Lists!$G$3,Responses!$A$1:$Z$1,0))&amp;""),""))</f>
        <v/>
      </c>
      <c r="C21" s="37">
        <f>IF(A21="","",IFERROR(TRIM(INDEX(Responses!$A21:$Z21,MATCH(Lists!$G$4,Responses!$A$1:$Z$1,0))&amp;""),""))</f>
        <v/>
      </c>
      <c r="D21" s="37">
        <f>IF(A21="","",IFERROR(TRIM(INDEX(Responses!$A21:$Z21,MATCH(Lists!$G$5,Responses!$A$1:$Z$1,0))&amp;""),""))</f>
        <v/>
      </c>
      <c r="E21" s="37">
        <f>IF(A21="",0,IF(OR(A21=Lists!$A$2,A21=Lists!$A$3,A21=Lists!$A$4),1,0))</f>
        <v/>
      </c>
      <c r="F21" s="37">
        <f>IF(A21="",0,1-E21)</f>
        <v/>
      </c>
    </row>
    <row r="22">
      <c r="A22" s="37">
        <f>IFERROR(TRIM(INDEX(Responses!$A22:$Z22,MATCH(Lists!$G$2,Responses!$A$1:$Z$1,0))&amp;""),"")</f>
        <v/>
      </c>
      <c r="B22" s="37">
        <f>IF(A22="","",IFERROR(TRIM(INDEX(Responses!$A22:$Z22,MATCH(Lists!$G$3,Responses!$A$1:$Z$1,0))&amp;""),""))</f>
        <v/>
      </c>
      <c r="C22" s="37">
        <f>IF(A22="","",IFERROR(TRIM(INDEX(Responses!$A22:$Z22,MATCH(Lists!$G$4,Responses!$A$1:$Z$1,0))&amp;""),""))</f>
        <v/>
      </c>
      <c r="D22" s="37">
        <f>IF(A22="","",IFERROR(TRIM(INDEX(Responses!$A22:$Z22,MATCH(Lists!$G$5,Responses!$A$1:$Z$1,0))&amp;""),""))</f>
        <v/>
      </c>
      <c r="E22" s="37">
        <f>IF(A22="",0,IF(OR(A22=Lists!$A$2,A22=Lists!$A$3,A22=Lists!$A$4),1,0))</f>
        <v/>
      </c>
      <c r="F22" s="37">
        <f>IF(A22="",0,1-E22)</f>
        <v/>
      </c>
    </row>
    <row r="23">
      <c r="A23" s="37">
        <f>IFERROR(TRIM(INDEX(Responses!$A23:$Z23,MATCH(Lists!$G$2,Responses!$A$1:$Z$1,0))&amp;""),"")</f>
        <v/>
      </c>
      <c r="B23" s="37">
        <f>IF(A23="","",IFERROR(TRIM(INDEX(Responses!$A23:$Z23,MATCH(Lists!$G$3,Responses!$A$1:$Z$1,0))&amp;""),""))</f>
        <v/>
      </c>
      <c r="C23" s="37">
        <f>IF(A23="","",IFERROR(TRIM(INDEX(Responses!$A23:$Z23,MATCH(Lists!$G$4,Responses!$A$1:$Z$1,0))&amp;""),""))</f>
        <v/>
      </c>
      <c r="D23" s="37">
        <f>IF(A23="","",IFERROR(TRIM(INDEX(Responses!$A23:$Z23,MATCH(Lists!$G$5,Responses!$A$1:$Z$1,0))&amp;""),""))</f>
        <v/>
      </c>
      <c r="E23" s="37">
        <f>IF(A23="",0,IF(OR(A23=Lists!$A$2,A23=Lists!$A$3,A23=Lists!$A$4),1,0))</f>
        <v/>
      </c>
      <c r="F23" s="37">
        <f>IF(A23="",0,1-E23)</f>
        <v/>
      </c>
    </row>
    <row r="24">
      <c r="A24" s="37">
        <f>IFERROR(TRIM(INDEX(Responses!$A24:$Z24,MATCH(Lists!$G$2,Responses!$A$1:$Z$1,0))&amp;""),"")</f>
        <v/>
      </c>
      <c r="B24" s="37">
        <f>IF(A24="","",IFERROR(TRIM(INDEX(Responses!$A24:$Z24,MATCH(Lists!$G$3,Responses!$A$1:$Z$1,0))&amp;""),""))</f>
        <v/>
      </c>
      <c r="C24" s="37">
        <f>IF(A24="","",IFERROR(TRIM(INDEX(Responses!$A24:$Z24,MATCH(Lists!$G$4,Responses!$A$1:$Z$1,0))&amp;""),""))</f>
        <v/>
      </c>
      <c r="D24" s="37">
        <f>IF(A24="","",IFERROR(TRIM(INDEX(Responses!$A24:$Z24,MATCH(Lists!$G$5,Responses!$A$1:$Z$1,0))&amp;""),""))</f>
        <v/>
      </c>
      <c r="E24" s="37">
        <f>IF(A24="",0,IF(OR(A24=Lists!$A$2,A24=Lists!$A$3,A24=Lists!$A$4),1,0))</f>
        <v/>
      </c>
      <c r="F24" s="37">
        <f>IF(A24="",0,1-E24)</f>
        <v/>
      </c>
    </row>
    <row r="25">
      <c r="A25" s="37">
        <f>IFERROR(TRIM(INDEX(Responses!$A25:$Z25,MATCH(Lists!$G$2,Responses!$A$1:$Z$1,0))&amp;""),"")</f>
        <v/>
      </c>
      <c r="B25" s="37">
        <f>IF(A25="","",IFERROR(TRIM(INDEX(Responses!$A25:$Z25,MATCH(Lists!$G$3,Responses!$A$1:$Z$1,0))&amp;""),""))</f>
        <v/>
      </c>
      <c r="C25" s="37">
        <f>IF(A25="","",IFERROR(TRIM(INDEX(Responses!$A25:$Z25,MATCH(Lists!$G$4,Responses!$A$1:$Z$1,0))&amp;""),""))</f>
        <v/>
      </c>
      <c r="D25" s="37">
        <f>IF(A25="","",IFERROR(TRIM(INDEX(Responses!$A25:$Z25,MATCH(Lists!$G$5,Responses!$A$1:$Z$1,0))&amp;""),""))</f>
        <v/>
      </c>
      <c r="E25" s="37">
        <f>IF(A25="",0,IF(OR(A25=Lists!$A$2,A25=Lists!$A$3,A25=Lists!$A$4),1,0))</f>
        <v/>
      </c>
      <c r="F25" s="37">
        <f>IF(A25="",0,1-E25)</f>
        <v/>
      </c>
    </row>
    <row r="26">
      <c r="A26" s="37">
        <f>IFERROR(TRIM(INDEX(Responses!$A26:$Z26,MATCH(Lists!$G$2,Responses!$A$1:$Z$1,0))&amp;""),"")</f>
        <v/>
      </c>
      <c r="B26" s="37">
        <f>IF(A26="","",IFERROR(TRIM(INDEX(Responses!$A26:$Z26,MATCH(Lists!$G$3,Responses!$A$1:$Z$1,0))&amp;""),""))</f>
        <v/>
      </c>
      <c r="C26" s="37">
        <f>IF(A26="","",IFERROR(TRIM(INDEX(Responses!$A26:$Z26,MATCH(Lists!$G$4,Responses!$A$1:$Z$1,0))&amp;""),""))</f>
        <v/>
      </c>
      <c r="D26" s="37">
        <f>IF(A26="","",IFERROR(TRIM(INDEX(Responses!$A26:$Z26,MATCH(Lists!$G$5,Responses!$A$1:$Z$1,0))&amp;""),""))</f>
        <v/>
      </c>
      <c r="E26" s="37">
        <f>IF(A26="",0,IF(OR(A26=Lists!$A$2,A26=Lists!$A$3,A26=Lists!$A$4),1,0))</f>
        <v/>
      </c>
      <c r="F26" s="37">
        <f>IF(A26="",0,1-E26)</f>
        <v/>
      </c>
    </row>
    <row r="27">
      <c r="A27" s="37">
        <f>IFERROR(TRIM(INDEX(Responses!$A27:$Z27,MATCH(Lists!$G$2,Responses!$A$1:$Z$1,0))&amp;""),"")</f>
        <v/>
      </c>
      <c r="B27" s="37">
        <f>IF(A27="","",IFERROR(TRIM(INDEX(Responses!$A27:$Z27,MATCH(Lists!$G$3,Responses!$A$1:$Z$1,0))&amp;""),""))</f>
        <v/>
      </c>
      <c r="C27" s="37">
        <f>IF(A27="","",IFERROR(TRIM(INDEX(Responses!$A27:$Z27,MATCH(Lists!$G$4,Responses!$A$1:$Z$1,0))&amp;""),""))</f>
        <v/>
      </c>
      <c r="D27" s="37">
        <f>IF(A27="","",IFERROR(TRIM(INDEX(Responses!$A27:$Z27,MATCH(Lists!$G$5,Responses!$A$1:$Z$1,0))&amp;""),""))</f>
        <v/>
      </c>
      <c r="E27" s="37">
        <f>IF(A27="",0,IF(OR(A27=Lists!$A$2,A27=Lists!$A$3,A27=Lists!$A$4),1,0))</f>
        <v/>
      </c>
      <c r="F27" s="37">
        <f>IF(A27="",0,1-E27)</f>
        <v/>
      </c>
    </row>
    <row r="28">
      <c r="A28" s="37">
        <f>IFERROR(TRIM(INDEX(Responses!$A28:$Z28,MATCH(Lists!$G$2,Responses!$A$1:$Z$1,0))&amp;""),"")</f>
        <v/>
      </c>
      <c r="B28" s="37">
        <f>IF(A28="","",IFERROR(TRIM(INDEX(Responses!$A28:$Z28,MATCH(Lists!$G$3,Responses!$A$1:$Z$1,0))&amp;""),""))</f>
        <v/>
      </c>
      <c r="C28" s="37">
        <f>IF(A28="","",IFERROR(TRIM(INDEX(Responses!$A28:$Z28,MATCH(Lists!$G$4,Responses!$A$1:$Z$1,0))&amp;""),""))</f>
        <v/>
      </c>
      <c r="D28" s="37">
        <f>IF(A28="","",IFERROR(TRIM(INDEX(Responses!$A28:$Z28,MATCH(Lists!$G$5,Responses!$A$1:$Z$1,0))&amp;""),""))</f>
        <v/>
      </c>
      <c r="E28" s="37">
        <f>IF(A28="",0,IF(OR(A28=Lists!$A$2,A28=Lists!$A$3,A28=Lists!$A$4),1,0))</f>
        <v/>
      </c>
      <c r="F28" s="37">
        <f>IF(A28="",0,1-E28)</f>
        <v/>
      </c>
    </row>
    <row r="29">
      <c r="A29" s="37">
        <f>IFERROR(TRIM(INDEX(Responses!$A29:$Z29,MATCH(Lists!$G$2,Responses!$A$1:$Z$1,0))&amp;""),"")</f>
        <v/>
      </c>
      <c r="B29" s="37">
        <f>IF(A29="","",IFERROR(TRIM(INDEX(Responses!$A29:$Z29,MATCH(Lists!$G$3,Responses!$A$1:$Z$1,0))&amp;""),""))</f>
        <v/>
      </c>
      <c r="C29" s="37">
        <f>IF(A29="","",IFERROR(TRIM(INDEX(Responses!$A29:$Z29,MATCH(Lists!$G$4,Responses!$A$1:$Z$1,0))&amp;""),""))</f>
        <v/>
      </c>
      <c r="D29" s="37">
        <f>IF(A29="","",IFERROR(TRIM(INDEX(Responses!$A29:$Z29,MATCH(Lists!$G$5,Responses!$A$1:$Z$1,0))&amp;""),""))</f>
        <v/>
      </c>
      <c r="E29" s="37">
        <f>IF(A29="",0,IF(OR(A29=Lists!$A$2,A29=Lists!$A$3,A29=Lists!$A$4),1,0))</f>
        <v/>
      </c>
      <c r="F29" s="37">
        <f>IF(A29="",0,1-E29)</f>
        <v/>
      </c>
    </row>
    <row r="30">
      <c r="A30" s="37">
        <f>IFERROR(TRIM(INDEX(Responses!$A30:$Z30,MATCH(Lists!$G$2,Responses!$A$1:$Z$1,0))&amp;""),"")</f>
        <v/>
      </c>
      <c r="B30" s="37">
        <f>IF(A30="","",IFERROR(TRIM(INDEX(Responses!$A30:$Z30,MATCH(Lists!$G$3,Responses!$A$1:$Z$1,0))&amp;""),""))</f>
        <v/>
      </c>
      <c r="C30" s="37">
        <f>IF(A30="","",IFERROR(TRIM(INDEX(Responses!$A30:$Z30,MATCH(Lists!$G$4,Responses!$A$1:$Z$1,0))&amp;""),""))</f>
        <v/>
      </c>
      <c r="D30" s="37">
        <f>IF(A30="","",IFERROR(TRIM(INDEX(Responses!$A30:$Z30,MATCH(Lists!$G$5,Responses!$A$1:$Z$1,0))&amp;""),""))</f>
        <v/>
      </c>
      <c r="E30" s="37">
        <f>IF(A30="",0,IF(OR(A30=Lists!$A$2,A30=Lists!$A$3,A30=Lists!$A$4),1,0))</f>
        <v/>
      </c>
      <c r="F30" s="37">
        <f>IF(A30="",0,1-E30)</f>
        <v/>
      </c>
    </row>
    <row r="31">
      <c r="A31" s="37">
        <f>IFERROR(TRIM(INDEX(Responses!$A31:$Z31,MATCH(Lists!$G$2,Responses!$A$1:$Z$1,0))&amp;""),"")</f>
        <v/>
      </c>
      <c r="B31" s="37">
        <f>IF(A31="","",IFERROR(TRIM(INDEX(Responses!$A31:$Z31,MATCH(Lists!$G$3,Responses!$A$1:$Z$1,0))&amp;""),""))</f>
        <v/>
      </c>
      <c r="C31" s="37">
        <f>IF(A31="","",IFERROR(TRIM(INDEX(Responses!$A31:$Z31,MATCH(Lists!$G$4,Responses!$A$1:$Z$1,0))&amp;""),""))</f>
        <v/>
      </c>
      <c r="D31" s="37">
        <f>IF(A31="","",IFERROR(TRIM(INDEX(Responses!$A31:$Z31,MATCH(Lists!$G$5,Responses!$A$1:$Z$1,0))&amp;""),""))</f>
        <v/>
      </c>
      <c r="E31" s="37">
        <f>IF(A31="",0,IF(OR(A31=Lists!$A$2,A31=Lists!$A$3,A31=Lists!$A$4),1,0))</f>
        <v/>
      </c>
      <c r="F31" s="37">
        <f>IF(A31="",0,1-E31)</f>
        <v/>
      </c>
    </row>
    <row r="32">
      <c r="A32" s="37">
        <f>IFERROR(TRIM(INDEX(Responses!$A32:$Z32,MATCH(Lists!$G$2,Responses!$A$1:$Z$1,0))&amp;""),"")</f>
        <v/>
      </c>
      <c r="B32" s="37">
        <f>IF(A32="","",IFERROR(TRIM(INDEX(Responses!$A32:$Z32,MATCH(Lists!$G$3,Responses!$A$1:$Z$1,0))&amp;""),""))</f>
        <v/>
      </c>
      <c r="C32" s="37">
        <f>IF(A32="","",IFERROR(TRIM(INDEX(Responses!$A32:$Z32,MATCH(Lists!$G$4,Responses!$A$1:$Z$1,0))&amp;""),""))</f>
        <v/>
      </c>
      <c r="D32" s="37">
        <f>IF(A32="","",IFERROR(TRIM(INDEX(Responses!$A32:$Z32,MATCH(Lists!$G$5,Responses!$A$1:$Z$1,0))&amp;""),""))</f>
        <v/>
      </c>
      <c r="E32" s="37">
        <f>IF(A32="",0,IF(OR(A32=Lists!$A$2,A32=Lists!$A$3,A32=Lists!$A$4),1,0))</f>
        <v/>
      </c>
      <c r="F32" s="37">
        <f>IF(A32="",0,1-E32)</f>
        <v/>
      </c>
    </row>
    <row r="33">
      <c r="A33" s="37">
        <f>IFERROR(TRIM(INDEX(Responses!$A33:$Z33,MATCH(Lists!$G$2,Responses!$A$1:$Z$1,0))&amp;""),"")</f>
        <v/>
      </c>
      <c r="B33" s="37">
        <f>IF(A33="","",IFERROR(TRIM(INDEX(Responses!$A33:$Z33,MATCH(Lists!$G$3,Responses!$A$1:$Z$1,0))&amp;""),""))</f>
        <v/>
      </c>
      <c r="C33" s="37">
        <f>IF(A33="","",IFERROR(TRIM(INDEX(Responses!$A33:$Z33,MATCH(Lists!$G$4,Responses!$A$1:$Z$1,0))&amp;""),""))</f>
        <v/>
      </c>
      <c r="D33" s="37">
        <f>IF(A33="","",IFERROR(TRIM(INDEX(Responses!$A33:$Z33,MATCH(Lists!$G$5,Responses!$A$1:$Z$1,0))&amp;""),""))</f>
        <v/>
      </c>
      <c r="E33" s="37">
        <f>IF(A33="",0,IF(OR(A33=Lists!$A$2,A33=Lists!$A$3,A33=Lists!$A$4),1,0))</f>
        <v/>
      </c>
      <c r="F33" s="37">
        <f>IF(A33="",0,1-E33)</f>
        <v/>
      </c>
    </row>
    <row r="34">
      <c r="A34" s="37">
        <f>IFERROR(TRIM(INDEX(Responses!$A34:$Z34,MATCH(Lists!$G$2,Responses!$A$1:$Z$1,0))&amp;""),"")</f>
        <v/>
      </c>
      <c r="B34" s="37">
        <f>IF(A34="","",IFERROR(TRIM(INDEX(Responses!$A34:$Z34,MATCH(Lists!$G$3,Responses!$A$1:$Z$1,0))&amp;""),""))</f>
        <v/>
      </c>
      <c r="C34" s="37">
        <f>IF(A34="","",IFERROR(TRIM(INDEX(Responses!$A34:$Z34,MATCH(Lists!$G$4,Responses!$A$1:$Z$1,0))&amp;""),""))</f>
        <v/>
      </c>
      <c r="D34" s="37">
        <f>IF(A34="","",IFERROR(TRIM(INDEX(Responses!$A34:$Z34,MATCH(Lists!$G$5,Responses!$A$1:$Z$1,0))&amp;""),""))</f>
        <v/>
      </c>
      <c r="E34" s="37">
        <f>IF(A34="",0,IF(OR(A34=Lists!$A$2,A34=Lists!$A$3,A34=Lists!$A$4),1,0))</f>
        <v/>
      </c>
      <c r="F34" s="37">
        <f>IF(A34="",0,1-E34)</f>
        <v/>
      </c>
    </row>
    <row r="35">
      <c r="A35" s="37">
        <f>IFERROR(TRIM(INDEX(Responses!$A35:$Z35,MATCH(Lists!$G$2,Responses!$A$1:$Z$1,0))&amp;""),"")</f>
        <v/>
      </c>
      <c r="B35" s="37">
        <f>IF(A35="","",IFERROR(TRIM(INDEX(Responses!$A35:$Z35,MATCH(Lists!$G$3,Responses!$A$1:$Z$1,0))&amp;""),""))</f>
        <v/>
      </c>
      <c r="C35" s="37">
        <f>IF(A35="","",IFERROR(TRIM(INDEX(Responses!$A35:$Z35,MATCH(Lists!$G$4,Responses!$A$1:$Z$1,0))&amp;""),""))</f>
        <v/>
      </c>
      <c r="D35" s="37">
        <f>IF(A35="","",IFERROR(TRIM(INDEX(Responses!$A35:$Z35,MATCH(Lists!$G$5,Responses!$A$1:$Z$1,0))&amp;""),""))</f>
        <v/>
      </c>
      <c r="E35" s="37">
        <f>IF(A35="",0,IF(OR(A35=Lists!$A$2,A35=Lists!$A$3,A35=Lists!$A$4),1,0))</f>
        <v/>
      </c>
      <c r="F35" s="37">
        <f>IF(A35="",0,1-E35)</f>
        <v/>
      </c>
    </row>
    <row r="36">
      <c r="A36" s="37">
        <f>IFERROR(TRIM(INDEX(Responses!$A36:$Z36,MATCH(Lists!$G$2,Responses!$A$1:$Z$1,0))&amp;""),"")</f>
        <v/>
      </c>
      <c r="B36" s="37">
        <f>IF(A36="","",IFERROR(TRIM(INDEX(Responses!$A36:$Z36,MATCH(Lists!$G$3,Responses!$A$1:$Z$1,0))&amp;""),""))</f>
        <v/>
      </c>
      <c r="C36" s="37">
        <f>IF(A36="","",IFERROR(TRIM(INDEX(Responses!$A36:$Z36,MATCH(Lists!$G$4,Responses!$A$1:$Z$1,0))&amp;""),""))</f>
        <v/>
      </c>
      <c r="D36" s="37">
        <f>IF(A36="","",IFERROR(TRIM(INDEX(Responses!$A36:$Z36,MATCH(Lists!$G$5,Responses!$A$1:$Z$1,0))&amp;""),""))</f>
        <v/>
      </c>
      <c r="E36" s="37">
        <f>IF(A36="",0,IF(OR(A36=Lists!$A$2,A36=Lists!$A$3,A36=Lists!$A$4),1,0))</f>
        <v/>
      </c>
      <c r="F36" s="37">
        <f>IF(A36="",0,1-E36)</f>
        <v/>
      </c>
    </row>
    <row r="37">
      <c r="A37" s="37">
        <f>IFERROR(TRIM(INDEX(Responses!$A37:$Z37,MATCH(Lists!$G$2,Responses!$A$1:$Z$1,0))&amp;""),"")</f>
        <v/>
      </c>
      <c r="B37" s="37">
        <f>IF(A37="","",IFERROR(TRIM(INDEX(Responses!$A37:$Z37,MATCH(Lists!$G$3,Responses!$A$1:$Z$1,0))&amp;""),""))</f>
        <v/>
      </c>
      <c r="C37" s="37">
        <f>IF(A37="","",IFERROR(TRIM(INDEX(Responses!$A37:$Z37,MATCH(Lists!$G$4,Responses!$A$1:$Z$1,0))&amp;""),""))</f>
        <v/>
      </c>
      <c r="D37" s="37">
        <f>IF(A37="","",IFERROR(TRIM(INDEX(Responses!$A37:$Z37,MATCH(Lists!$G$5,Responses!$A$1:$Z$1,0))&amp;""),""))</f>
        <v/>
      </c>
      <c r="E37" s="37">
        <f>IF(A37="",0,IF(OR(A37=Lists!$A$2,A37=Lists!$A$3,A37=Lists!$A$4),1,0))</f>
        <v/>
      </c>
      <c r="F37" s="37">
        <f>IF(A37="",0,1-E37)</f>
        <v/>
      </c>
    </row>
    <row r="38">
      <c r="A38" s="37">
        <f>IFERROR(TRIM(INDEX(Responses!$A38:$Z38,MATCH(Lists!$G$2,Responses!$A$1:$Z$1,0))&amp;""),"")</f>
        <v/>
      </c>
      <c r="B38" s="37">
        <f>IF(A38="","",IFERROR(TRIM(INDEX(Responses!$A38:$Z38,MATCH(Lists!$G$3,Responses!$A$1:$Z$1,0))&amp;""),""))</f>
        <v/>
      </c>
      <c r="C38" s="37">
        <f>IF(A38="","",IFERROR(TRIM(INDEX(Responses!$A38:$Z38,MATCH(Lists!$G$4,Responses!$A$1:$Z$1,0))&amp;""),""))</f>
        <v/>
      </c>
      <c r="D38" s="37">
        <f>IF(A38="","",IFERROR(TRIM(INDEX(Responses!$A38:$Z38,MATCH(Lists!$G$5,Responses!$A$1:$Z$1,0))&amp;""),""))</f>
        <v/>
      </c>
      <c r="E38" s="37">
        <f>IF(A38="",0,IF(OR(A38=Lists!$A$2,A38=Lists!$A$3,A38=Lists!$A$4),1,0))</f>
        <v/>
      </c>
      <c r="F38" s="37">
        <f>IF(A38="",0,1-E38)</f>
        <v/>
      </c>
    </row>
    <row r="39">
      <c r="A39" s="37">
        <f>IFERROR(TRIM(INDEX(Responses!$A39:$Z39,MATCH(Lists!$G$2,Responses!$A$1:$Z$1,0))&amp;""),"")</f>
        <v/>
      </c>
      <c r="B39" s="37">
        <f>IF(A39="","",IFERROR(TRIM(INDEX(Responses!$A39:$Z39,MATCH(Lists!$G$3,Responses!$A$1:$Z$1,0))&amp;""),""))</f>
        <v/>
      </c>
      <c r="C39" s="37">
        <f>IF(A39="","",IFERROR(TRIM(INDEX(Responses!$A39:$Z39,MATCH(Lists!$G$4,Responses!$A$1:$Z$1,0))&amp;""),""))</f>
        <v/>
      </c>
      <c r="D39" s="37">
        <f>IF(A39="","",IFERROR(TRIM(INDEX(Responses!$A39:$Z39,MATCH(Lists!$G$5,Responses!$A$1:$Z$1,0))&amp;""),""))</f>
        <v/>
      </c>
      <c r="E39" s="37">
        <f>IF(A39="",0,IF(OR(A39=Lists!$A$2,A39=Lists!$A$3,A39=Lists!$A$4),1,0))</f>
        <v/>
      </c>
      <c r="F39" s="37">
        <f>IF(A39="",0,1-E39)</f>
        <v/>
      </c>
    </row>
    <row r="40">
      <c r="A40" s="37">
        <f>IFERROR(TRIM(INDEX(Responses!$A40:$Z40,MATCH(Lists!$G$2,Responses!$A$1:$Z$1,0))&amp;""),"")</f>
        <v/>
      </c>
      <c r="B40" s="37">
        <f>IF(A40="","",IFERROR(TRIM(INDEX(Responses!$A40:$Z40,MATCH(Lists!$G$3,Responses!$A$1:$Z$1,0))&amp;""),""))</f>
        <v/>
      </c>
      <c r="C40" s="37">
        <f>IF(A40="","",IFERROR(TRIM(INDEX(Responses!$A40:$Z40,MATCH(Lists!$G$4,Responses!$A$1:$Z$1,0))&amp;""),""))</f>
        <v/>
      </c>
      <c r="D40" s="37">
        <f>IF(A40="","",IFERROR(TRIM(INDEX(Responses!$A40:$Z40,MATCH(Lists!$G$5,Responses!$A$1:$Z$1,0))&amp;""),""))</f>
        <v/>
      </c>
      <c r="E40" s="37">
        <f>IF(A40="",0,IF(OR(A40=Lists!$A$2,A40=Lists!$A$3,A40=Lists!$A$4),1,0))</f>
        <v/>
      </c>
      <c r="F40" s="37">
        <f>IF(A40="",0,1-E40)</f>
        <v/>
      </c>
    </row>
    <row r="41">
      <c r="A41" s="37">
        <f>IFERROR(TRIM(INDEX(Responses!$A41:$Z41,MATCH(Lists!$G$2,Responses!$A$1:$Z$1,0))&amp;""),"")</f>
        <v/>
      </c>
      <c r="B41" s="37">
        <f>IF(A41="","",IFERROR(TRIM(INDEX(Responses!$A41:$Z41,MATCH(Lists!$G$3,Responses!$A$1:$Z$1,0))&amp;""),""))</f>
        <v/>
      </c>
      <c r="C41" s="37">
        <f>IF(A41="","",IFERROR(TRIM(INDEX(Responses!$A41:$Z41,MATCH(Lists!$G$4,Responses!$A$1:$Z$1,0))&amp;""),""))</f>
        <v/>
      </c>
      <c r="D41" s="37">
        <f>IF(A41="","",IFERROR(TRIM(INDEX(Responses!$A41:$Z41,MATCH(Lists!$G$5,Responses!$A$1:$Z$1,0))&amp;""),""))</f>
        <v/>
      </c>
      <c r="E41" s="37">
        <f>IF(A41="",0,IF(OR(A41=Lists!$A$2,A41=Lists!$A$3,A41=Lists!$A$4),1,0))</f>
        <v/>
      </c>
      <c r="F41" s="37">
        <f>IF(A41="",0,1-E41)</f>
        <v/>
      </c>
    </row>
    <row r="42">
      <c r="A42" s="37">
        <f>IFERROR(TRIM(INDEX(Responses!$A42:$Z42,MATCH(Lists!$G$2,Responses!$A$1:$Z$1,0))&amp;""),"")</f>
        <v/>
      </c>
      <c r="B42" s="37">
        <f>IF(A42="","",IFERROR(TRIM(INDEX(Responses!$A42:$Z42,MATCH(Lists!$G$3,Responses!$A$1:$Z$1,0))&amp;""),""))</f>
        <v/>
      </c>
      <c r="C42" s="37">
        <f>IF(A42="","",IFERROR(TRIM(INDEX(Responses!$A42:$Z42,MATCH(Lists!$G$4,Responses!$A$1:$Z$1,0))&amp;""),""))</f>
        <v/>
      </c>
      <c r="D42" s="37">
        <f>IF(A42="","",IFERROR(TRIM(INDEX(Responses!$A42:$Z42,MATCH(Lists!$G$5,Responses!$A$1:$Z$1,0))&amp;""),""))</f>
        <v/>
      </c>
      <c r="E42" s="37">
        <f>IF(A42="",0,IF(OR(A42=Lists!$A$2,A42=Lists!$A$3,A42=Lists!$A$4),1,0))</f>
        <v/>
      </c>
      <c r="F42" s="37">
        <f>IF(A42="",0,1-E42)</f>
        <v/>
      </c>
    </row>
    <row r="43">
      <c r="A43" s="37">
        <f>IFERROR(TRIM(INDEX(Responses!$A43:$Z43,MATCH(Lists!$G$2,Responses!$A$1:$Z$1,0))&amp;""),"")</f>
        <v/>
      </c>
      <c r="B43" s="37">
        <f>IF(A43="","",IFERROR(TRIM(INDEX(Responses!$A43:$Z43,MATCH(Lists!$G$3,Responses!$A$1:$Z$1,0))&amp;""),""))</f>
        <v/>
      </c>
      <c r="C43" s="37">
        <f>IF(A43="","",IFERROR(TRIM(INDEX(Responses!$A43:$Z43,MATCH(Lists!$G$4,Responses!$A$1:$Z$1,0))&amp;""),""))</f>
        <v/>
      </c>
      <c r="D43" s="37">
        <f>IF(A43="","",IFERROR(TRIM(INDEX(Responses!$A43:$Z43,MATCH(Lists!$G$5,Responses!$A$1:$Z$1,0))&amp;""),""))</f>
        <v/>
      </c>
      <c r="E43" s="37">
        <f>IF(A43="",0,IF(OR(A43=Lists!$A$2,A43=Lists!$A$3,A43=Lists!$A$4),1,0))</f>
        <v/>
      </c>
      <c r="F43" s="37">
        <f>IF(A43="",0,1-E43)</f>
        <v/>
      </c>
    </row>
    <row r="44">
      <c r="A44" s="37">
        <f>IFERROR(TRIM(INDEX(Responses!$A44:$Z44,MATCH(Lists!$G$2,Responses!$A$1:$Z$1,0))&amp;""),"")</f>
        <v/>
      </c>
      <c r="B44" s="37">
        <f>IF(A44="","",IFERROR(TRIM(INDEX(Responses!$A44:$Z44,MATCH(Lists!$G$3,Responses!$A$1:$Z$1,0))&amp;""),""))</f>
        <v/>
      </c>
      <c r="C44" s="37">
        <f>IF(A44="","",IFERROR(TRIM(INDEX(Responses!$A44:$Z44,MATCH(Lists!$G$4,Responses!$A$1:$Z$1,0))&amp;""),""))</f>
        <v/>
      </c>
      <c r="D44" s="37">
        <f>IF(A44="","",IFERROR(TRIM(INDEX(Responses!$A44:$Z44,MATCH(Lists!$G$5,Responses!$A$1:$Z$1,0))&amp;""),""))</f>
        <v/>
      </c>
      <c r="E44" s="37">
        <f>IF(A44="",0,IF(OR(A44=Lists!$A$2,A44=Lists!$A$3,A44=Lists!$A$4),1,0))</f>
        <v/>
      </c>
      <c r="F44" s="37">
        <f>IF(A44="",0,1-E44)</f>
        <v/>
      </c>
    </row>
    <row r="45">
      <c r="A45" s="37">
        <f>IFERROR(TRIM(INDEX(Responses!$A45:$Z45,MATCH(Lists!$G$2,Responses!$A$1:$Z$1,0))&amp;""),"")</f>
        <v/>
      </c>
      <c r="B45" s="37">
        <f>IF(A45="","",IFERROR(TRIM(INDEX(Responses!$A45:$Z45,MATCH(Lists!$G$3,Responses!$A$1:$Z$1,0))&amp;""),""))</f>
        <v/>
      </c>
      <c r="C45" s="37">
        <f>IF(A45="","",IFERROR(TRIM(INDEX(Responses!$A45:$Z45,MATCH(Lists!$G$4,Responses!$A$1:$Z$1,0))&amp;""),""))</f>
        <v/>
      </c>
      <c r="D45" s="37">
        <f>IF(A45="","",IFERROR(TRIM(INDEX(Responses!$A45:$Z45,MATCH(Lists!$G$5,Responses!$A$1:$Z$1,0))&amp;""),""))</f>
        <v/>
      </c>
      <c r="E45" s="37">
        <f>IF(A45="",0,IF(OR(A45=Lists!$A$2,A45=Lists!$A$3,A45=Lists!$A$4),1,0))</f>
        <v/>
      </c>
      <c r="F45" s="37">
        <f>IF(A45="",0,1-E45)</f>
        <v/>
      </c>
    </row>
    <row r="46">
      <c r="A46" s="37">
        <f>IFERROR(TRIM(INDEX(Responses!$A46:$Z46,MATCH(Lists!$G$2,Responses!$A$1:$Z$1,0))&amp;""),"")</f>
        <v/>
      </c>
      <c r="B46" s="37">
        <f>IF(A46="","",IFERROR(TRIM(INDEX(Responses!$A46:$Z46,MATCH(Lists!$G$3,Responses!$A$1:$Z$1,0))&amp;""),""))</f>
        <v/>
      </c>
      <c r="C46" s="37">
        <f>IF(A46="","",IFERROR(TRIM(INDEX(Responses!$A46:$Z46,MATCH(Lists!$G$4,Responses!$A$1:$Z$1,0))&amp;""),""))</f>
        <v/>
      </c>
      <c r="D46" s="37">
        <f>IF(A46="","",IFERROR(TRIM(INDEX(Responses!$A46:$Z46,MATCH(Lists!$G$5,Responses!$A$1:$Z$1,0))&amp;""),""))</f>
        <v/>
      </c>
      <c r="E46" s="37">
        <f>IF(A46="",0,IF(OR(A46=Lists!$A$2,A46=Lists!$A$3,A46=Lists!$A$4),1,0))</f>
        <v/>
      </c>
      <c r="F46" s="37">
        <f>IF(A46="",0,1-E46)</f>
        <v/>
      </c>
    </row>
    <row r="47">
      <c r="A47" s="37">
        <f>IFERROR(TRIM(INDEX(Responses!$A47:$Z47,MATCH(Lists!$G$2,Responses!$A$1:$Z$1,0))&amp;""),"")</f>
        <v/>
      </c>
      <c r="B47" s="37">
        <f>IF(A47="","",IFERROR(TRIM(INDEX(Responses!$A47:$Z47,MATCH(Lists!$G$3,Responses!$A$1:$Z$1,0))&amp;""),""))</f>
        <v/>
      </c>
      <c r="C47" s="37">
        <f>IF(A47="","",IFERROR(TRIM(INDEX(Responses!$A47:$Z47,MATCH(Lists!$G$4,Responses!$A$1:$Z$1,0))&amp;""),""))</f>
        <v/>
      </c>
      <c r="D47" s="37">
        <f>IF(A47="","",IFERROR(TRIM(INDEX(Responses!$A47:$Z47,MATCH(Lists!$G$5,Responses!$A$1:$Z$1,0))&amp;""),""))</f>
        <v/>
      </c>
      <c r="E47" s="37">
        <f>IF(A47="",0,IF(OR(A47=Lists!$A$2,A47=Lists!$A$3,A47=Lists!$A$4),1,0))</f>
        <v/>
      </c>
      <c r="F47" s="37">
        <f>IF(A47="",0,1-E47)</f>
        <v/>
      </c>
    </row>
    <row r="48">
      <c r="A48" s="37">
        <f>IFERROR(TRIM(INDEX(Responses!$A48:$Z48,MATCH(Lists!$G$2,Responses!$A$1:$Z$1,0))&amp;""),"")</f>
        <v/>
      </c>
      <c r="B48" s="37">
        <f>IF(A48="","",IFERROR(TRIM(INDEX(Responses!$A48:$Z48,MATCH(Lists!$G$3,Responses!$A$1:$Z$1,0))&amp;""),""))</f>
        <v/>
      </c>
      <c r="C48" s="37">
        <f>IF(A48="","",IFERROR(TRIM(INDEX(Responses!$A48:$Z48,MATCH(Lists!$G$4,Responses!$A$1:$Z$1,0))&amp;""),""))</f>
        <v/>
      </c>
      <c r="D48" s="37">
        <f>IF(A48="","",IFERROR(TRIM(INDEX(Responses!$A48:$Z48,MATCH(Lists!$G$5,Responses!$A$1:$Z$1,0))&amp;""),""))</f>
        <v/>
      </c>
      <c r="E48" s="37">
        <f>IF(A48="",0,IF(OR(A48=Lists!$A$2,A48=Lists!$A$3,A48=Lists!$A$4),1,0))</f>
        <v/>
      </c>
      <c r="F48" s="37">
        <f>IF(A48="",0,1-E48)</f>
        <v/>
      </c>
    </row>
    <row r="49">
      <c r="A49" s="37">
        <f>IFERROR(TRIM(INDEX(Responses!$A49:$Z49,MATCH(Lists!$G$2,Responses!$A$1:$Z$1,0))&amp;""),"")</f>
        <v/>
      </c>
      <c r="B49" s="37">
        <f>IF(A49="","",IFERROR(TRIM(INDEX(Responses!$A49:$Z49,MATCH(Lists!$G$3,Responses!$A$1:$Z$1,0))&amp;""),""))</f>
        <v/>
      </c>
      <c r="C49" s="37">
        <f>IF(A49="","",IFERROR(TRIM(INDEX(Responses!$A49:$Z49,MATCH(Lists!$G$4,Responses!$A$1:$Z$1,0))&amp;""),""))</f>
        <v/>
      </c>
      <c r="D49" s="37">
        <f>IF(A49="","",IFERROR(TRIM(INDEX(Responses!$A49:$Z49,MATCH(Lists!$G$5,Responses!$A$1:$Z$1,0))&amp;""),""))</f>
        <v/>
      </c>
      <c r="E49" s="37">
        <f>IF(A49="",0,IF(OR(A49=Lists!$A$2,A49=Lists!$A$3,A49=Lists!$A$4),1,0))</f>
        <v/>
      </c>
      <c r="F49" s="37">
        <f>IF(A49="",0,1-E49)</f>
        <v/>
      </c>
    </row>
    <row r="50">
      <c r="A50" s="37">
        <f>IFERROR(TRIM(INDEX(Responses!$A50:$Z50,MATCH(Lists!$G$2,Responses!$A$1:$Z$1,0))&amp;""),"")</f>
        <v/>
      </c>
      <c r="B50" s="37">
        <f>IF(A50="","",IFERROR(TRIM(INDEX(Responses!$A50:$Z50,MATCH(Lists!$G$3,Responses!$A$1:$Z$1,0))&amp;""),""))</f>
        <v/>
      </c>
      <c r="C50" s="37">
        <f>IF(A50="","",IFERROR(TRIM(INDEX(Responses!$A50:$Z50,MATCH(Lists!$G$4,Responses!$A$1:$Z$1,0))&amp;""),""))</f>
        <v/>
      </c>
      <c r="D50" s="37">
        <f>IF(A50="","",IFERROR(TRIM(INDEX(Responses!$A50:$Z50,MATCH(Lists!$G$5,Responses!$A$1:$Z$1,0))&amp;""),""))</f>
        <v/>
      </c>
      <c r="E50" s="37">
        <f>IF(A50="",0,IF(OR(A50=Lists!$A$2,A50=Lists!$A$3,A50=Lists!$A$4),1,0))</f>
        <v/>
      </c>
      <c r="F50" s="37">
        <f>IF(A50="",0,1-E50)</f>
        <v/>
      </c>
    </row>
    <row r="51">
      <c r="A51" s="37">
        <f>IFERROR(TRIM(INDEX(Responses!$A51:$Z51,MATCH(Lists!$G$2,Responses!$A$1:$Z$1,0))&amp;""),"")</f>
        <v/>
      </c>
      <c r="B51" s="37">
        <f>IF(A51="","",IFERROR(TRIM(INDEX(Responses!$A51:$Z51,MATCH(Lists!$G$3,Responses!$A$1:$Z$1,0))&amp;""),""))</f>
        <v/>
      </c>
      <c r="C51" s="37">
        <f>IF(A51="","",IFERROR(TRIM(INDEX(Responses!$A51:$Z51,MATCH(Lists!$G$4,Responses!$A$1:$Z$1,0))&amp;""),""))</f>
        <v/>
      </c>
      <c r="D51" s="37">
        <f>IF(A51="","",IFERROR(TRIM(INDEX(Responses!$A51:$Z51,MATCH(Lists!$G$5,Responses!$A$1:$Z$1,0))&amp;""),""))</f>
        <v/>
      </c>
      <c r="E51" s="37">
        <f>IF(A51="",0,IF(OR(A51=Lists!$A$2,A51=Lists!$A$3,A51=Lists!$A$4),1,0))</f>
        <v/>
      </c>
      <c r="F51" s="37">
        <f>IF(A51="",0,1-E51)</f>
        <v/>
      </c>
    </row>
    <row r="52">
      <c r="A52" s="37">
        <f>IFERROR(TRIM(INDEX(Responses!$A52:$Z52,MATCH(Lists!$G$2,Responses!$A$1:$Z$1,0))&amp;""),"")</f>
        <v/>
      </c>
      <c r="B52" s="37">
        <f>IF(A52="","",IFERROR(TRIM(INDEX(Responses!$A52:$Z52,MATCH(Lists!$G$3,Responses!$A$1:$Z$1,0))&amp;""),""))</f>
        <v/>
      </c>
      <c r="C52" s="37">
        <f>IF(A52="","",IFERROR(TRIM(INDEX(Responses!$A52:$Z52,MATCH(Lists!$G$4,Responses!$A$1:$Z$1,0))&amp;""),""))</f>
        <v/>
      </c>
      <c r="D52" s="37">
        <f>IF(A52="","",IFERROR(TRIM(INDEX(Responses!$A52:$Z52,MATCH(Lists!$G$5,Responses!$A$1:$Z$1,0))&amp;""),""))</f>
        <v/>
      </c>
      <c r="E52" s="37">
        <f>IF(A52="",0,IF(OR(A52=Lists!$A$2,A52=Lists!$A$3,A52=Lists!$A$4),1,0))</f>
        <v/>
      </c>
      <c r="F52" s="37">
        <f>IF(A52="",0,1-E52)</f>
        <v/>
      </c>
    </row>
    <row r="53">
      <c r="A53" s="37">
        <f>IFERROR(TRIM(INDEX(Responses!$A53:$Z53,MATCH(Lists!$G$2,Responses!$A$1:$Z$1,0))&amp;""),"")</f>
        <v/>
      </c>
      <c r="B53" s="37">
        <f>IF(A53="","",IFERROR(TRIM(INDEX(Responses!$A53:$Z53,MATCH(Lists!$G$3,Responses!$A$1:$Z$1,0))&amp;""),""))</f>
        <v/>
      </c>
      <c r="C53" s="37">
        <f>IF(A53="","",IFERROR(TRIM(INDEX(Responses!$A53:$Z53,MATCH(Lists!$G$4,Responses!$A$1:$Z$1,0))&amp;""),""))</f>
        <v/>
      </c>
      <c r="D53" s="37">
        <f>IF(A53="","",IFERROR(TRIM(INDEX(Responses!$A53:$Z53,MATCH(Lists!$G$5,Responses!$A$1:$Z$1,0))&amp;""),""))</f>
        <v/>
      </c>
      <c r="E53" s="37">
        <f>IF(A53="",0,IF(OR(A53=Lists!$A$2,A53=Lists!$A$3,A53=Lists!$A$4),1,0))</f>
        <v/>
      </c>
      <c r="F53" s="37">
        <f>IF(A53="",0,1-E53)</f>
        <v/>
      </c>
    </row>
    <row r="54">
      <c r="A54" s="37">
        <f>IFERROR(TRIM(INDEX(Responses!$A54:$Z54,MATCH(Lists!$G$2,Responses!$A$1:$Z$1,0))&amp;""),"")</f>
        <v/>
      </c>
      <c r="B54" s="37">
        <f>IF(A54="","",IFERROR(TRIM(INDEX(Responses!$A54:$Z54,MATCH(Lists!$G$3,Responses!$A$1:$Z$1,0))&amp;""),""))</f>
        <v/>
      </c>
      <c r="C54" s="37">
        <f>IF(A54="","",IFERROR(TRIM(INDEX(Responses!$A54:$Z54,MATCH(Lists!$G$4,Responses!$A$1:$Z$1,0))&amp;""),""))</f>
        <v/>
      </c>
      <c r="D54" s="37">
        <f>IF(A54="","",IFERROR(TRIM(INDEX(Responses!$A54:$Z54,MATCH(Lists!$G$5,Responses!$A$1:$Z$1,0))&amp;""),""))</f>
        <v/>
      </c>
      <c r="E54" s="37">
        <f>IF(A54="",0,IF(OR(A54=Lists!$A$2,A54=Lists!$A$3,A54=Lists!$A$4),1,0))</f>
        <v/>
      </c>
      <c r="F54" s="37">
        <f>IF(A54="",0,1-E54)</f>
        <v/>
      </c>
    </row>
    <row r="55">
      <c r="A55" s="37">
        <f>IFERROR(TRIM(INDEX(Responses!$A55:$Z55,MATCH(Lists!$G$2,Responses!$A$1:$Z$1,0))&amp;""),"")</f>
        <v/>
      </c>
      <c r="B55" s="37">
        <f>IF(A55="","",IFERROR(TRIM(INDEX(Responses!$A55:$Z55,MATCH(Lists!$G$3,Responses!$A$1:$Z$1,0))&amp;""),""))</f>
        <v/>
      </c>
      <c r="C55" s="37">
        <f>IF(A55="","",IFERROR(TRIM(INDEX(Responses!$A55:$Z55,MATCH(Lists!$G$4,Responses!$A$1:$Z$1,0))&amp;""),""))</f>
        <v/>
      </c>
      <c r="D55" s="37">
        <f>IF(A55="","",IFERROR(TRIM(INDEX(Responses!$A55:$Z55,MATCH(Lists!$G$5,Responses!$A$1:$Z$1,0))&amp;""),""))</f>
        <v/>
      </c>
      <c r="E55" s="37">
        <f>IF(A55="",0,IF(OR(A55=Lists!$A$2,A55=Lists!$A$3,A55=Lists!$A$4),1,0))</f>
        <v/>
      </c>
      <c r="F55" s="37">
        <f>IF(A55="",0,1-E55)</f>
        <v/>
      </c>
    </row>
    <row r="56">
      <c r="A56" s="37">
        <f>IFERROR(TRIM(INDEX(Responses!$A56:$Z56,MATCH(Lists!$G$2,Responses!$A$1:$Z$1,0))&amp;""),"")</f>
        <v/>
      </c>
      <c r="B56" s="37">
        <f>IF(A56="","",IFERROR(TRIM(INDEX(Responses!$A56:$Z56,MATCH(Lists!$G$3,Responses!$A$1:$Z$1,0))&amp;""),""))</f>
        <v/>
      </c>
      <c r="C56" s="37">
        <f>IF(A56="","",IFERROR(TRIM(INDEX(Responses!$A56:$Z56,MATCH(Lists!$G$4,Responses!$A$1:$Z$1,0))&amp;""),""))</f>
        <v/>
      </c>
      <c r="D56" s="37">
        <f>IF(A56="","",IFERROR(TRIM(INDEX(Responses!$A56:$Z56,MATCH(Lists!$G$5,Responses!$A$1:$Z$1,0))&amp;""),""))</f>
        <v/>
      </c>
      <c r="E56" s="37">
        <f>IF(A56="",0,IF(OR(A56=Lists!$A$2,A56=Lists!$A$3,A56=Lists!$A$4),1,0))</f>
        <v/>
      </c>
      <c r="F56" s="37">
        <f>IF(A56="",0,1-E56)</f>
        <v/>
      </c>
    </row>
    <row r="57">
      <c r="A57" s="37">
        <f>IFERROR(TRIM(INDEX(Responses!$A57:$Z57,MATCH(Lists!$G$2,Responses!$A$1:$Z$1,0))&amp;""),"")</f>
        <v/>
      </c>
      <c r="B57" s="37">
        <f>IF(A57="","",IFERROR(TRIM(INDEX(Responses!$A57:$Z57,MATCH(Lists!$G$3,Responses!$A$1:$Z$1,0))&amp;""),""))</f>
        <v/>
      </c>
      <c r="C57" s="37">
        <f>IF(A57="","",IFERROR(TRIM(INDEX(Responses!$A57:$Z57,MATCH(Lists!$G$4,Responses!$A$1:$Z$1,0))&amp;""),""))</f>
        <v/>
      </c>
      <c r="D57" s="37">
        <f>IF(A57="","",IFERROR(TRIM(INDEX(Responses!$A57:$Z57,MATCH(Lists!$G$5,Responses!$A$1:$Z$1,0))&amp;""),""))</f>
        <v/>
      </c>
      <c r="E57" s="37">
        <f>IF(A57="",0,IF(OR(A57=Lists!$A$2,A57=Lists!$A$3,A57=Lists!$A$4),1,0))</f>
        <v/>
      </c>
      <c r="F57" s="37">
        <f>IF(A57="",0,1-E57)</f>
        <v/>
      </c>
    </row>
    <row r="58">
      <c r="A58" s="37">
        <f>IFERROR(TRIM(INDEX(Responses!$A58:$Z58,MATCH(Lists!$G$2,Responses!$A$1:$Z$1,0))&amp;""),"")</f>
        <v/>
      </c>
      <c r="B58" s="37">
        <f>IF(A58="","",IFERROR(TRIM(INDEX(Responses!$A58:$Z58,MATCH(Lists!$G$3,Responses!$A$1:$Z$1,0))&amp;""),""))</f>
        <v/>
      </c>
      <c r="C58" s="37">
        <f>IF(A58="","",IFERROR(TRIM(INDEX(Responses!$A58:$Z58,MATCH(Lists!$G$4,Responses!$A$1:$Z$1,0))&amp;""),""))</f>
        <v/>
      </c>
      <c r="D58" s="37">
        <f>IF(A58="","",IFERROR(TRIM(INDEX(Responses!$A58:$Z58,MATCH(Lists!$G$5,Responses!$A$1:$Z$1,0))&amp;""),""))</f>
        <v/>
      </c>
      <c r="E58" s="37">
        <f>IF(A58="",0,IF(OR(A58=Lists!$A$2,A58=Lists!$A$3,A58=Lists!$A$4),1,0))</f>
        <v/>
      </c>
      <c r="F58" s="37">
        <f>IF(A58="",0,1-E58)</f>
        <v/>
      </c>
    </row>
    <row r="59">
      <c r="A59" s="37">
        <f>IFERROR(TRIM(INDEX(Responses!$A59:$Z59,MATCH(Lists!$G$2,Responses!$A$1:$Z$1,0))&amp;""),"")</f>
        <v/>
      </c>
      <c r="B59" s="37">
        <f>IF(A59="","",IFERROR(TRIM(INDEX(Responses!$A59:$Z59,MATCH(Lists!$G$3,Responses!$A$1:$Z$1,0))&amp;""),""))</f>
        <v/>
      </c>
      <c r="C59" s="37">
        <f>IF(A59="","",IFERROR(TRIM(INDEX(Responses!$A59:$Z59,MATCH(Lists!$G$4,Responses!$A$1:$Z$1,0))&amp;""),""))</f>
        <v/>
      </c>
      <c r="D59" s="37">
        <f>IF(A59="","",IFERROR(TRIM(INDEX(Responses!$A59:$Z59,MATCH(Lists!$G$5,Responses!$A$1:$Z$1,0))&amp;""),""))</f>
        <v/>
      </c>
      <c r="E59" s="37">
        <f>IF(A59="",0,IF(OR(A59=Lists!$A$2,A59=Lists!$A$3,A59=Lists!$A$4),1,0))</f>
        <v/>
      </c>
      <c r="F59" s="37">
        <f>IF(A59="",0,1-E59)</f>
        <v/>
      </c>
    </row>
    <row r="60">
      <c r="A60" s="37">
        <f>IFERROR(TRIM(INDEX(Responses!$A60:$Z60,MATCH(Lists!$G$2,Responses!$A$1:$Z$1,0))&amp;""),"")</f>
        <v/>
      </c>
      <c r="B60" s="37">
        <f>IF(A60="","",IFERROR(TRIM(INDEX(Responses!$A60:$Z60,MATCH(Lists!$G$3,Responses!$A$1:$Z$1,0))&amp;""),""))</f>
        <v/>
      </c>
      <c r="C60" s="37">
        <f>IF(A60="","",IFERROR(TRIM(INDEX(Responses!$A60:$Z60,MATCH(Lists!$G$4,Responses!$A$1:$Z$1,0))&amp;""),""))</f>
        <v/>
      </c>
      <c r="D60" s="37">
        <f>IF(A60="","",IFERROR(TRIM(INDEX(Responses!$A60:$Z60,MATCH(Lists!$G$5,Responses!$A$1:$Z$1,0))&amp;""),""))</f>
        <v/>
      </c>
      <c r="E60" s="37">
        <f>IF(A60="",0,IF(OR(A60=Lists!$A$2,A60=Lists!$A$3,A60=Lists!$A$4),1,0))</f>
        <v/>
      </c>
      <c r="F60" s="37">
        <f>IF(A60="",0,1-E60)</f>
        <v/>
      </c>
    </row>
    <row r="61">
      <c r="A61" s="37">
        <f>IFERROR(TRIM(INDEX(Responses!$A61:$Z61,MATCH(Lists!$G$2,Responses!$A$1:$Z$1,0))&amp;""),"")</f>
        <v/>
      </c>
      <c r="B61" s="37">
        <f>IF(A61="","",IFERROR(TRIM(INDEX(Responses!$A61:$Z61,MATCH(Lists!$G$3,Responses!$A$1:$Z$1,0))&amp;""),""))</f>
        <v/>
      </c>
      <c r="C61" s="37">
        <f>IF(A61="","",IFERROR(TRIM(INDEX(Responses!$A61:$Z61,MATCH(Lists!$G$4,Responses!$A$1:$Z$1,0))&amp;""),""))</f>
        <v/>
      </c>
      <c r="D61" s="37">
        <f>IF(A61="","",IFERROR(TRIM(INDEX(Responses!$A61:$Z61,MATCH(Lists!$G$5,Responses!$A$1:$Z$1,0))&amp;""),""))</f>
        <v/>
      </c>
      <c r="E61" s="37">
        <f>IF(A61="",0,IF(OR(A61=Lists!$A$2,A61=Lists!$A$3,A61=Lists!$A$4),1,0))</f>
        <v/>
      </c>
      <c r="F61" s="37">
        <f>IF(A61="",0,1-E61)</f>
        <v/>
      </c>
    </row>
    <row r="62">
      <c r="A62" s="37">
        <f>IFERROR(TRIM(INDEX(Responses!$A62:$Z62,MATCH(Lists!$G$2,Responses!$A$1:$Z$1,0))&amp;""),"")</f>
        <v/>
      </c>
      <c r="B62" s="37">
        <f>IF(A62="","",IFERROR(TRIM(INDEX(Responses!$A62:$Z62,MATCH(Lists!$G$3,Responses!$A$1:$Z$1,0))&amp;""),""))</f>
        <v/>
      </c>
      <c r="C62" s="37">
        <f>IF(A62="","",IFERROR(TRIM(INDEX(Responses!$A62:$Z62,MATCH(Lists!$G$4,Responses!$A$1:$Z$1,0))&amp;""),""))</f>
        <v/>
      </c>
      <c r="D62" s="37">
        <f>IF(A62="","",IFERROR(TRIM(INDEX(Responses!$A62:$Z62,MATCH(Lists!$G$5,Responses!$A$1:$Z$1,0))&amp;""),""))</f>
        <v/>
      </c>
      <c r="E62" s="37">
        <f>IF(A62="",0,IF(OR(A62=Lists!$A$2,A62=Lists!$A$3,A62=Lists!$A$4),1,0))</f>
        <v/>
      </c>
      <c r="F62" s="37">
        <f>IF(A62="",0,1-E62)</f>
        <v/>
      </c>
    </row>
    <row r="63">
      <c r="A63" s="37">
        <f>IFERROR(TRIM(INDEX(Responses!$A63:$Z63,MATCH(Lists!$G$2,Responses!$A$1:$Z$1,0))&amp;""),"")</f>
        <v/>
      </c>
      <c r="B63" s="37">
        <f>IF(A63="","",IFERROR(TRIM(INDEX(Responses!$A63:$Z63,MATCH(Lists!$G$3,Responses!$A$1:$Z$1,0))&amp;""),""))</f>
        <v/>
      </c>
      <c r="C63" s="37">
        <f>IF(A63="","",IFERROR(TRIM(INDEX(Responses!$A63:$Z63,MATCH(Lists!$G$4,Responses!$A$1:$Z$1,0))&amp;""),""))</f>
        <v/>
      </c>
      <c r="D63" s="37">
        <f>IF(A63="","",IFERROR(TRIM(INDEX(Responses!$A63:$Z63,MATCH(Lists!$G$5,Responses!$A$1:$Z$1,0))&amp;""),""))</f>
        <v/>
      </c>
      <c r="E63" s="37">
        <f>IF(A63="",0,IF(OR(A63=Lists!$A$2,A63=Lists!$A$3,A63=Lists!$A$4),1,0))</f>
        <v/>
      </c>
      <c r="F63" s="37">
        <f>IF(A63="",0,1-E63)</f>
        <v/>
      </c>
    </row>
    <row r="64">
      <c r="A64" s="37">
        <f>IFERROR(TRIM(INDEX(Responses!$A64:$Z64,MATCH(Lists!$G$2,Responses!$A$1:$Z$1,0))&amp;""),"")</f>
        <v/>
      </c>
      <c r="B64" s="37">
        <f>IF(A64="","",IFERROR(TRIM(INDEX(Responses!$A64:$Z64,MATCH(Lists!$G$3,Responses!$A$1:$Z$1,0))&amp;""),""))</f>
        <v/>
      </c>
      <c r="C64" s="37">
        <f>IF(A64="","",IFERROR(TRIM(INDEX(Responses!$A64:$Z64,MATCH(Lists!$G$4,Responses!$A$1:$Z$1,0))&amp;""),""))</f>
        <v/>
      </c>
      <c r="D64" s="37">
        <f>IF(A64="","",IFERROR(TRIM(INDEX(Responses!$A64:$Z64,MATCH(Lists!$G$5,Responses!$A$1:$Z$1,0))&amp;""),""))</f>
        <v/>
      </c>
      <c r="E64" s="37">
        <f>IF(A64="",0,IF(OR(A64=Lists!$A$2,A64=Lists!$A$3,A64=Lists!$A$4),1,0))</f>
        <v/>
      </c>
      <c r="F64" s="37">
        <f>IF(A64="",0,1-E64)</f>
        <v/>
      </c>
    </row>
    <row r="65">
      <c r="A65" s="37">
        <f>IFERROR(TRIM(INDEX(Responses!$A65:$Z65,MATCH(Lists!$G$2,Responses!$A$1:$Z$1,0))&amp;""),"")</f>
        <v/>
      </c>
      <c r="B65" s="37">
        <f>IF(A65="","",IFERROR(TRIM(INDEX(Responses!$A65:$Z65,MATCH(Lists!$G$3,Responses!$A$1:$Z$1,0))&amp;""),""))</f>
        <v/>
      </c>
      <c r="C65" s="37">
        <f>IF(A65="","",IFERROR(TRIM(INDEX(Responses!$A65:$Z65,MATCH(Lists!$G$4,Responses!$A$1:$Z$1,0))&amp;""),""))</f>
        <v/>
      </c>
      <c r="D65" s="37">
        <f>IF(A65="","",IFERROR(TRIM(INDEX(Responses!$A65:$Z65,MATCH(Lists!$G$5,Responses!$A$1:$Z$1,0))&amp;""),""))</f>
        <v/>
      </c>
      <c r="E65" s="37">
        <f>IF(A65="",0,IF(OR(A65=Lists!$A$2,A65=Lists!$A$3,A65=Lists!$A$4),1,0))</f>
        <v/>
      </c>
      <c r="F65" s="37">
        <f>IF(A65="",0,1-E65)</f>
        <v/>
      </c>
    </row>
    <row r="66">
      <c r="A66" s="37">
        <f>IFERROR(TRIM(INDEX(Responses!$A66:$Z66,MATCH(Lists!$G$2,Responses!$A$1:$Z$1,0))&amp;""),"")</f>
        <v/>
      </c>
      <c r="B66" s="37">
        <f>IF(A66="","",IFERROR(TRIM(INDEX(Responses!$A66:$Z66,MATCH(Lists!$G$3,Responses!$A$1:$Z$1,0))&amp;""),""))</f>
        <v/>
      </c>
      <c r="C66" s="37">
        <f>IF(A66="","",IFERROR(TRIM(INDEX(Responses!$A66:$Z66,MATCH(Lists!$G$4,Responses!$A$1:$Z$1,0))&amp;""),""))</f>
        <v/>
      </c>
      <c r="D66" s="37">
        <f>IF(A66="","",IFERROR(TRIM(INDEX(Responses!$A66:$Z66,MATCH(Lists!$G$5,Responses!$A$1:$Z$1,0))&amp;""),""))</f>
        <v/>
      </c>
      <c r="E66" s="37">
        <f>IF(A66="",0,IF(OR(A66=Lists!$A$2,A66=Lists!$A$3,A66=Lists!$A$4),1,0))</f>
        <v/>
      </c>
      <c r="F66" s="37">
        <f>IF(A66="",0,1-E66)</f>
        <v/>
      </c>
    </row>
    <row r="67">
      <c r="A67" s="37">
        <f>IFERROR(TRIM(INDEX(Responses!$A67:$Z67,MATCH(Lists!$G$2,Responses!$A$1:$Z$1,0))&amp;""),"")</f>
        <v/>
      </c>
      <c r="B67" s="37">
        <f>IF(A67="","",IFERROR(TRIM(INDEX(Responses!$A67:$Z67,MATCH(Lists!$G$3,Responses!$A$1:$Z$1,0))&amp;""),""))</f>
        <v/>
      </c>
      <c r="C67" s="37">
        <f>IF(A67="","",IFERROR(TRIM(INDEX(Responses!$A67:$Z67,MATCH(Lists!$G$4,Responses!$A$1:$Z$1,0))&amp;""),""))</f>
        <v/>
      </c>
      <c r="D67" s="37">
        <f>IF(A67="","",IFERROR(TRIM(INDEX(Responses!$A67:$Z67,MATCH(Lists!$G$5,Responses!$A$1:$Z$1,0))&amp;""),""))</f>
        <v/>
      </c>
      <c r="E67" s="37">
        <f>IF(A67="",0,IF(OR(A67=Lists!$A$2,A67=Lists!$A$3,A67=Lists!$A$4),1,0))</f>
        <v/>
      </c>
      <c r="F67" s="37">
        <f>IF(A67="",0,1-E67)</f>
        <v/>
      </c>
    </row>
    <row r="68">
      <c r="A68" s="37">
        <f>IFERROR(TRIM(INDEX(Responses!$A68:$Z68,MATCH(Lists!$G$2,Responses!$A$1:$Z$1,0))&amp;""),"")</f>
        <v/>
      </c>
      <c r="B68" s="37">
        <f>IF(A68="","",IFERROR(TRIM(INDEX(Responses!$A68:$Z68,MATCH(Lists!$G$3,Responses!$A$1:$Z$1,0))&amp;""),""))</f>
        <v/>
      </c>
      <c r="C68" s="37">
        <f>IF(A68="","",IFERROR(TRIM(INDEX(Responses!$A68:$Z68,MATCH(Lists!$G$4,Responses!$A$1:$Z$1,0))&amp;""),""))</f>
        <v/>
      </c>
      <c r="D68" s="37">
        <f>IF(A68="","",IFERROR(TRIM(INDEX(Responses!$A68:$Z68,MATCH(Lists!$G$5,Responses!$A$1:$Z$1,0))&amp;""),""))</f>
        <v/>
      </c>
      <c r="E68" s="37">
        <f>IF(A68="",0,IF(OR(A68=Lists!$A$2,A68=Lists!$A$3,A68=Lists!$A$4),1,0))</f>
        <v/>
      </c>
      <c r="F68" s="37">
        <f>IF(A68="",0,1-E68)</f>
        <v/>
      </c>
    </row>
    <row r="69">
      <c r="A69" s="37">
        <f>IFERROR(TRIM(INDEX(Responses!$A69:$Z69,MATCH(Lists!$G$2,Responses!$A$1:$Z$1,0))&amp;""),"")</f>
        <v/>
      </c>
      <c r="B69" s="37">
        <f>IF(A69="","",IFERROR(TRIM(INDEX(Responses!$A69:$Z69,MATCH(Lists!$G$3,Responses!$A$1:$Z$1,0))&amp;""),""))</f>
        <v/>
      </c>
      <c r="C69" s="37">
        <f>IF(A69="","",IFERROR(TRIM(INDEX(Responses!$A69:$Z69,MATCH(Lists!$G$4,Responses!$A$1:$Z$1,0))&amp;""),""))</f>
        <v/>
      </c>
      <c r="D69" s="37">
        <f>IF(A69="","",IFERROR(TRIM(INDEX(Responses!$A69:$Z69,MATCH(Lists!$G$5,Responses!$A$1:$Z$1,0))&amp;""),""))</f>
        <v/>
      </c>
      <c r="E69" s="37">
        <f>IF(A69="",0,IF(OR(A69=Lists!$A$2,A69=Lists!$A$3,A69=Lists!$A$4),1,0))</f>
        <v/>
      </c>
      <c r="F69" s="37">
        <f>IF(A69="",0,1-E69)</f>
        <v/>
      </c>
    </row>
    <row r="70">
      <c r="A70" s="37">
        <f>IFERROR(TRIM(INDEX(Responses!$A70:$Z70,MATCH(Lists!$G$2,Responses!$A$1:$Z$1,0))&amp;""),"")</f>
        <v/>
      </c>
      <c r="B70" s="37">
        <f>IF(A70="","",IFERROR(TRIM(INDEX(Responses!$A70:$Z70,MATCH(Lists!$G$3,Responses!$A$1:$Z$1,0))&amp;""),""))</f>
        <v/>
      </c>
      <c r="C70" s="37">
        <f>IF(A70="","",IFERROR(TRIM(INDEX(Responses!$A70:$Z70,MATCH(Lists!$G$4,Responses!$A$1:$Z$1,0))&amp;""),""))</f>
        <v/>
      </c>
      <c r="D70" s="37">
        <f>IF(A70="","",IFERROR(TRIM(INDEX(Responses!$A70:$Z70,MATCH(Lists!$G$5,Responses!$A$1:$Z$1,0))&amp;""),""))</f>
        <v/>
      </c>
      <c r="E70" s="37">
        <f>IF(A70="",0,IF(OR(A70=Lists!$A$2,A70=Lists!$A$3,A70=Lists!$A$4),1,0))</f>
        <v/>
      </c>
      <c r="F70" s="37">
        <f>IF(A70="",0,1-E70)</f>
        <v/>
      </c>
    </row>
    <row r="71">
      <c r="A71" s="37">
        <f>IFERROR(TRIM(INDEX(Responses!$A71:$Z71,MATCH(Lists!$G$2,Responses!$A$1:$Z$1,0))&amp;""),"")</f>
        <v/>
      </c>
      <c r="B71" s="37">
        <f>IF(A71="","",IFERROR(TRIM(INDEX(Responses!$A71:$Z71,MATCH(Lists!$G$3,Responses!$A$1:$Z$1,0))&amp;""),""))</f>
        <v/>
      </c>
      <c r="C71" s="37">
        <f>IF(A71="","",IFERROR(TRIM(INDEX(Responses!$A71:$Z71,MATCH(Lists!$G$4,Responses!$A$1:$Z$1,0))&amp;""),""))</f>
        <v/>
      </c>
      <c r="D71" s="37">
        <f>IF(A71="","",IFERROR(TRIM(INDEX(Responses!$A71:$Z71,MATCH(Lists!$G$5,Responses!$A$1:$Z$1,0))&amp;""),""))</f>
        <v/>
      </c>
      <c r="E71" s="37">
        <f>IF(A71="",0,IF(OR(A71=Lists!$A$2,A71=Lists!$A$3,A71=Lists!$A$4),1,0))</f>
        <v/>
      </c>
      <c r="F71" s="37">
        <f>IF(A71="",0,1-E71)</f>
        <v/>
      </c>
    </row>
    <row r="72">
      <c r="A72" s="37">
        <f>IFERROR(TRIM(INDEX(Responses!$A72:$Z72,MATCH(Lists!$G$2,Responses!$A$1:$Z$1,0))&amp;""),"")</f>
        <v/>
      </c>
      <c r="B72" s="37">
        <f>IF(A72="","",IFERROR(TRIM(INDEX(Responses!$A72:$Z72,MATCH(Lists!$G$3,Responses!$A$1:$Z$1,0))&amp;""),""))</f>
        <v/>
      </c>
      <c r="C72" s="37">
        <f>IF(A72="","",IFERROR(TRIM(INDEX(Responses!$A72:$Z72,MATCH(Lists!$G$4,Responses!$A$1:$Z$1,0))&amp;""),""))</f>
        <v/>
      </c>
      <c r="D72" s="37">
        <f>IF(A72="","",IFERROR(TRIM(INDEX(Responses!$A72:$Z72,MATCH(Lists!$G$5,Responses!$A$1:$Z$1,0))&amp;""),""))</f>
        <v/>
      </c>
      <c r="E72" s="37">
        <f>IF(A72="",0,IF(OR(A72=Lists!$A$2,A72=Lists!$A$3,A72=Lists!$A$4),1,0))</f>
        <v/>
      </c>
      <c r="F72" s="37">
        <f>IF(A72="",0,1-E72)</f>
        <v/>
      </c>
    </row>
    <row r="73">
      <c r="A73" s="37">
        <f>IFERROR(TRIM(INDEX(Responses!$A73:$Z73,MATCH(Lists!$G$2,Responses!$A$1:$Z$1,0))&amp;""),"")</f>
        <v/>
      </c>
      <c r="B73" s="37">
        <f>IF(A73="","",IFERROR(TRIM(INDEX(Responses!$A73:$Z73,MATCH(Lists!$G$3,Responses!$A$1:$Z$1,0))&amp;""),""))</f>
        <v/>
      </c>
      <c r="C73" s="37">
        <f>IF(A73="","",IFERROR(TRIM(INDEX(Responses!$A73:$Z73,MATCH(Lists!$G$4,Responses!$A$1:$Z$1,0))&amp;""),""))</f>
        <v/>
      </c>
      <c r="D73" s="37">
        <f>IF(A73="","",IFERROR(TRIM(INDEX(Responses!$A73:$Z73,MATCH(Lists!$G$5,Responses!$A$1:$Z$1,0))&amp;""),""))</f>
        <v/>
      </c>
      <c r="E73" s="37">
        <f>IF(A73="",0,IF(OR(A73=Lists!$A$2,A73=Lists!$A$3,A73=Lists!$A$4),1,0))</f>
        <v/>
      </c>
      <c r="F73" s="37">
        <f>IF(A73="",0,1-E73)</f>
        <v/>
      </c>
    </row>
    <row r="74">
      <c r="A74" s="37">
        <f>IFERROR(TRIM(INDEX(Responses!$A74:$Z74,MATCH(Lists!$G$2,Responses!$A$1:$Z$1,0))&amp;""),"")</f>
        <v/>
      </c>
      <c r="B74" s="37">
        <f>IF(A74="","",IFERROR(TRIM(INDEX(Responses!$A74:$Z74,MATCH(Lists!$G$3,Responses!$A$1:$Z$1,0))&amp;""),""))</f>
        <v/>
      </c>
      <c r="C74" s="37">
        <f>IF(A74="","",IFERROR(TRIM(INDEX(Responses!$A74:$Z74,MATCH(Lists!$G$4,Responses!$A$1:$Z$1,0))&amp;""),""))</f>
        <v/>
      </c>
      <c r="D74" s="37">
        <f>IF(A74="","",IFERROR(TRIM(INDEX(Responses!$A74:$Z74,MATCH(Lists!$G$5,Responses!$A$1:$Z$1,0))&amp;""),""))</f>
        <v/>
      </c>
      <c r="E74" s="37">
        <f>IF(A74="",0,IF(OR(A74=Lists!$A$2,A74=Lists!$A$3,A74=Lists!$A$4),1,0))</f>
        <v/>
      </c>
      <c r="F74" s="37">
        <f>IF(A74="",0,1-E74)</f>
        <v/>
      </c>
    </row>
    <row r="75">
      <c r="A75" s="37">
        <f>IFERROR(TRIM(INDEX(Responses!$A75:$Z75,MATCH(Lists!$G$2,Responses!$A$1:$Z$1,0))&amp;""),"")</f>
        <v/>
      </c>
      <c r="B75" s="37">
        <f>IF(A75="","",IFERROR(TRIM(INDEX(Responses!$A75:$Z75,MATCH(Lists!$G$3,Responses!$A$1:$Z$1,0))&amp;""),""))</f>
        <v/>
      </c>
      <c r="C75" s="37">
        <f>IF(A75="","",IFERROR(TRIM(INDEX(Responses!$A75:$Z75,MATCH(Lists!$G$4,Responses!$A$1:$Z$1,0))&amp;""),""))</f>
        <v/>
      </c>
      <c r="D75" s="37">
        <f>IF(A75="","",IFERROR(TRIM(INDEX(Responses!$A75:$Z75,MATCH(Lists!$G$5,Responses!$A$1:$Z$1,0))&amp;""),""))</f>
        <v/>
      </c>
      <c r="E75" s="37">
        <f>IF(A75="",0,IF(OR(A75=Lists!$A$2,A75=Lists!$A$3,A75=Lists!$A$4),1,0))</f>
        <v/>
      </c>
      <c r="F75" s="37">
        <f>IF(A75="",0,1-E75)</f>
        <v/>
      </c>
    </row>
    <row r="76">
      <c r="A76" s="37">
        <f>IFERROR(TRIM(INDEX(Responses!$A76:$Z76,MATCH(Lists!$G$2,Responses!$A$1:$Z$1,0))&amp;""),"")</f>
        <v/>
      </c>
      <c r="B76" s="37">
        <f>IF(A76="","",IFERROR(TRIM(INDEX(Responses!$A76:$Z76,MATCH(Lists!$G$3,Responses!$A$1:$Z$1,0))&amp;""),""))</f>
        <v/>
      </c>
      <c r="C76" s="37">
        <f>IF(A76="","",IFERROR(TRIM(INDEX(Responses!$A76:$Z76,MATCH(Lists!$G$4,Responses!$A$1:$Z$1,0))&amp;""),""))</f>
        <v/>
      </c>
      <c r="D76" s="37">
        <f>IF(A76="","",IFERROR(TRIM(INDEX(Responses!$A76:$Z76,MATCH(Lists!$G$5,Responses!$A$1:$Z$1,0))&amp;""),""))</f>
        <v/>
      </c>
      <c r="E76" s="37">
        <f>IF(A76="",0,IF(OR(A76=Lists!$A$2,A76=Lists!$A$3,A76=Lists!$A$4),1,0))</f>
        <v/>
      </c>
      <c r="F76" s="37">
        <f>IF(A76="",0,1-E76)</f>
        <v/>
      </c>
    </row>
    <row r="77">
      <c r="A77" s="37">
        <f>IFERROR(TRIM(INDEX(Responses!$A77:$Z77,MATCH(Lists!$G$2,Responses!$A$1:$Z$1,0))&amp;""),"")</f>
        <v/>
      </c>
      <c r="B77" s="37">
        <f>IF(A77="","",IFERROR(TRIM(INDEX(Responses!$A77:$Z77,MATCH(Lists!$G$3,Responses!$A$1:$Z$1,0))&amp;""),""))</f>
        <v/>
      </c>
      <c r="C77" s="37">
        <f>IF(A77="","",IFERROR(TRIM(INDEX(Responses!$A77:$Z77,MATCH(Lists!$G$4,Responses!$A$1:$Z$1,0))&amp;""),""))</f>
        <v/>
      </c>
      <c r="D77" s="37">
        <f>IF(A77="","",IFERROR(TRIM(INDEX(Responses!$A77:$Z77,MATCH(Lists!$G$5,Responses!$A$1:$Z$1,0))&amp;""),""))</f>
        <v/>
      </c>
      <c r="E77" s="37">
        <f>IF(A77="",0,IF(OR(A77=Lists!$A$2,A77=Lists!$A$3,A77=Lists!$A$4),1,0))</f>
        <v/>
      </c>
      <c r="F77" s="37">
        <f>IF(A77="",0,1-E77)</f>
        <v/>
      </c>
    </row>
    <row r="78">
      <c r="A78" s="37">
        <f>IFERROR(TRIM(INDEX(Responses!$A78:$Z78,MATCH(Lists!$G$2,Responses!$A$1:$Z$1,0))&amp;""),"")</f>
        <v/>
      </c>
      <c r="B78" s="37">
        <f>IF(A78="","",IFERROR(TRIM(INDEX(Responses!$A78:$Z78,MATCH(Lists!$G$3,Responses!$A$1:$Z$1,0))&amp;""),""))</f>
        <v/>
      </c>
      <c r="C78" s="37">
        <f>IF(A78="","",IFERROR(TRIM(INDEX(Responses!$A78:$Z78,MATCH(Lists!$G$4,Responses!$A$1:$Z$1,0))&amp;""),""))</f>
        <v/>
      </c>
      <c r="D78" s="37">
        <f>IF(A78="","",IFERROR(TRIM(INDEX(Responses!$A78:$Z78,MATCH(Lists!$G$5,Responses!$A$1:$Z$1,0))&amp;""),""))</f>
        <v/>
      </c>
      <c r="E78" s="37">
        <f>IF(A78="",0,IF(OR(A78=Lists!$A$2,A78=Lists!$A$3,A78=Lists!$A$4),1,0))</f>
        <v/>
      </c>
      <c r="F78" s="37">
        <f>IF(A78="",0,1-E78)</f>
        <v/>
      </c>
    </row>
    <row r="79">
      <c r="A79" s="37">
        <f>IFERROR(TRIM(INDEX(Responses!$A79:$Z79,MATCH(Lists!$G$2,Responses!$A$1:$Z$1,0))&amp;""),"")</f>
        <v/>
      </c>
      <c r="B79" s="37">
        <f>IF(A79="","",IFERROR(TRIM(INDEX(Responses!$A79:$Z79,MATCH(Lists!$G$3,Responses!$A$1:$Z$1,0))&amp;""),""))</f>
        <v/>
      </c>
      <c r="C79" s="37">
        <f>IF(A79="","",IFERROR(TRIM(INDEX(Responses!$A79:$Z79,MATCH(Lists!$G$4,Responses!$A$1:$Z$1,0))&amp;""),""))</f>
        <v/>
      </c>
      <c r="D79" s="37">
        <f>IF(A79="","",IFERROR(TRIM(INDEX(Responses!$A79:$Z79,MATCH(Lists!$G$5,Responses!$A$1:$Z$1,0))&amp;""),""))</f>
        <v/>
      </c>
      <c r="E79" s="37">
        <f>IF(A79="",0,IF(OR(A79=Lists!$A$2,A79=Lists!$A$3,A79=Lists!$A$4),1,0))</f>
        <v/>
      </c>
      <c r="F79" s="37">
        <f>IF(A79="",0,1-E79)</f>
        <v/>
      </c>
    </row>
    <row r="80">
      <c r="A80" s="37">
        <f>IFERROR(TRIM(INDEX(Responses!$A80:$Z80,MATCH(Lists!$G$2,Responses!$A$1:$Z$1,0))&amp;""),"")</f>
        <v/>
      </c>
      <c r="B80" s="37">
        <f>IF(A80="","",IFERROR(TRIM(INDEX(Responses!$A80:$Z80,MATCH(Lists!$G$3,Responses!$A$1:$Z$1,0))&amp;""),""))</f>
        <v/>
      </c>
      <c r="C80" s="37">
        <f>IF(A80="","",IFERROR(TRIM(INDEX(Responses!$A80:$Z80,MATCH(Lists!$G$4,Responses!$A$1:$Z$1,0))&amp;""),""))</f>
        <v/>
      </c>
      <c r="D80" s="37">
        <f>IF(A80="","",IFERROR(TRIM(INDEX(Responses!$A80:$Z80,MATCH(Lists!$G$5,Responses!$A$1:$Z$1,0))&amp;""),""))</f>
        <v/>
      </c>
      <c r="E80" s="37">
        <f>IF(A80="",0,IF(OR(A80=Lists!$A$2,A80=Lists!$A$3,A80=Lists!$A$4),1,0))</f>
        <v/>
      </c>
      <c r="F80" s="37">
        <f>IF(A80="",0,1-E80)</f>
        <v/>
      </c>
    </row>
    <row r="81">
      <c r="A81" s="37">
        <f>IFERROR(TRIM(INDEX(Responses!$A81:$Z81,MATCH(Lists!$G$2,Responses!$A$1:$Z$1,0))&amp;""),"")</f>
        <v/>
      </c>
      <c r="B81" s="37">
        <f>IF(A81="","",IFERROR(TRIM(INDEX(Responses!$A81:$Z81,MATCH(Lists!$G$3,Responses!$A$1:$Z$1,0))&amp;""),""))</f>
        <v/>
      </c>
      <c r="C81" s="37">
        <f>IF(A81="","",IFERROR(TRIM(INDEX(Responses!$A81:$Z81,MATCH(Lists!$G$4,Responses!$A$1:$Z$1,0))&amp;""),""))</f>
        <v/>
      </c>
      <c r="D81" s="37">
        <f>IF(A81="","",IFERROR(TRIM(INDEX(Responses!$A81:$Z81,MATCH(Lists!$G$5,Responses!$A$1:$Z$1,0))&amp;""),""))</f>
        <v/>
      </c>
      <c r="E81" s="37">
        <f>IF(A81="",0,IF(OR(A81=Lists!$A$2,A81=Lists!$A$3,A81=Lists!$A$4),1,0))</f>
        <v/>
      </c>
      <c r="F81" s="37">
        <f>IF(A81="",0,1-E81)</f>
        <v/>
      </c>
    </row>
    <row r="82">
      <c r="A82" s="37">
        <f>IFERROR(TRIM(INDEX(Responses!$A82:$Z82,MATCH(Lists!$G$2,Responses!$A$1:$Z$1,0))&amp;""),"")</f>
        <v/>
      </c>
      <c r="B82" s="37">
        <f>IF(A82="","",IFERROR(TRIM(INDEX(Responses!$A82:$Z82,MATCH(Lists!$G$3,Responses!$A$1:$Z$1,0))&amp;""),""))</f>
        <v/>
      </c>
      <c r="C82" s="37">
        <f>IF(A82="","",IFERROR(TRIM(INDEX(Responses!$A82:$Z82,MATCH(Lists!$G$4,Responses!$A$1:$Z$1,0))&amp;""),""))</f>
        <v/>
      </c>
      <c r="D82" s="37">
        <f>IF(A82="","",IFERROR(TRIM(INDEX(Responses!$A82:$Z82,MATCH(Lists!$G$5,Responses!$A$1:$Z$1,0))&amp;""),""))</f>
        <v/>
      </c>
      <c r="E82" s="37">
        <f>IF(A82="",0,IF(OR(A82=Lists!$A$2,A82=Lists!$A$3,A82=Lists!$A$4),1,0))</f>
        <v/>
      </c>
      <c r="F82" s="37">
        <f>IF(A82="",0,1-E82)</f>
        <v/>
      </c>
    </row>
    <row r="83">
      <c r="A83" s="37">
        <f>IFERROR(TRIM(INDEX(Responses!$A83:$Z83,MATCH(Lists!$G$2,Responses!$A$1:$Z$1,0))&amp;""),"")</f>
        <v/>
      </c>
      <c r="B83" s="37">
        <f>IF(A83="","",IFERROR(TRIM(INDEX(Responses!$A83:$Z83,MATCH(Lists!$G$3,Responses!$A$1:$Z$1,0))&amp;""),""))</f>
        <v/>
      </c>
      <c r="C83" s="37">
        <f>IF(A83="","",IFERROR(TRIM(INDEX(Responses!$A83:$Z83,MATCH(Lists!$G$4,Responses!$A$1:$Z$1,0))&amp;""),""))</f>
        <v/>
      </c>
      <c r="D83" s="37">
        <f>IF(A83="","",IFERROR(TRIM(INDEX(Responses!$A83:$Z83,MATCH(Lists!$G$5,Responses!$A$1:$Z$1,0))&amp;""),""))</f>
        <v/>
      </c>
      <c r="E83" s="37">
        <f>IF(A83="",0,IF(OR(A83=Lists!$A$2,A83=Lists!$A$3,A83=Lists!$A$4),1,0))</f>
        <v/>
      </c>
      <c r="F83" s="37">
        <f>IF(A83="",0,1-E83)</f>
        <v/>
      </c>
    </row>
    <row r="84">
      <c r="A84" s="37">
        <f>IFERROR(TRIM(INDEX(Responses!$A84:$Z84,MATCH(Lists!$G$2,Responses!$A$1:$Z$1,0))&amp;""),"")</f>
        <v/>
      </c>
      <c r="B84" s="37">
        <f>IF(A84="","",IFERROR(TRIM(INDEX(Responses!$A84:$Z84,MATCH(Lists!$G$3,Responses!$A$1:$Z$1,0))&amp;""),""))</f>
        <v/>
      </c>
      <c r="C84" s="37">
        <f>IF(A84="","",IFERROR(TRIM(INDEX(Responses!$A84:$Z84,MATCH(Lists!$G$4,Responses!$A$1:$Z$1,0))&amp;""),""))</f>
        <v/>
      </c>
      <c r="D84" s="37">
        <f>IF(A84="","",IFERROR(TRIM(INDEX(Responses!$A84:$Z84,MATCH(Lists!$G$5,Responses!$A$1:$Z$1,0))&amp;""),""))</f>
        <v/>
      </c>
      <c r="E84" s="37">
        <f>IF(A84="",0,IF(OR(A84=Lists!$A$2,A84=Lists!$A$3,A84=Lists!$A$4),1,0))</f>
        <v/>
      </c>
      <c r="F84" s="37">
        <f>IF(A84="",0,1-E84)</f>
        <v/>
      </c>
    </row>
    <row r="85">
      <c r="A85" s="37">
        <f>IFERROR(TRIM(INDEX(Responses!$A85:$Z85,MATCH(Lists!$G$2,Responses!$A$1:$Z$1,0))&amp;""),"")</f>
        <v/>
      </c>
      <c r="B85" s="37">
        <f>IF(A85="","",IFERROR(TRIM(INDEX(Responses!$A85:$Z85,MATCH(Lists!$G$3,Responses!$A$1:$Z$1,0))&amp;""),""))</f>
        <v/>
      </c>
      <c r="C85" s="37">
        <f>IF(A85="","",IFERROR(TRIM(INDEX(Responses!$A85:$Z85,MATCH(Lists!$G$4,Responses!$A$1:$Z$1,0))&amp;""),""))</f>
        <v/>
      </c>
      <c r="D85" s="37">
        <f>IF(A85="","",IFERROR(TRIM(INDEX(Responses!$A85:$Z85,MATCH(Lists!$G$5,Responses!$A$1:$Z$1,0))&amp;""),""))</f>
        <v/>
      </c>
      <c r="E85" s="37">
        <f>IF(A85="",0,IF(OR(A85=Lists!$A$2,A85=Lists!$A$3,A85=Lists!$A$4),1,0))</f>
        <v/>
      </c>
      <c r="F85" s="37">
        <f>IF(A85="",0,1-E85)</f>
        <v/>
      </c>
    </row>
    <row r="86">
      <c r="A86" s="37">
        <f>IFERROR(TRIM(INDEX(Responses!$A86:$Z86,MATCH(Lists!$G$2,Responses!$A$1:$Z$1,0))&amp;""),"")</f>
        <v/>
      </c>
      <c r="B86" s="37">
        <f>IF(A86="","",IFERROR(TRIM(INDEX(Responses!$A86:$Z86,MATCH(Lists!$G$3,Responses!$A$1:$Z$1,0))&amp;""),""))</f>
        <v/>
      </c>
      <c r="C86" s="37">
        <f>IF(A86="","",IFERROR(TRIM(INDEX(Responses!$A86:$Z86,MATCH(Lists!$G$4,Responses!$A$1:$Z$1,0))&amp;""),""))</f>
        <v/>
      </c>
      <c r="D86" s="37">
        <f>IF(A86="","",IFERROR(TRIM(INDEX(Responses!$A86:$Z86,MATCH(Lists!$G$5,Responses!$A$1:$Z$1,0))&amp;""),""))</f>
        <v/>
      </c>
      <c r="E86" s="37">
        <f>IF(A86="",0,IF(OR(A86=Lists!$A$2,A86=Lists!$A$3,A86=Lists!$A$4),1,0))</f>
        <v/>
      </c>
      <c r="F86" s="37">
        <f>IF(A86="",0,1-E86)</f>
        <v/>
      </c>
    </row>
    <row r="87">
      <c r="A87" s="37">
        <f>IFERROR(TRIM(INDEX(Responses!$A87:$Z87,MATCH(Lists!$G$2,Responses!$A$1:$Z$1,0))&amp;""),"")</f>
        <v/>
      </c>
      <c r="B87" s="37">
        <f>IF(A87="","",IFERROR(TRIM(INDEX(Responses!$A87:$Z87,MATCH(Lists!$G$3,Responses!$A$1:$Z$1,0))&amp;""),""))</f>
        <v/>
      </c>
      <c r="C87" s="37">
        <f>IF(A87="","",IFERROR(TRIM(INDEX(Responses!$A87:$Z87,MATCH(Lists!$G$4,Responses!$A$1:$Z$1,0))&amp;""),""))</f>
        <v/>
      </c>
      <c r="D87" s="37">
        <f>IF(A87="","",IFERROR(TRIM(INDEX(Responses!$A87:$Z87,MATCH(Lists!$G$5,Responses!$A$1:$Z$1,0))&amp;""),""))</f>
        <v/>
      </c>
      <c r="E87" s="37">
        <f>IF(A87="",0,IF(OR(A87=Lists!$A$2,A87=Lists!$A$3,A87=Lists!$A$4),1,0))</f>
        <v/>
      </c>
      <c r="F87" s="37">
        <f>IF(A87="",0,1-E87)</f>
        <v/>
      </c>
    </row>
    <row r="88">
      <c r="A88" s="37">
        <f>IFERROR(TRIM(INDEX(Responses!$A88:$Z88,MATCH(Lists!$G$2,Responses!$A$1:$Z$1,0))&amp;""),"")</f>
        <v/>
      </c>
      <c r="B88" s="37">
        <f>IF(A88="","",IFERROR(TRIM(INDEX(Responses!$A88:$Z88,MATCH(Lists!$G$3,Responses!$A$1:$Z$1,0))&amp;""),""))</f>
        <v/>
      </c>
      <c r="C88" s="37">
        <f>IF(A88="","",IFERROR(TRIM(INDEX(Responses!$A88:$Z88,MATCH(Lists!$G$4,Responses!$A$1:$Z$1,0))&amp;""),""))</f>
        <v/>
      </c>
      <c r="D88" s="37">
        <f>IF(A88="","",IFERROR(TRIM(INDEX(Responses!$A88:$Z88,MATCH(Lists!$G$5,Responses!$A$1:$Z$1,0))&amp;""),""))</f>
        <v/>
      </c>
      <c r="E88" s="37">
        <f>IF(A88="",0,IF(OR(A88=Lists!$A$2,A88=Lists!$A$3,A88=Lists!$A$4),1,0))</f>
        <v/>
      </c>
      <c r="F88" s="37">
        <f>IF(A88="",0,1-E88)</f>
        <v/>
      </c>
    </row>
    <row r="89">
      <c r="A89" s="37">
        <f>IFERROR(TRIM(INDEX(Responses!$A89:$Z89,MATCH(Lists!$G$2,Responses!$A$1:$Z$1,0))&amp;""),"")</f>
        <v/>
      </c>
      <c r="B89" s="37">
        <f>IF(A89="","",IFERROR(TRIM(INDEX(Responses!$A89:$Z89,MATCH(Lists!$G$3,Responses!$A$1:$Z$1,0))&amp;""),""))</f>
        <v/>
      </c>
      <c r="C89" s="37">
        <f>IF(A89="","",IFERROR(TRIM(INDEX(Responses!$A89:$Z89,MATCH(Lists!$G$4,Responses!$A$1:$Z$1,0))&amp;""),""))</f>
        <v/>
      </c>
      <c r="D89" s="37">
        <f>IF(A89="","",IFERROR(TRIM(INDEX(Responses!$A89:$Z89,MATCH(Lists!$G$5,Responses!$A$1:$Z$1,0))&amp;""),""))</f>
        <v/>
      </c>
      <c r="E89" s="37">
        <f>IF(A89="",0,IF(OR(A89=Lists!$A$2,A89=Lists!$A$3,A89=Lists!$A$4),1,0))</f>
        <v/>
      </c>
      <c r="F89" s="37">
        <f>IF(A89="",0,1-E89)</f>
        <v/>
      </c>
    </row>
    <row r="90">
      <c r="A90" s="37">
        <f>IFERROR(TRIM(INDEX(Responses!$A90:$Z90,MATCH(Lists!$G$2,Responses!$A$1:$Z$1,0))&amp;""),"")</f>
        <v/>
      </c>
      <c r="B90" s="37">
        <f>IF(A90="","",IFERROR(TRIM(INDEX(Responses!$A90:$Z90,MATCH(Lists!$G$3,Responses!$A$1:$Z$1,0))&amp;""),""))</f>
        <v/>
      </c>
      <c r="C90" s="37">
        <f>IF(A90="","",IFERROR(TRIM(INDEX(Responses!$A90:$Z90,MATCH(Lists!$G$4,Responses!$A$1:$Z$1,0))&amp;""),""))</f>
        <v/>
      </c>
      <c r="D90" s="37">
        <f>IF(A90="","",IFERROR(TRIM(INDEX(Responses!$A90:$Z90,MATCH(Lists!$G$5,Responses!$A$1:$Z$1,0))&amp;""),""))</f>
        <v/>
      </c>
      <c r="E90" s="37">
        <f>IF(A90="",0,IF(OR(A90=Lists!$A$2,A90=Lists!$A$3,A90=Lists!$A$4),1,0))</f>
        <v/>
      </c>
      <c r="F90" s="37">
        <f>IF(A90="",0,1-E90)</f>
        <v/>
      </c>
    </row>
    <row r="91">
      <c r="A91" s="37">
        <f>IFERROR(TRIM(INDEX(Responses!$A91:$Z91,MATCH(Lists!$G$2,Responses!$A$1:$Z$1,0))&amp;""),"")</f>
        <v/>
      </c>
      <c r="B91" s="37">
        <f>IF(A91="","",IFERROR(TRIM(INDEX(Responses!$A91:$Z91,MATCH(Lists!$G$3,Responses!$A$1:$Z$1,0))&amp;""),""))</f>
        <v/>
      </c>
      <c r="C91" s="37">
        <f>IF(A91="","",IFERROR(TRIM(INDEX(Responses!$A91:$Z91,MATCH(Lists!$G$4,Responses!$A$1:$Z$1,0))&amp;""),""))</f>
        <v/>
      </c>
      <c r="D91" s="37">
        <f>IF(A91="","",IFERROR(TRIM(INDEX(Responses!$A91:$Z91,MATCH(Lists!$G$5,Responses!$A$1:$Z$1,0))&amp;""),""))</f>
        <v/>
      </c>
      <c r="E91" s="37">
        <f>IF(A91="",0,IF(OR(A91=Lists!$A$2,A91=Lists!$A$3,A91=Lists!$A$4),1,0))</f>
        <v/>
      </c>
      <c r="F91" s="37">
        <f>IF(A91="",0,1-E91)</f>
        <v/>
      </c>
    </row>
    <row r="92">
      <c r="A92" s="37">
        <f>IFERROR(TRIM(INDEX(Responses!$A92:$Z92,MATCH(Lists!$G$2,Responses!$A$1:$Z$1,0))&amp;""),"")</f>
        <v/>
      </c>
      <c r="B92" s="37">
        <f>IF(A92="","",IFERROR(TRIM(INDEX(Responses!$A92:$Z92,MATCH(Lists!$G$3,Responses!$A$1:$Z$1,0))&amp;""),""))</f>
        <v/>
      </c>
      <c r="C92" s="37">
        <f>IF(A92="","",IFERROR(TRIM(INDEX(Responses!$A92:$Z92,MATCH(Lists!$G$4,Responses!$A$1:$Z$1,0))&amp;""),""))</f>
        <v/>
      </c>
      <c r="D92" s="37">
        <f>IF(A92="","",IFERROR(TRIM(INDEX(Responses!$A92:$Z92,MATCH(Lists!$G$5,Responses!$A$1:$Z$1,0))&amp;""),""))</f>
        <v/>
      </c>
      <c r="E92" s="37">
        <f>IF(A92="",0,IF(OR(A92=Lists!$A$2,A92=Lists!$A$3,A92=Lists!$A$4),1,0))</f>
        <v/>
      </c>
      <c r="F92" s="37">
        <f>IF(A92="",0,1-E92)</f>
        <v/>
      </c>
    </row>
    <row r="93">
      <c r="A93" s="37">
        <f>IFERROR(TRIM(INDEX(Responses!$A93:$Z93,MATCH(Lists!$G$2,Responses!$A$1:$Z$1,0))&amp;""),"")</f>
        <v/>
      </c>
      <c r="B93" s="37">
        <f>IF(A93="","",IFERROR(TRIM(INDEX(Responses!$A93:$Z93,MATCH(Lists!$G$3,Responses!$A$1:$Z$1,0))&amp;""),""))</f>
        <v/>
      </c>
      <c r="C93" s="37">
        <f>IF(A93="","",IFERROR(TRIM(INDEX(Responses!$A93:$Z93,MATCH(Lists!$G$4,Responses!$A$1:$Z$1,0))&amp;""),""))</f>
        <v/>
      </c>
      <c r="D93" s="37">
        <f>IF(A93="","",IFERROR(TRIM(INDEX(Responses!$A93:$Z93,MATCH(Lists!$G$5,Responses!$A$1:$Z$1,0))&amp;""),""))</f>
        <v/>
      </c>
      <c r="E93" s="37">
        <f>IF(A93="",0,IF(OR(A93=Lists!$A$2,A93=Lists!$A$3,A93=Lists!$A$4),1,0))</f>
        <v/>
      </c>
      <c r="F93" s="37">
        <f>IF(A93="",0,1-E93)</f>
        <v/>
      </c>
    </row>
    <row r="94">
      <c r="A94" s="37">
        <f>IFERROR(TRIM(INDEX(Responses!$A94:$Z94,MATCH(Lists!$G$2,Responses!$A$1:$Z$1,0))&amp;""),"")</f>
        <v/>
      </c>
      <c r="B94" s="37">
        <f>IF(A94="","",IFERROR(TRIM(INDEX(Responses!$A94:$Z94,MATCH(Lists!$G$3,Responses!$A$1:$Z$1,0))&amp;""),""))</f>
        <v/>
      </c>
      <c r="C94" s="37">
        <f>IF(A94="","",IFERROR(TRIM(INDEX(Responses!$A94:$Z94,MATCH(Lists!$G$4,Responses!$A$1:$Z$1,0))&amp;""),""))</f>
        <v/>
      </c>
      <c r="D94" s="37">
        <f>IF(A94="","",IFERROR(TRIM(INDEX(Responses!$A94:$Z94,MATCH(Lists!$G$5,Responses!$A$1:$Z$1,0))&amp;""),""))</f>
        <v/>
      </c>
      <c r="E94" s="37">
        <f>IF(A94="",0,IF(OR(A94=Lists!$A$2,A94=Lists!$A$3,A94=Lists!$A$4),1,0))</f>
        <v/>
      </c>
      <c r="F94" s="37">
        <f>IF(A94="",0,1-E94)</f>
        <v/>
      </c>
    </row>
    <row r="95">
      <c r="A95" s="37">
        <f>IFERROR(TRIM(INDEX(Responses!$A95:$Z95,MATCH(Lists!$G$2,Responses!$A$1:$Z$1,0))&amp;""),"")</f>
        <v/>
      </c>
      <c r="B95" s="37">
        <f>IF(A95="","",IFERROR(TRIM(INDEX(Responses!$A95:$Z95,MATCH(Lists!$G$3,Responses!$A$1:$Z$1,0))&amp;""),""))</f>
        <v/>
      </c>
      <c r="C95" s="37">
        <f>IF(A95="","",IFERROR(TRIM(INDEX(Responses!$A95:$Z95,MATCH(Lists!$G$4,Responses!$A$1:$Z$1,0))&amp;""),""))</f>
        <v/>
      </c>
      <c r="D95" s="37">
        <f>IF(A95="","",IFERROR(TRIM(INDEX(Responses!$A95:$Z95,MATCH(Lists!$G$5,Responses!$A$1:$Z$1,0))&amp;""),""))</f>
        <v/>
      </c>
      <c r="E95" s="37">
        <f>IF(A95="",0,IF(OR(A95=Lists!$A$2,A95=Lists!$A$3,A95=Lists!$A$4),1,0))</f>
        <v/>
      </c>
      <c r="F95" s="37">
        <f>IF(A95="",0,1-E95)</f>
        <v/>
      </c>
    </row>
    <row r="96">
      <c r="A96" s="37">
        <f>IFERROR(TRIM(INDEX(Responses!$A96:$Z96,MATCH(Lists!$G$2,Responses!$A$1:$Z$1,0))&amp;""),"")</f>
        <v/>
      </c>
      <c r="B96" s="37">
        <f>IF(A96="","",IFERROR(TRIM(INDEX(Responses!$A96:$Z96,MATCH(Lists!$G$3,Responses!$A$1:$Z$1,0))&amp;""),""))</f>
        <v/>
      </c>
      <c r="C96" s="37">
        <f>IF(A96="","",IFERROR(TRIM(INDEX(Responses!$A96:$Z96,MATCH(Lists!$G$4,Responses!$A$1:$Z$1,0))&amp;""),""))</f>
        <v/>
      </c>
      <c r="D96" s="37">
        <f>IF(A96="","",IFERROR(TRIM(INDEX(Responses!$A96:$Z96,MATCH(Lists!$G$5,Responses!$A$1:$Z$1,0))&amp;""),""))</f>
        <v/>
      </c>
      <c r="E96" s="37">
        <f>IF(A96="",0,IF(OR(A96=Lists!$A$2,A96=Lists!$A$3,A96=Lists!$A$4),1,0))</f>
        <v/>
      </c>
      <c r="F96" s="37">
        <f>IF(A96="",0,1-E96)</f>
        <v/>
      </c>
    </row>
    <row r="97">
      <c r="A97" s="37">
        <f>IFERROR(TRIM(INDEX(Responses!$A97:$Z97,MATCH(Lists!$G$2,Responses!$A$1:$Z$1,0))&amp;""),"")</f>
        <v/>
      </c>
      <c r="B97" s="37">
        <f>IF(A97="","",IFERROR(TRIM(INDEX(Responses!$A97:$Z97,MATCH(Lists!$G$3,Responses!$A$1:$Z$1,0))&amp;""),""))</f>
        <v/>
      </c>
      <c r="C97" s="37">
        <f>IF(A97="","",IFERROR(TRIM(INDEX(Responses!$A97:$Z97,MATCH(Lists!$G$4,Responses!$A$1:$Z$1,0))&amp;""),""))</f>
        <v/>
      </c>
      <c r="D97" s="37">
        <f>IF(A97="","",IFERROR(TRIM(INDEX(Responses!$A97:$Z97,MATCH(Lists!$G$5,Responses!$A$1:$Z$1,0))&amp;""),""))</f>
        <v/>
      </c>
      <c r="E97" s="37">
        <f>IF(A97="",0,IF(OR(A97=Lists!$A$2,A97=Lists!$A$3,A97=Lists!$A$4),1,0))</f>
        <v/>
      </c>
      <c r="F97" s="37">
        <f>IF(A97="",0,1-E97)</f>
        <v/>
      </c>
    </row>
    <row r="98">
      <c r="A98" s="37">
        <f>IFERROR(TRIM(INDEX(Responses!$A98:$Z98,MATCH(Lists!$G$2,Responses!$A$1:$Z$1,0))&amp;""),"")</f>
        <v/>
      </c>
      <c r="B98" s="37">
        <f>IF(A98="","",IFERROR(TRIM(INDEX(Responses!$A98:$Z98,MATCH(Lists!$G$3,Responses!$A$1:$Z$1,0))&amp;""),""))</f>
        <v/>
      </c>
      <c r="C98" s="37">
        <f>IF(A98="","",IFERROR(TRIM(INDEX(Responses!$A98:$Z98,MATCH(Lists!$G$4,Responses!$A$1:$Z$1,0))&amp;""),""))</f>
        <v/>
      </c>
      <c r="D98" s="37">
        <f>IF(A98="","",IFERROR(TRIM(INDEX(Responses!$A98:$Z98,MATCH(Lists!$G$5,Responses!$A$1:$Z$1,0))&amp;""),""))</f>
        <v/>
      </c>
      <c r="E98" s="37">
        <f>IF(A98="",0,IF(OR(A98=Lists!$A$2,A98=Lists!$A$3,A98=Lists!$A$4),1,0))</f>
        <v/>
      </c>
      <c r="F98" s="37">
        <f>IF(A98="",0,1-E98)</f>
        <v/>
      </c>
    </row>
    <row r="99">
      <c r="A99" s="37">
        <f>IFERROR(TRIM(INDEX(Responses!$A99:$Z99,MATCH(Lists!$G$2,Responses!$A$1:$Z$1,0))&amp;""),"")</f>
        <v/>
      </c>
      <c r="B99" s="37">
        <f>IF(A99="","",IFERROR(TRIM(INDEX(Responses!$A99:$Z99,MATCH(Lists!$G$3,Responses!$A$1:$Z$1,0))&amp;""),""))</f>
        <v/>
      </c>
      <c r="C99" s="37">
        <f>IF(A99="","",IFERROR(TRIM(INDEX(Responses!$A99:$Z99,MATCH(Lists!$G$4,Responses!$A$1:$Z$1,0))&amp;""),""))</f>
        <v/>
      </c>
      <c r="D99" s="37">
        <f>IF(A99="","",IFERROR(TRIM(INDEX(Responses!$A99:$Z99,MATCH(Lists!$G$5,Responses!$A$1:$Z$1,0))&amp;""),""))</f>
        <v/>
      </c>
      <c r="E99" s="37">
        <f>IF(A99="",0,IF(OR(A99=Lists!$A$2,A99=Lists!$A$3,A99=Lists!$A$4),1,0))</f>
        <v/>
      </c>
      <c r="F99" s="37">
        <f>IF(A99="",0,1-E99)</f>
        <v/>
      </c>
    </row>
    <row r="100">
      <c r="A100" s="37">
        <f>IFERROR(TRIM(INDEX(Responses!$A100:$Z100,MATCH(Lists!$G$2,Responses!$A$1:$Z$1,0))&amp;""),"")</f>
        <v/>
      </c>
      <c r="B100" s="37">
        <f>IF(A100="","",IFERROR(TRIM(INDEX(Responses!$A100:$Z100,MATCH(Lists!$G$3,Responses!$A$1:$Z$1,0))&amp;""),""))</f>
        <v/>
      </c>
      <c r="C100" s="37">
        <f>IF(A100="","",IFERROR(TRIM(INDEX(Responses!$A100:$Z100,MATCH(Lists!$G$4,Responses!$A$1:$Z$1,0))&amp;""),""))</f>
        <v/>
      </c>
      <c r="D100" s="37">
        <f>IF(A100="","",IFERROR(TRIM(INDEX(Responses!$A100:$Z100,MATCH(Lists!$G$5,Responses!$A$1:$Z$1,0))&amp;""),""))</f>
        <v/>
      </c>
      <c r="E100" s="37">
        <f>IF(A100="",0,IF(OR(A100=Lists!$A$2,A100=Lists!$A$3,A100=Lists!$A$4),1,0))</f>
        <v/>
      </c>
      <c r="F100" s="37">
        <f>IF(A100="",0,1-E100)</f>
        <v/>
      </c>
    </row>
    <row r="101">
      <c r="A101" s="37">
        <f>IFERROR(TRIM(INDEX(Responses!$A101:$Z101,MATCH(Lists!$G$2,Responses!$A$1:$Z$1,0))&amp;""),"")</f>
        <v/>
      </c>
      <c r="B101" s="37">
        <f>IF(A101="","",IFERROR(TRIM(INDEX(Responses!$A101:$Z101,MATCH(Lists!$G$3,Responses!$A$1:$Z$1,0))&amp;""),""))</f>
        <v/>
      </c>
      <c r="C101" s="37">
        <f>IF(A101="","",IFERROR(TRIM(INDEX(Responses!$A101:$Z101,MATCH(Lists!$G$4,Responses!$A$1:$Z$1,0))&amp;""),""))</f>
        <v/>
      </c>
      <c r="D101" s="37">
        <f>IF(A101="","",IFERROR(TRIM(INDEX(Responses!$A101:$Z101,MATCH(Lists!$G$5,Responses!$A$1:$Z$1,0))&amp;""),""))</f>
        <v/>
      </c>
      <c r="E101" s="37">
        <f>IF(A101="",0,IF(OR(A101=Lists!$A$2,A101=Lists!$A$3,A101=Lists!$A$4),1,0))</f>
        <v/>
      </c>
      <c r="F101" s="37">
        <f>IF(A101="",0,1-E101)</f>
        <v/>
      </c>
    </row>
    <row r="102">
      <c r="A102" s="37">
        <f>IFERROR(TRIM(INDEX(Responses!$A102:$Z102,MATCH(Lists!$G$2,Responses!$A$1:$Z$1,0))&amp;""),"")</f>
        <v/>
      </c>
      <c r="B102" s="37">
        <f>IF(A102="","",IFERROR(TRIM(INDEX(Responses!$A102:$Z102,MATCH(Lists!$G$3,Responses!$A$1:$Z$1,0))&amp;""),""))</f>
        <v/>
      </c>
      <c r="C102" s="37">
        <f>IF(A102="","",IFERROR(TRIM(INDEX(Responses!$A102:$Z102,MATCH(Lists!$G$4,Responses!$A$1:$Z$1,0))&amp;""),""))</f>
        <v/>
      </c>
      <c r="D102" s="37">
        <f>IF(A102="","",IFERROR(TRIM(INDEX(Responses!$A102:$Z102,MATCH(Lists!$G$5,Responses!$A$1:$Z$1,0))&amp;""),""))</f>
        <v/>
      </c>
      <c r="E102" s="37">
        <f>IF(A102="",0,IF(OR(A102=Lists!$A$2,A102=Lists!$A$3,A102=Lists!$A$4),1,0))</f>
        <v/>
      </c>
      <c r="F102" s="37">
        <f>IF(A102="",0,1-E102)</f>
        <v/>
      </c>
    </row>
    <row r="103">
      <c r="A103" s="37">
        <f>IFERROR(TRIM(INDEX(Responses!$A103:$Z103,MATCH(Lists!$G$2,Responses!$A$1:$Z$1,0))&amp;""),"")</f>
        <v/>
      </c>
      <c r="B103" s="37">
        <f>IF(A103="","",IFERROR(TRIM(INDEX(Responses!$A103:$Z103,MATCH(Lists!$G$3,Responses!$A$1:$Z$1,0))&amp;""),""))</f>
        <v/>
      </c>
      <c r="C103" s="37">
        <f>IF(A103="","",IFERROR(TRIM(INDEX(Responses!$A103:$Z103,MATCH(Lists!$G$4,Responses!$A$1:$Z$1,0))&amp;""),""))</f>
        <v/>
      </c>
      <c r="D103" s="37">
        <f>IF(A103="","",IFERROR(TRIM(INDEX(Responses!$A103:$Z103,MATCH(Lists!$G$5,Responses!$A$1:$Z$1,0))&amp;""),""))</f>
        <v/>
      </c>
      <c r="E103" s="37">
        <f>IF(A103="",0,IF(OR(A103=Lists!$A$2,A103=Lists!$A$3,A103=Lists!$A$4),1,0))</f>
        <v/>
      </c>
      <c r="F103" s="37">
        <f>IF(A103="",0,1-E103)</f>
        <v/>
      </c>
    </row>
    <row r="104">
      <c r="A104" s="37">
        <f>IFERROR(TRIM(INDEX(Responses!$A104:$Z104,MATCH(Lists!$G$2,Responses!$A$1:$Z$1,0))&amp;""),"")</f>
        <v/>
      </c>
      <c r="B104" s="37">
        <f>IF(A104="","",IFERROR(TRIM(INDEX(Responses!$A104:$Z104,MATCH(Lists!$G$3,Responses!$A$1:$Z$1,0))&amp;""),""))</f>
        <v/>
      </c>
      <c r="C104" s="37">
        <f>IF(A104="","",IFERROR(TRIM(INDEX(Responses!$A104:$Z104,MATCH(Lists!$G$4,Responses!$A$1:$Z$1,0))&amp;""),""))</f>
        <v/>
      </c>
      <c r="D104" s="37">
        <f>IF(A104="","",IFERROR(TRIM(INDEX(Responses!$A104:$Z104,MATCH(Lists!$G$5,Responses!$A$1:$Z$1,0))&amp;""),""))</f>
        <v/>
      </c>
      <c r="E104" s="37">
        <f>IF(A104="",0,IF(OR(A104=Lists!$A$2,A104=Lists!$A$3,A104=Lists!$A$4),1,0))</f>
        <v/>
      </c>
      <c r="F104" s="37">
        <f>IF(A104="",0,1-E104)</f>
        <v/>
      </c>
    </row>
    <row r="105">
      <c r="A105" s="37">
        <f>IFERROR(TRIM(INDEX(Responses!$A105:$Z105,MATCH(Lists!$G$2,Responses!$A$1:$Z$1,0))&amp;""),"")</f>
        <v/>
      </c>
      <c r="B105" s="37">
        <f>IF(A105="","",IFERROR(TRIM(INDEX(Responses!$A105:$Z105,MATCH(Lists!$G$3,Responses!$A$1:$Z$1,0))&amp;""),""))</f>
        <v/>
      </c>
      <c r="C105" s="37">
        <f>IF(A105="","",IFERROR(TRIM(INDEX(Responses!$A105:$Z105,MATCH(Lists!$G$4,Responses!$A$1:$Z$1,0))&amp;""),""))</f>
        <v/>
      </c>
      <c r="D105" s="37">
        <f>IF(A105="","",IFERROR(TRIM(INDEX(Responses!$A105:$Z105,MATCH(Lists!$G$5,Responses!$A$1:$Z$1,0))&amp;""),""))</f>
        <v/>
      </c>
      <c r="E105" s="37">
        <f>IF(A105="",0,IF(OR(A105=Lists!$A$2,A105=Lists!$A$3,A105=Lists!$A$4),1,0))</f>
        <v/>
      </c>
      <c r="F105" s="37">
        <f>IF(A105="",0,1-E105)</f>
        <v/>
      </c>
    </row>
    <row r="106">
      <c r="A106" s="37">
        <f>IFERROR(TRIM(INDEX(Responses!$A106:$Z106,MATCH(Lists!$G$2,Responses!$A$1:$Z$1,0))&amp;""),"")</f>
        <v/>
      </c>
      <c r="B106" s="37">
        <f>IF(A106="","",IFERROR(TRIM(INDEX(Responses!$A106:$Z106,MATCH(Lists!$G$3,Responses!$A$1:$Z$1,0))&amp;""),""))</f>
        <v/>
      </c>
      <c r="C106" s="37">
        <f>IF(A106="","",IFERROR(TRIM(INDEX(Responses!$A106:$Z106,MATCH(Lists!$G$4,Responses!$A$1:$Z$1,0))&amp;""),""))</f>
        <v/>
      </c>
      <c r="D106" s="37">
        <f>IF(A106="","",IFERROR(TRIM(INDEX(Responses!$A106:$Z106,MATCH(Lists!$G$5,Responses!$A$1:$Z$1,0))&amp;""),""))</f>
        <v/>
      </c>
      <c r="E106" s="37">
        <f>IF(A106="",0,IF(OR(A106=Lists!$A$2,A106=Lists!$A$3,A106=Lists!$A$4),1,0))</f>
        <v/>
      </c>
      <c r="F106" s="37">
        <f>IF(A106="",0,1-E106)</f>
        <v/>
      </c>
    </row>
    <row r="107">
      <c r="A107" s="37">
        <f>IFERROR(TRIM(INDEX(Responses!$A107:$Z107,MATCH(Lists!$G$2,Responses!$A$1:$Z$1,0))&amp;""),"")</f>
        <v/>
      </c>
      <c r="B107" s="37">
        <f>IF(A107="","",IFERROR(TRIM(INDEX(Responses!$A107:$Z107,MATCH(Lists!$G$3,Responses!$A$1:$Z$1,0))&amp;""),""))</f>
        <v/>
      </c>
      <c r="C107" s="37">
        <f>IF(A107="","",IFERROR(TRIM(INDEX(Responses!$A107:$Z107,MATCH(Lists!$G$4,Responses!$A$1:$Z$1,0))&amp;""),""))</f>
        <v/>
      </c>
      <c r="D107" s="37">
        <f>IF(A107="","",IFERROR(TRIM(INDEX(Responses!$A107:$Z107,MATCH(Lists!$G$5,Responses!$A$1:$Z$1,0))&amp;""),""))</f>
        <v/>
      </c>
      <c r="E107" s="37">
        <f>IF(A107="",0,IF(OR(A107=Lists!$A$2,A107=Lists!$A$3,A107=Lists!$A$4),1,0))</f>
        <v/>
      </c>
      <c r="F107" s="37">
        <f>IF(A107="",0,1-E107)</f>
        <v/>
      </c>
    </row>
    <row r="108">
      <c r="A108" s="37">
        <f>IFERROR(TRIM(INDEX(Responses!$A108:$Z108,MATCH(Lists!$G$2,Responses!$A$1:$Z$1,0))&amp;""),"")</f>
        <v/>
      </c>
      <c r="B108" s="37">
        <f>IF(A108="","",IFERROR(TRIM(INDEX(Responses!$A108:$Z108,MATCH(Lists!$G$3,Responses!$A$1:$Z$1,0))&amp;""),""))</f>
        <v/>
      </c>
      <c r="C108" s="37">
        <f>IF(A108="","",IFERROR(TRIM(INDEX(Responses!$A108:$Z108,MATCH(Lists!$G$4,Responses!$A$1:$Z$1,0))&amp;""),""))</f>
        <v/>
      </c>
      <c r="D108" s="37">
        <f>IF(A108="","",IFERROR(TRIM(INDEX(Responses!$A108:$Z108,MATCH(Lists!$G$5,Responses!$A$1:$Z$1,0))&amp;""),""))</f>
        <v/>
      </c>
      <c r="E108" s="37">
        <f>IF(A108="",0,IF(OR(A108=Lists!$A$2,A108=Lists!$A$3,A108=Lists!$A$4),1,0))</f>
        <v/>
      </c>
      <c r="F108" s="37">
        <f>IF(A108="",0,1-E108)</f>
        <v/>
      </c>
    </row>
    <row r="109">
      <c r="A109" s="37">
        <f>IFERROR(TRIM(INDEX(Responses!$A109:$Z109,MATCH(Lists!$G$2,Responses!$A$1:$Z$1,0))&amp;""),"")</f>
        <v/>
      </c>
      <c r="B109" s="37">
        <f>IF(A109="","",IFERROR(TRIM(INDEX(Responses!$A109:$Z109,MATCH(Lists!$G$3,Responses!$A$1:$Z$1,0))&amp;""),""))</f>
        <v/>
      </c>
      <c r="C109" s="37">
        <f>IF(A109="","",IFERROR(TRIM(INDEX(Responses!$A109:$Z109,MATCH(Lists!$G$4,Responses!$A$1:$Z$1,0))&amp;""),""))</f>
        <v/>
      </c>
      <c r="D109" s="37">
        <f>IF(A109="","",IFERROR(TRIM(INDEX(Responses!$A109:$Z109,MATCH(Lists!$G$5,Responses!$A$1:$Z$1,0))&amp;""),""))</f>
        <v/>
      </c>
      <c r="E109" s="37">
        <f>IF(A109="",0,IF(OR(A109=Lists!$A$2,A109=Lists!$A$3,A109=Lists!$A$4),1,0))</f>
        <v/>
      </c>
      <c r="F109" s="37">
        <f>IF(A109="",0,1-E109)</f>
        <v/>
      </c>
    </row>
    <row r="110">
      <c r="A110" s="37">
        <f>IFERROR(TRIM(INDEX(Responses!$A110:$Z110,MATCH(Lists!$G$2,Responses!$A$1:$Z$1,0))&amp;""),"")</f>
        <v/>
      </c>
      <c r="B110" s="37">
        <f>IF(A110="","",IFERROR(TRIM(INDEX(Responses!$A110:$Z110,MATCH(Lists!$G$3,Responses!$A$1:$Z$1,0))&amp;""),""))</f>
        <v/>
      </c>
      <c r="C110" s="37">
        <f>IF(A110="","",IFERROR(TRIM(INDEX(Responses!$A110:$Z110,MATCH(Lists!$G$4,Responses!$A$1:$Z$1,0))&amp;""),""))</f>
        <v/>
      </c>
      <c r="D110" s="37">
        <f>IF(A110="","",IFERROR(TRIM(INDEX(Responses!$A110:$Z110,MATCH(Lists!$G$5,Responses!$A$1:$Z$1,0))&amp;""),""))</f>
        <v/>
      </c>
      <c r="E110" s="37">
        <f>IF(A110="",0,IF(OR(A110=Lists!$A$2,A110=Lists!$A$3,A110=Lists!$A$4),1,0))</f>
        <v/>
      </c>
      <c r="F110" s="37">
        <f>IF(A110="",0,1-E110)</f>
        <v/>
      </c>
    </row>
    <row r="111">
      <c r="A111" s="37">
        <f>IFERROR(TRIM(INDEX(Responses!$A111:$Z111,MATCH(Lists!$G$2,Responses!$A$1:$Z$1,0))&amp;""),"")</f>
        <v/>
      </c>
      <c r="B111" s="37">
        <f>IF(A111="","",IFERROR(TRIM(INDEX(Responses!$A111:$Z111,MATCH(Lists!$G$3,Responses!$A$1:$Z$1,0))&amp;""),""))</f>
        <v/>
      </c>
      <c r="C111" s="37">
        <f>IF(A111="","",IFERROR(TRIM(INDEX(Responses!$A111:$Z111,MATCH(Lists!$G$4,Responses!$A$1:$Z$1,0))&amp;""),""))</f>
        <v/>
      </c>
      <c r="D111" s="37">
        <f>IF(A111="","",IFERROR(TRIM(INDEX(Responses!$A111:$Z111,MATCH(Lists!$G$5,Responses!$A$1:$Z$1,0))&amp;""),""))</f>
        <v/>
      </c>
      <c r="E111" s="37">
        <f>IF(A111="",0,IF(OR(A111=Lists!$A$2,A111=Lists!$A$3,A111=Lists!$A$4),1,0))</f>
        <v/>
      </c>
      <c r="F111" s="37">
        <f>IF(A111="",0,1-E111)</f>
        <v/>
      </c>
    </row>
    <row r="112">
      <c r="A112" s="37">
        <f>IFERROR(TRIM(INDEX(Responses!$A112:$Z112,MATCH(Lists!$G$2,Responses!$A$1:$Z$1,0))&amp;""),"")</f>
        <v/>
      </c>
      <c r="B112" s="37">
        <f>IF(A112="","",IFERROR(TRIM(INDEX(Responses!$A112:$Z112,MATCH(Lists!$G$3,Responses!$A$1:$Z$1,0))&amp;""),""))</f>
        <v/>
      </c>
      <c r="C112" s="37">
        <f>IF(A112="","",IFERROR(TRIM(INDEX(Responses!$A112:$Z112,MATCH(Lists!$G$4,Responses!$A$1:$Z$1,0))&amp;""),""))</f>
        <v/>
      </c>
      <c r="D112" s="37">
        <f>IF(A112="","",IFERROR(TRIM(INDEX(Responses!$A112:$Z112,MATCH(Lists!$G$5,Responses!$A$1:$Z$1,0))&amp;""),""))</f>
        <v/>
      </c>
      <c r="E112" s="37">
        <f>IF(A112="",0,IF(OR(A112=Lists!$A$2,A112=Lists!$A$3,A112=Lists!$A$4),1,0))</f>
        <v/>
      </c>
      <c r="F112" s="37">
        <f>IF(A112="",0,1-E112)</f>
        <v/>
      </c>
    </row>
    <row r="113">
      <c r="A113" s="37">
        <f>IFERROR(TRIM(INDEX(Responses!$A113:$Z113,MATCH(Lists!$G$2,Responses!$A$1:$Z$1,0))&amp;""),"")</f>
        <v/>
      </c>
      <c r="B113" s="37">
        <f>IF(A113="","",IFERROR(TRIM(INDEX(Responses!$A113:$Z113,MATCH(Lists!$G$3,Responses!$A$1:$Z$1,0))&amp;""),""))</f>
        <v/>
      </c>
      <c r="C113" s="37">
        <f>IF(A113="","",IFERROR(TRIM(INDEX(Responses!$A113:$Z113,MATCH(Lists!$G$4,Responses!$A$1:$Z$1,0))&amp;""),""))</f>
        <v/>
      </c>
      <c r="D113" s="37">
        <f>IF(A113="","",IFERROR(TRIM(INDEX(Responses!$A113:$Z113,MATCH(Lists!$G$5,Responses!$A$1:$Z$1,0))&amp;""),""))</f>
        <v/>
      </c>
      <c r="E113" s="37">
        <f>IF(A113="",0,IF(OR(A113=Lists!$A$2,A113=Lists!$A$3,A113=Lists!$A$4),1,0))</f>
        <v/>
      </c>
      <c r="F113" s="37">
        <f>IF(A113="",0,1-E113)</f>
        <v/>
      </c>
    </row>
    <row r="114">
      <c r="A114" s="37">
        <f>IFERROR(TRIM(INDEX(Responses!$A114:$Z114,MATCH(Lists!$G$2,Responses!$A$1:$Z$1,0))&amp;""),"")</f>
        <v/>
      </c>
      <c r="B114" s="37">
        <f>IF(A114="","",IFERROR(TRIM(INDEX(Responses!$A114:$Z114,MATCH(Lists!$G$3,Responses!$A$1:$Z$1,0))&amp;""),""))</f>
        <v/>
      </c>
      <c r="C114" s="37">
        <f>IF(A114="","",IFERROR(TRIM(INDEX(Responses!$A114:$Z114,MATCH(Lists!$G$4,Responses!$A$1:$Z$1,0))&amp;""),""))</f>
        <v/>
      </c>
      <c r="D114" s="37">
        <f>IF(A114="","",IFERROR(TRIM(INDEX(Responses!$A114:$Z114,MATCH(Lists!$G$5,Responses!$A$1:$Z$1,0))&amp;""),""))</f>
        <v/>
      </c>
      <c r="E114" s="37">
        <f>IF(A114="",0,IF(OR(A114=Lists!$A$2,A114=Lists!$A$3,A114=Lists!$A$4),1,0))</f>
        <v/>
      </c>
      <c r="F114" s="37">
        <f>IF(A114="",0,1-E114)</f>
        <v/>
      </c>
    </row>
    <row r="115">
      <c r="A115" s="37">
        <f>IFERROR(TRIM(INDEX(Responses!$A115:$Z115,MATCH(Lists!$G$2,Responses!$A$1:$Z$1,0))&amp;""),"")</f>
        <v/>
      </c>
      <c r="B115" s="37">
        <f>IF(A115="","",IFERROR(TRIM(INDEX(Responses!$A115:$Z115,MATCH(Lists!$G$3,Responses!$A$1:$Z$1,0))&amp;""),""))</f>
        <v/>
      </c>
      <c r="C115" s="37">
        <f>IF(A115="","",IFERROR(TRIM(INDEX(Responses!$A115:$Z115,MATCH(Lists!$G$4,Responses!$A$1:$Z$1,0))&amp;""),""))</f>
        <v/>
      </c>
      <c r="D115" s="37">
        <f>IF(A115="","",IFERROR(TRIM(INDEX(Responses!$A115:$Z115,MATCH(Lists!$G$5,Responses!$A$1:$Z$1,0))&amp;""),""))</f>
        <v/>
      </c>
      <c r="E115" s="37">
        <f>IF(A115="",0,IF(OR(A115=Lists!$A$2,A115=Lists!$A$3,A115=Lists!$A$4),1,0))</f>
        <v/>
      </c>
      <c r="F115" s="37">
        <f>IF(A115="",0,1-E115)</f>
        <v/>
      </c>
    </row>
    <row r="116">
      <c r="A116" s="37">
        <f>IFERROR(TRIM(INDEX(Responses!$A116:$Z116,MATCH(Lists!$G$2,Responses!$A$1:$Z$1,0))&amp;""),"")</f>
        <v/>
      </c>
      <c r="B116" s="37">
        <f>IF(A116="","",IFERROR(TRIM(INDEX(Responses!$A116:$Z116,MATCH(Lists!$G$3,Responses!$A$1:$Z$1,0))&amp;""),""))</f>
        <v/>
      </c>
      <c r="C116" s="37">
        <f>IF(A116="","",IFERROR(TRIM(INDEX(Responses!$A116:$Z116,MATCH(Lists!$G$4,Responses!$A$1:$Z$1,0))&amp;""),""))</f>
        <v/>
      </c>
      <c r="D116" s="37">
        <f>IF(A116="","",IFERROR(TRIM(INDEX(Responses!$A116:$Z116,MATCH(Lists!$G$5,Responses!$A$1:$Z$1,0))&amp;""),""))</f>
        <v/>
      </c>
      <c r="E116" s="37">
        <f>IF(A116="",0,IF(OR(A116=Lists!$A$2,A116=Lists!$A$3,A116=Lists!$A$4),1,0))</f>
        <v/>
      </c>
      <c r="F116" s="37">
        <f>IF(A116="",0,1-E116)</f>
        <v/>
      </c>
    </row>
    <row r="117">
      <c r="A117" s="37">
        <f>IFERROR(TRIM(INDEX(Responses!$A117:$Z117,MATCH(Lists!$G$2,Responses!$A$1:$Z$1,0))&amp;""),"")</f>
        <v/>
      </c>
      <c r="B117" s="37">
        <f>IF(A117="","",IFERROR(TRIM(INDEX(Responses!$A117:$Z117,MATCH(Lists!$G$3,Responses!$A$1:$Z$1,0))&amp;""),""))</f>
        <v/>
      </c>
      <c r="C117" s="37">
        <f>IF(A117="","",IFERROR(TRIM(INDEX(Responses!$A117:$Z117,MATCH(Lists!$G$4,Responses!$A$1:$Z$1,0))&amp;""),""))</f>
        <v/>
      </c>
      <c r="D117" s="37">
        <f>IF(A117="","",IFERROR(TRIM(INDEX(Responses!$A117:$Z117,MATCH(Lists!$G$5,Responses!$A$1:$Z$1,0))&amp;""),""))</f>
        <v/>
      </c>
      <c r="E117" s="37">
        <f>IF(A117="",0,IF(OR(A117=Lists!$A$2,A117=Lists!$A$3,A117=Lists!$A$4),1,0))</f>
        <v/>
      </c>
      <c r="F117" s="37">
        <f>IF(A117="",0,1-E117)</f>
        <v/>
      </c>
    </row>
    <row r="118">
      <c r="A118" s="37">
        <f>IFERROR(TRIM(INDEX(Responses!$A118:$Z118,MATCH(Lists!$G$2,Responses!$A$1:$Z$1,0))&amp;""),"")</f>
        <v/>
      </c>
      <c r="B118" s="37">
        <f>IF(A118="","",IFERROR(TRIM(INDEX(Responses!$A118:$Z118,MATCH(Lists!$G$3,Responses!$A$1:$Z$1,0))&amp;""),""))</f>
        <v/>
      </c>
      <c r="C118" s="37">
        <f>IF(A118="","",IFERROR(TRIM(INDEX(Responses!$A118:$Z118,MATCH(Lists!$G$4,Responses!$A$1:$Z$1,0))&amp;""),""))</f>
        <v/>
      </c>
      <c r="D118" s="37">
        <f>IF(A118="","",IFERROR(TRIM(INDEX(Responses!$A118:$Z118,MATCH(Lists!$G$5,Responses!$A$1:$Z$1,0))&amp;""),""))</f>
        <v/>
      </c>
      <c r="E118" s="37">
        <f>IF(A118="",0,IF(OR(A118=Lists!$A$2,A118=Lists!$A$3,A118=Lists!$A$4),1,0))</f>
        <v/>
      </c>
      <c r="F118" s="37">
        <f>IF(A118="",0,1-E118)</f>
        <v/>
      </c>
    </row>
    <row r="119">
      <c r="A119" s="37">
        <f>IFERROR(TRIM(INDEX(Responses!$A119:$Z119,MATCH(Lists!$G$2,Responses!$A$1:$Z$1,0))&amp;""),"")</f>
        <v/>
      </c>
      <c r="B119" s="37">
        <f>IF(A119="","",IFERROR(TRIM(INDEX(Responses!$A119:$Z119,MATCH(Lists!$G$3,Responses!$A$1:$Z$1,0))&amp;""),""))</f>
        <v/>
      </c>
      <c r="C119" s="37">
        <f>IF(A119="","",IFERROR(TRIM(INDEX(Responses!$A119:$Z119,MATCH(Lists!$G$4,Responses!$A$1:$Z$1,0))&amp;""),""))</f>
        <v/>
      </c>
      <c r="D119" s="37">
        <f>IF(A119="","",IFERROR(TRIM(INDEX(Responses!$A119:$Z119,MATCH(Lists!$G$5,Responses!$A$1:$Z$1,0))&amp;""),""))</f>
        <v/>
      </c>
      <c r="E119" s="37">
        <f>IF(A119="",0,IF(OR(A119=Lists!$A$2,A119=Lists!$A$3,A119=Lists!$A$4),1,0))</f>
        <v/>
      </c>
      <c r="F119" s="37">
        <f>IF(A119="",0,1-E119)</f>
        <v/>
      </c>
    </row>
    <row r="120">
      <c r="A120" s="37">
        <f>IFERROR(TRIM(INDEX(Responses!$A120:$Z120,MATCH(Lists!$G$2,Responses!$A$1:$Z$1,0))&amp;""),"")</f>
        <v/>
      </c>
      <c r="B120" s="37">
        <f>IF(A120="","",IFERROR(TRIM(INDEX(Responses!$A120:$Z120,MATCH(Lists!$G$3,Responses!$A$1:$Z$1,0))&amp;""),""))</f>
        <v/>
      </c>
      <c r="C120" s="37">
        <f>IF(A120="","",IFERROR(TRIM(INDEX(Responses!$A120:$Z120,MATCH(Lists!$G$4,Responses!$A$1:$Z$1,0))&amp;""),""))</f>
        <v/>
      </c>
      <c r="D120" s="37">
        <f>IF(A120="","",IFERROR(TRIM(INDEX(Responses!$A120:$Z120,MATCH(Lists!$G$5,Responses!$A$1:$Z$1,0))&amp;""),""))</f>
        <v/>
      </c>
      <c r="E120" s="37">
        <f>IF(A120="",0,IF(OR(A120=Lists!$A$2,A120=Lists!$A$3,A120=Lists!$A$4),1,0))</f>
        <v/>
      </c>
      <c r="F120" s="37">
        <f>IF(A120="",0,1-E120)</f>
        <v/>
      </c>
    </row>
    <row r="121">
      <c r="A121" s="37">
        <f>IFERROR(TRIM(INDEX(Responses!$A121:$Z121,MATCH(Lists!$G$2,Responses!$A$1:$Z$1,0))&amp;""),"")</f>
        <v/>
      </c>
      <c r="B121" s="37">
        <f>IF(A121="","",IFERROR(TRIM(INDEX(Responses!$A121:$Z121,MATCH(Lists!$G$3,Responses!$A$1:$Z$1,0))&amp;""),""))</f>
        <v/>
      </c>
      <c r="C121" s="37">
        <f>IF(A121="","",IFERROR(TRIM(INDEX(Responses!$A121:$Z121,MATCH(Lists!$G$4,Responses!$A$1:$Z$1,0))&amp;""),""))</f>
        <v/>
      </c>
      <c r="D121" s="37">
        <f>IF(A121="","",IFERROR(TRIM(INDEX(Responses!$A121:$Z121,MATCH(Lists!$G$5,Responses!$A$1:$Z$1,0))&amp;""),""))</f>
        <v/>
      </c>
      <c r="E121" s="37">
        <f>IF(A121="",0,IF(OR(A121=Lists!$A$2,A121=Lists!$A$3,A121=Lists!$A$4),1,0))</f>
        <v/>
      </c>
      <c r="F121" s="37">
        <f>IF(A121="",0,1-E121)</f>
        <v/>
      </c>
    </row>
    <row r="122">
      <c r="A122" s="37">
        <f>IFERROR(TRIM(INDEX(Responses!$A122:$Z122,MATCH(Lists!$G$2,Responses!$A$1:$Z$1,0))&amp;""),"")</f>
        <v/>
      </c>
      <c r="B122" s="37">
        <f>IF(A122="","",IFERROR(TRIM(INDEX(Responses!$A122:$Z122,MATCH(Lists!$G$3,Responses!$A$1:$Z$1,0))&amp;""),""))</f>
        <v/>
      </c>
      <c r="C122" s="37">
        <f>IF(A122="","",IFERROR(TRIM(INDEX(Responses!$A122:$Z122,MATCH(Lists!$G$4,Responses!$A$1:$Z$1,0))&amp;""),""))</f>
        <v/>
      </c>
      <c r="D122" s="37">
        <f>IF(A122="","",IFERROR(TRIM(INDEX(Responses!$A122:$Z122,MATCH(Lists!$G$5,Responses!$A$1:$Z$1,0))&amp;""),""))</f>
        <v/>
      </c>
      <c r="E122" s="37">
        <f>IF(A122="",0,IF(OR(A122=Lists!$A$2,A122=Lists!$A$3,A122=Lists!$A$4),1,0))</f>
        <v/>
      </c>
      <c r="F122" s="37">
        <f>IF(A122="",0,1-E122)</f>
        <v/>
      </c>
    </row>
    <row r="123">
      <c r="A123" s="37">
        <f>IFERROR(TRIM(INDEX(Responses!$A123:$Z123,MATCH(Lists!$G$2,Responses!$A$1:$Z$1,0))&amp;""),"")</f>
        <v/>
      </c>
      <c r="B123" s="37">
        <f>IF(A123="","",IFERROR(TRIM(INDEX(Responses!$A123:$Z123,MATCH(Lists!$G$3,Responses!$A$1:$Z$1,0))&amp;""),""))</f>
        <v/>
      </c>
      <c r="C123" s="37">
        <f>IF(A123="","",IFERROR(TRIM(INDEX(Responses!$A123:$Z123,MATCH(Lists!$G$4,Responses!$A$1:$Z$1,0))&amp;""),""))</f>
        <v/>
      </c>
      <c r="D123" s="37">
        <f>IF(A123="","",IFERROR(TRIM(INDEX(Responses!$A123:$Z123,MATCH(Lists!$G$5,Responses!$A$1:$Z$1,0))&amp;""),""))</f>
        <v/>
      </c>
      <c r="E123" s="37">
        <f>IF(A123="",0,IF(OR(A123=Lists!$A$2,A123=Lists!$A$3,A123=Lists!$A$4),1,0))</f>
        <v/>
      </c>
      <c r="F123" s="37">
        <f>IF(A123="",0,1-E123)</f>
        <v/>
      </c>
    </row>
    <row r="124">
      <c r="A124" s="37">
        <f>IFERROR(TRIM(INDEX(Responses!$A124:$Z124,MATCH(Lists!$G$2,Responses!$A$1:$Z$1,0))&amp;""),"")</f>
        <v/>
      </c>
      <c r="B124" s="37">
        <f>IF(A124="","",IFERROR(TRIM(INDEX(Responses!$A124:$Z124,MATCH(Lists!$G$3,Responses!$A$1:$Z$1,0))&amp;""),""))</f>
        <v/>
      </c>
      <c r="C124" s="37">
        <f>IF(A124="","",IFERROR(TRIM(INDEX(Responses!$A124:$Z124,MATCH(Lists!$G$4,Responses!$A$1:$Z$1,0))&amp;""),""))</f>
        <v/>
      </c>
      <c r="D124" s="37">
        <f>IF(A124="","",IFERROR(TRIM(INDEX(Responses!$A124:$Z124,MATCH(Lists!$G$5,Responses!$A$1:$Z$1,0))&amp;""),""))</f>
        <v/>
      </c>
      <c r="E124" s="37">
        <f>IF(A124="",0,IF(OR(A124=Lists!$A$2,A124=Lists!$A$3,A124=Lists!$A$4),1,0))</f>
        <v/>
      </c>
      <c r="F124" s="37">
        <f>IF(A124="",0,1-E124)</f>
        <v/>
      </c>
    </row>
    <row r="125">
      <c r="A125" s="37">
        <f>IFERROR(TRIM(INDEX(Responses!$A125:$Z125,MATCH(Lists!$G$2,Responses!$A$1:$Z$1,0))&amp;""),"")</f>
        <v/>
      </c>
      <c r="B125" s="37">
        <f>IF(A125="","",IFERROR(TRIM(INDEX(Responses!$A125:$Z125,MATCH(Lists!$G$3,Responses!$A$1:$Z$1,0))&amp;""),""))</f>
        <v/>
      </c>
      <c r="C125" s="37">
        <f>IF(A125="","",IFERROR(TRIM(INDEX(Responses!$A125:$Z125,MATCH(Lists!$G$4,Responses!$A$1:$Z$1,0))&amp;""),""))</f>
        <v/>
      </c>
      <c r="D125" s="37">
        <f>IF(A125="","",IFERROR(TRIM(INDEX(Responses!$A125:$Z125,MATCH(Lists!$G$5,Responses!$A$1:$Z$1,0))&amp;""),""))</f>
        <v/>
      </c>
      <c r="E125" s="37">
        <f>IF(A125="",0,IF(OR(A125=Lists!$A$2,A125=Lists!$A$3,A125=Lists!$A$4),1,0))</f>
        <v/>
      </c>
      <c r="F125" s="37">
        <f>IF(A125="",0,1-E125)</f>
        <v/>
      </c>
    </row>
    <row r="126">
      <c r="A126" s="37">
        <f>IFERROR(TRIM(INDEX(Responses!$A126:$Z126,MATCH(Lists!$G$2,Responses!$A$1:$Z$1,0))&amp;""),"")</f>
        <v/>
      </c>
      <c r="B126" s="37">
        <f>IF(A126="","",IFERROR(TRIM(INDEX(Responses!$A126:$Z126,MATCH(Lists!$G$3,Responses!$A$1:$Z$1,0))&amp;""),""))</f>
        <v/>
      </c>
      <c r="C126" s="37">
        <f>IF(A126="","",IFERROR(TRIM(INDEX(Responses!$A126:$Z126,MATCH(Lists!$G$4,Responses!$A$1:$Z$1,0))&amp;""),""))</f>
        <v/>
      </c>
      <c r="D126" s="37">
        <f>IF(A126="","",IFERROR(TRIM(INDEX(Responses!$A126:$Z126,MATCH(Lists!$G$5,Responses!$A$1:$Z$1,0))&amp;""),""))</f>
        <v/>
      </c>
      <c r="E126" s="37">
        <f>IF(A126="",0,IF(OR(A126=Lists!$A$2,A126=Lists!$A$3,A126=Lists!$A$4),1,0))</f>
        <v/>
      </c>
      <c r="F126" s="37">
        <f>IF(A126="",0,1-E126)</f>
        <v/>
      </c>
    </row>
    <row r="127">
      <c r="A127" s="37">
        <f>IFERROR(TRIM(INDEX(Responses!$A127:$Z127,MATCH(Lists!$G$2,Responses!$A$1:$Z$1,0))&amp;""),"")</f>
        <v/>
      </c>
      <c r="B127" s="37">
        <f>IF(A127="","",IFERROR(TRIM(INDEX(Responses!$A127:$Z127,MATCH(Lists!$G$3,Responses!$A$1:$Z$1,0))&amp;""),""))</f>
        <v/>
      </c>
      <c r="C127" s="37">
        <f>IF(A127="","",IFERROR(TRIM(INDEX(Responses!$A127:$Z127,MATCH(Lists!$G$4,Responses!$A$1:$Z$1,0))&amp;""),""))</f>
        <v/>
      </c>
      <c r="D127" s="37">
        <f>IF(A127="","",IFERROR(TRIM(INDEX(Responses!$A127:$Z127,MATCH(Lists!$G$5,Responses!$A$1:$Z$1,0))&amp;""),""))</f>
        <v/>
      </c>
      <c r="E127" s="37">
        <f>IF(A127="",0,IF(OR(A127=Lists!$A$2,A127=Lists!$A$3,A127=Lists!$A$4),1,0))</f>
        <v/>
      </c>
      <c r="F127" s="37">
        <f>IF(A127="",0,1-E127)</f>
        <v/>
      </c>
    </row>
    <row r="128">
      <c r="A128" s="37">
        <f>IFERROR(TRIM(INDEX(Responses!$A128:$Z128,MATCH(Lists!$G$2,Responses!$A$1:$Z$1,0))&amp;""),"")</f>
        <v/>
      </c>
      <c r="B128" s="37">
        <f>IF(A128="","",IFERROR(TRIM(INDEX(Responses!$A128:$Z128,MATCH(Lists!$G$3,Responses!$A$1:$Z$1,0))&amp;""),""))</f>
        <v/>
      </c>
      <c r="C128" s="37">
        <f>IF(A128="","",IFERROR(TRIM(INDEX(Responses!$A128:$Z128,MATCH(Lists!$G$4,Responses!$A$1:$Z$1,0))&amp;""),""))</f>
        <v/>
      </c>
      <c r="D128" s="37">
        <f>IF(A128="","",IFERROR(TRIM(INDEX(Responses!$A128:$Z128,MATCH(Lists!$G$5,Responses!$A$1:$Z$1,0))&amp;""),""))</f>
        <v/>
      </c>
      <c r="E128" s="37">
        <f>IF(A128="",0,IF(OR(A128=Lists!$A$2,A128=Lists!$A$3,A128=Lists!$A$4),1,0))</f>
        <v/>
      </c>
      <c r="F128" s="37">
        <f>IF(A128="",0,1-E128)</f>
        <v/>
      </c>
    </row>
    <row r="129">
      <c r="A129" s="37">
        <f>IFERROR(TRIM(INDEX(Responses!$A129:$Z129,MATCH(Lists!$G$2,Responses!$A$1:$Z$1,0))&amp;""),"")</f>
        <v/>
      </c>
      <c r="B129" s="37">
        <f>IF(A129="","",IFERROR(TRIM(INDEX(Responses!$A129:$Z129,MATCH(Lists!$G$3,Responses!$A$1:$Z$1,0))&amp;""),""))</f>
        <v/>
      </c>
      <c r="C129" s="37">
        <f>IF(A129="","",IFERROR(TRIM(INDEX(Responses!$A129:$Z129,MATCH(Lists!$G$4,Responses!$A$1:$Z$1,0))&amp;""),""))</f>
        <v/>
      </c>
      <c r="D129" s="37">
        <f>IF(A129="","",IFERROR(TRIM(INDEX(Responses!$A129:$Z129,MATCH(Lists!$G$5,Responses!$A$1:$Z$1,0))&amp;""),""))</f>
        <v/>
      </c>
      <c r="E129" s="37">
        <f>IF(A129="",0,IF(OR(A129=Lists!$A$2,A129=Lists!$A$3,A129=Lists!$A$4),1,0))</f>
        <v/>
      </c>
      <c r="F129" s="37">
        <f>IF(A129="",0,1-E129)</f>
        <v/>
      </c>
    </row>
    <row r="130">
      <c r="A130" s="37">
        <f>IFERROR(TRIM(INDEX(Responses!$A130:$Z130,MATCH(Lists!$G$2,Responses!$A$1:$Z$1,0))&amp;""),"")</f>
        <v/>
      </c>
      <c r="B130" s="37">
        <f>IF(A130="","",IFERROR(TRIM(INDEX(Responses!$A130:$Z130,MATCH(Lists!$G$3,Responses!$A$1:$Z$1,0))&amp;""),""))</f>
        <v/>
      </c>
      <c r="C130" s="37">
        <f>IF(A130="","",IFERROR(TRIM(INDEX(Responses!$A130:$Z130,MATCH(Lists!$G$4,Responses!$A$1:$Z$1,0))&amp;""),""))</f>
        <v/>
      </c>
      <c r="D130" s="37">
        <f>IF(A130="","",IFERROR(TRIM(INDEX(Responses!$A130:$Z130,MATCH(Lists!$G$5,Responses!$A$1:$Z$1,0))&amp;""),""))</f>
        <v/>
      </c>
      <c r="E130" s="37">
        <f>IF(A130="",0,IF(OR(A130=Lists!$A$2,A130=Lists!$A$3,A130=Lists!$A$4),1,0))</f>
        <v/>
      </c>
      <c r="F130" s="37">
        <f>IF(A130="",0,1-E130)</f>
        <v/>
      </c>
    </row>
    <row r="131">
      <c r="A131" s="37">
        <f>IFERROR(TRIM(INDEX(Responses!$A131:$Z131,MATCH(Lists!$G$2,Responses!$A$1:$Z$1,0))&amp;""),"")</f>
        <v/>
      </c>
      <c r="B131" s="37">
        <f>IF(A131="","",IFERROR(TRIM(INDEX(Responses!$A131:$Z131,MATCH(Lists!$G$3,Responses!$A$1:$Z$1,0))&amp;""),""))</f>
        <v/>
      </c>
      <c r="C131" s="37">
        <f>IF(A131="","",IFERROR(TRIM(INDEX(Responses!$A131:$Z131,MATCH(Lists!$G$4,Responses!$A$1:$Z$1,0))&amp;""),""))</f>
        <v/>
      </c>
      <c r="D131" s="37">
        <f>IF(A131="","",IFERROR(TRIM(INDEX(Responses!$A131:$Z131,MATCH(Lists!$G$5,Responses!$A$1:$Z$1,0))&amp;""),""))</f>
        <v/>
      </c>
      <c r="E131" s="37">
        <f>IF(A131="",0,IF(OR(A131=Lists!$A$2,A131=Lists!$A$3,A131=Lists!$A$4),1,0))</f>
        <v/>
      </c>
      <c r="F131" s="37">
        <f>IF(A131="",0,1-E131)</f>
        <v/>
      </c>
    </row>
    <row r="132">
      <c r="A132" s="37">
        <f>IFERROR(TRIM(INDEX(Responses!$A132:$Z132,MATCH(Lists!$G$2,Responses!$A$1:$Z$1,0))&amp;""),"")</f>
        <v/>
      </c>
      <c r="B132" s="37">
        <f>IF(A132="","",IFERROR(TRIM(INDEX(Responses!$A132:$Z132,MATCH(Lists!$G$3,Responses!$A$1:$Z$1,0))&amp;""),""))</f>
        <v/>
      </c>
      <c r="C132" s="37">
        <f>IF(A132="","",IFERROR(TRIM(INDEX(Responses!$A132:$Z132,MATCH(Lists!$G$4,Responses!$A$1:$Z$1,0))&amp;""),""))</f>
        <v/>
      </c>
      <c r="D132" s="37">
        <f>IF(A132="","",IFERROR(TRIM(INDEX(Responses!$A132:$Z132,MATCH(Lists!$G$5,Responses!$A$1:$Z$1,0))&amp;""),""))</f>
        <v/>
      </c>
      <c r="E132" s="37">
        <f>IF(A132="",0,IF(OR(A132=Lists!$A$2,A132=Lists!$A$3,A132=Lists!$A$4),1,0))</f>
        <v/>
      </c>
      <c r="F132" s="37">
        <f>IF(A132="",0,1-E132)</f>
        <v/>
      </c>
    </row>
    <row r="133">
      <c r="A133" s="37">
        <f>IFERROR(TRIM(INDEX(Responses!$A133:$Z133,MATCH(Lists!$G$2,Responses!$A$1:$Z$1,0))&amp;""),"")</f>
        <v/>
      </c>
      <c r="B133" s="37">
        <f>IF(A133="","",IFERROR(TRIM(INDEX(Responses!$A133:$Z133,MATCH(Lists!$G$3,Responses!$A$1:$Z$1,0))&amp;""),""))</f>
        <v/>
      </c>
      <c r="C133" s="37">
        <f>IF(A133="","",IFERROR(TRIM(INDEX(Responses!$A133:$Z133,MATCH(Lists!$G$4,Responses!$A$1:$Z$1,0))&amp;""),""))</f>
        <v/>
      </c>
      <c r="D133" s="37">
        <f>IF(A133="","",IFERROR(TRIM(INDEX(Responses!$A133:$Z133,MATCH(Lists!$G$5,Responses!$A$1:$Z$1,0))&amp;""),""))</f>
        <v/>
      </c>
      <c r="E133" s="37">
        <f>IF(A133="",0,IF(OR(A133=Lists!$A$2,A133=Lists!$A$3,A133=Lists!$A$4),1,0))</f>
        <v/>
      </c>
      <c r="F133" s="37">
        <f>IF(A133="",0,1-E133)</f>
        <v/>
      </c>
    </row>
    <row r="134">
      <c r="A134" s="37">
        <f>IFERROR(TRIM(INDEX(Responses!$A134:$Z134,MATCH(Lists!$G$2,Responses!$A$1:$Z$1,0))&amp;""),"")</f>
        <v/>
      </c>
      <c r="B134" s="37">
        <f>IF(A134="","",IFERROR(TRIM(INDEX(Responses!$A134:$Z134,MATCH(Lists!$G$3,Responses!$A$1:$Z$1,0))&amp;""),""))</f>
        <v/>
      </c>
      <c r="C134" s="37">
        <f>IF(A134="","",IFERROR(TRIM(INDEX(Responses!$A134:$Z134,MATCH(Lists!$G$4,Responses!$A$1:$Z$1,0))&amp;""),""))</f>
        <v/>
      </c>
      <c r="D134" s="37">
        <f>IF(A134="","",IFERROR(TRIM(INDEX(Responses!$A134:$Z134,MATCH(Lists!$G$5,Responses!$A$1:$Z$1,0))&amp;""),""))</f>
        <v/>
      </c>
      <c r="E134" s="37">
        <f>IF(A134="",0,IF(OR(A134=Lists!$A$2,A134=Lists!$A$3,A134=Lists!$A$4),1,0))</f>
        <v/>
      </c>
      <c r="F134" s="37">
        <f>IF(A134="",0,1-E134)</f>
        <v/>
      </c>
    </row>
    <row r="135">
      <c r="A135" s="37">
        <f>IFERROR(TRIM(INDEX(Responses!$A135:$Z135,MATCH(Lists!$G$2,Responses!$A$1:$Z$1,0))&amp;""),"")</f>
        <v/>
      </c>
      <c r="B135" s="37">
        <f>IF(A135="","",IFERROR(TRIM(INDEX(Responses!$A135:$Z135,MATCH(Lists!$G$3,Responses!$A$1:$Z$1,0))&amp;""),""))</f>
        <v/>
      </c>
      <c r="C135" s="37">
        <f>IF(A135="","",IFERROR(TRIM(INDEX(Responses!$A135:$Z135,MATCH(Lists!$G$4,Responses!$A$1:$Z$1,0))&amp;""),""))</f>
        <v/>
      </c>
      <c r="D135" s="37">
        <f>IF(A135="","",IFERROR(TRIM(INDEX(Responses!$A135:$Z135,MATCH(Lists!$G$5,Responses!$A$1:$Z$1,0))&amp;""),""))</f>
        <v/>
      </c>
      <c r="E135" s="37">
        <f>IF(A135="",0,IF(OR(A135=Lists!$A$2,A135=Lists!$A$3,A135=Lists!$A$4),1,0))</f>
        <v/>
      </c>
      <c r="F135" s="37">
        <f>IF(A135="",0,1-E135)</f>
        <v/>
      </c>
    </row>
    <row r="136">
      <c r="A136" s="37">
        <f>IFERROR(TRIM(INDEX(Responses!$A136:$Z136,MATCH(Lists!$G$2,Responses!$A$1:$Z$1,0))&amp;""),"")</f>
        <v/>
      </c>
      <c r="B136" s="37">
        <f>IF(A136="","",IFERROR(TRIM(INDEX(Responses!$A136:$Z136,MATCH(Lists!$G$3,Responses!$A$1:$Z$1,0))&amp;""),""))</f>
        <v/>
      </c>
      <c r="C136" s="37">
        <f>IF(A136="","",IFERROR(TRIM(INDEX(Responses!$A136:$Z136,MATCH(Lists!$G$4,Responses!$A$1:$Z$1,0))&amp;""),""))</f>
        <v/>
      </c>
      <c r="D136" s="37">
        <f>IF(A136="","",IFERROR(TRIM(INDEX(Responses!$A136:$Z136,MATCH(Lists!$G$5,Responses!$A$1:$Z$1,0))&amp;""),""))</f>
        <v/>
      </c>
      <c r="E136" s="37">
        <f>IF(A136="",0,IF(OR(A136=Lists!$A$2,A136=Lists!$A$3,A136=Lists!$A$4),1,0))</f>
        <v/>
      </c>
      <c r="F136" s="37">
        <f>IF(A136="",0,1-E136)</f>
        <v/>
      </c>
    </row>
    <row r="137">
      <c r="A137" s="37">
        <f>IFERROR(TRIM(INDEX(Responses!$A137:$Z137,MATCH(Lists!$G$2,Responses!$A$1:$Z$1,0))&amp;""),"")</f>
        <v/>
      </c>
      <c r="B137" s="37">
        <f>IF(A137="","",IFERROR(TRIM(INDEX(Responses!$A137:$Z137,MATCH(Lists!$G$3,Responses!$A$1:$Z$1,0))&amp;""),""))</f>
        <v/>
      </c>
      <c r="C137" s="37">
        <f>IF(A137="","",IFERROR(TRIM(INDEX(Responses!$A137:$Z137,MATCH(Lists!$G$4,Responses!$A$1:$Z$1,0))&amp;""),""))</f>
        <v/>
      </c>
      <c r="D137" s="37">
        <f>IF(A137="","",IFERROR(TRIM(INDEX(Responses!$A137:$Z137,MATCH(Lists!$G$5,Responses!$A$1:$Z$1,0))&amp;""),""))</f>
        <v/>
      </c>
      <c r="E137" s="37">
        <f>IF(A137="",0,IF(OR(A137=Lists!$A$2,A137=Lists!$A$3,A137=Lists!$A$4),1,0))</f>
        <v/>
      </c>
      <c r="F137" s="37">
        <f>IF(A137="",0,1-E137)</f>
        <v/>
      </c>
    </row>
    <row r="138">
      <c r="A138" s="37">
        <f>IFERROR(TRIM(INDEX(Responses!$A138:$Z138,MATCH(Lists!$G$2,Responses!$A$1:$Z$1,0))&amp;""),"")</f>
        <v/>
      </c>
      <c r="B138" s="37">
        <f>IF(A138="","",IFERROR(TRIM(INDEX(Responses!$A138:$Z138,MATCH(Lists!$G$3,Responses!$A$1:$Z$1,0))&amp;""),""))</f>
        <v/>
      </c>
      <c r="C138" s="37">
        <f>IF(A138="","",IFERROR(TRIM(INDEX(Responses!$A138:$Z138,MATCH(Lists!$G$4,Responses!$A$1:$Z$1,0))&amp;""),""))</f>
        <v/>
      </c>
      <c r="D138" s="37">
        <f>IF(A138="","",IFERROR(TRIM(INDEX(Responses!$A138:$Z138,MATCH(Lists!$G$5,Responses!$A$1:$Z$1,0))&amp;""),""))</f>
        <v/>
      </c>
      <c r="E138" s="37">
        <f>IF(A138="",0,IF(OR(A138=Lists!$A$2,A138=Lists!$A$3,A138=Lists!$A$4),1,0))</f>
        <v/>
      </c>
      <c r="F138" s="37">
        <f>IF(A138="",0,1-E138)</f>
        <v/>
      </c>
    </row>
    <row r="139">
      <c r="A139" s="37">
        <f>IFERROR(TRIM(INDEX(Responses!$A139:$Z139,MATCH(Lists!$G$2,Responses!$A$1:$Z$1,0))&amp;""),"")</f>
        <v/>
      </c>
      <c r="B139" s="37">
        <f>IF(A139="","",IFERROR(TRIM(INDEX(Responses!$A139:$Z139,MATCH(Lists!$G$3,Responses!$A$1:$Z$1,0))&amp;""),""))</f>
        <v/>
      </c>
      <c r="C139" s="37">
        <f>IF(A139="","",IFERROR(TRIM(INDEX(Responses!$A139:$Z139,MATCH(Lists!$G$4,Responses!$A$1:$Z$1,0))&amp;""),""))</f>
        <v/>
      </c>
      <c r="D139" s="37">
        <f>IF(A139="","",IFERROR(TRIM(INDEX(Responses!$A139:$Z139,MATCH(Lists!$G$5,Responses!$A$1:$Z$1,0))&amp;""),""))</f>
        <v/>
      </c>
      <c r="E139" s="37">
        <f>IF(A139="",0,IF(OR(A139=Lists!$A$2,A139=Lists!$A$3,A139=Lists!$A$4),1,0))</f>
        <v/>
      </c>
      <c r="F139" s="37">
        <f>IF(A139="",0,1-E139)</f>
        <v/>
      </c>
    </row>
    <row r="140">
      <c r="A140" s="37">
        <f>IFERROR(TRIM(INDEX(Responses!$A140:$Z140,MATCH(Lists!$G$2,Responses!$A$1:$Z$1,0))&amp;""),"")</f>
        <v/>
      </c>
      <c r="B140" s="37">
        <f>IF(A140="","",IFERROR(TRIM(INDEX(Responses!$A140:$Z140,MATCH(Lists!$G$3,Responses!$A$1:$Z$1,0))&amp;""),""))</f>
        <v/>
      </c>
      <c r="C140" s="37">
        <f>IF(A140="","",IFERROR(TRIM(INDEX(Responses!$A140:$Z140,MATCH(Lists!$G$4,Responses!$A$1:$Z$1,0))&amp;""),""))</f>
        <v/>
      </c>
      <c r="D140" s="37">
        <f>IF(A140="","",IFERROR(TRIM(INDEX(Responses!$A140:$Z140,MATCH(Lists!$G$5,Responses!$A$1:$Z$1,0))&amp;""),""))</f>
        <v/>
      </c>
      <c r="E140" s="37">
        <f>IF(A140="",0,IF(OR(A140=Lists!$A$2,A140=Lists!$A$3,A140=Lists!$A$4),1,0))</f>
        <v/>
      </c>
      <c r="F140" s="37">
        <f>IF(A140="",0,1-E140)</f>
        <v/>
      </c>
    </row>
    <row r="141">
      <c r="A141" s="37">
        <f>IFERROR(TRIM(INDEX(Responses!$A141:$Z141,MATCH(Lists!$G$2,Responses!$A$1:$Z$1,0))&amp;""),"")</f>
        <v/>
      </c>
      <c r="B141" s="37">
        <f>IF(A141="","",IFERROR(TRIM(INDEX(Responses!$A141:$Z141,MATCH(Lists!$G$3,Responses!$A$1:$Z$1,0))&amp;""),""))</f>
        <v/>
      </c>
      <c r="C141" s="37">
        <f>IF(A141="","",IFERROR(TRIM(INDEX(Responses!$A141:$Z141,MATCH(Lists!$G$4,Responses!$A$1:$Z$1,0))&amp;""),""))</f>
        <v/>
      </c>
      <c r="D141" s="37">
        <f>IF(A141="","",IFERROR(TRIM(INDEX(Responses!$A141:$Z141,MATCH(Lists!$G$5,Responses!$A$1:$Z$1,0))&amp;""),""))</f>
        <v/>
      </c>
      <c r="E141" s="37">
        <f>IF(A141="",0,IF(OR(A141=Lists!$A$2,A141=Lists!$A$3,A141=Lists!$A$4),1,0))</f>
        <v/>
      </c>
      <c r="F141" s="37">
        <f>IF(A141="",0,1-E141)</f>
        <v/>
      </c>
    </row>
    <row r="142">
      <c r="A142" s="37">
        <f>IFERROR(TRIM(INDEX(Responses!$A142:$Z142,MATCH(Lists!$G$2,Responses!$A$1:$Z$1,0))&amp;""),"")</f>
        <v/>
      </c>
      <c r="B142" s="37">
        <f>IF(A142="","",IFERROR(TRIM(INDEX(Responses!$A142:$Z142,MATCH(Lists!$G$3,Responses!$A$1:$Z$1,0))&amp;""),""))</f>
        <v/>
      </c>
      <c r="C142" s="37">
        <f>IF(A142="","",IFERROR(TRIM(INDEX(Responses!$A142:$Z142,MATCH(Lists!$G$4,Responses!$A$1:$Z$1,0))&amp;""),""))</f>
        <v/>
      </c>
      <c r="D142" s="37">
        <f>IF(A142="","",IFERROR(TRIM(INDEX(Responses!$A142:$Z142,MATCH(Lists!$G$5,Responses!$A$1:$Z$1,0))&amp;""),""))</f>
        <v/>
      </c>
      <c r="E142" s="37">
        <f>IF(A142="",0,IF(OR(A142=Lists!$A$2,A142=Lists!$A$3,A142=Lists!$A$4),1,0))</f>
        <v/>
      </c>
      <c r="F142" s="37">
        <f>IF(A142="",0,1-E142)</f>
        <v/>
      </c>
    </row>
    <row r="143">
      <c r="A143" s="37">
        <f>IFERROR(TRIM(INDEX(Responses!$A143:$Z143,MATCH(Lists!$G$2,Responses!$A$1:$Z$1,0))&amp;""),"")</f>
        <v/>
      </c>
      <c r="B143" s="37">
        <f>IF(A143="","",IFERROR(TRIM(INDEX(Responses!$A143:$Z143,MATCH(Lists!$G$3,Responses!$A$1:$Z$1,0))&amp;""),""))</f>
        <v/>
      </c>
      <c r="C143" s="37">
        <f>IF(A143="","",IFERROR(TRIM(INDEX(Responses!$A143:$Z143,MATCH(Lists!$G$4,Responses!$A$1:$Z$1,0))&amp;""),""))</f>
        <v/>
      </c>
      <c r="D143" s="37">
        <f>IF(A143="","",IFERROR(TRIM(INDEX(Responses!$A143:$Z143,MATCH(Lists!$G$5,Responses!$A$1:$Z$1,0))&amp;""),""))</f>
        <v/>
      </c>
      <c r="E143" s="37">
        <f>IF(A143="",0,IF(OR(A143=Lists!$A$2,A143=Lists!$A$3,A143=Lists!$A$4),1,0))</f>
        <v/>
      </c>
      <c r="F143" s="37">
        <f>IF(A143="",0,1-E143)</f>
        <v/>
      </c>
    </row>
    <row r="144">
      <c r="A144" s="37">
        <f>IFERROR(TRIM(INDEX(Responses!$A144:$Z144,MATCH(Lists!$G$2,Responses!$A$1:$Z$1,0))&amp;""),"")</f>
        <v/>
      </c>
      <c r="B144" s="37">
        <f>IF(A144="","",IFERROR(TRIM(INDEX(Responses!$A144:$Z144,MATCH(Lists!$G$3,Responses!$A$1:$Z$1,0))&amp;""),""))</f>
        <v/>
      </c>
      <c r="C144" s="37">
        <f>IF(A144="","",IFERROR(TRIM(INDEX(Responses!$A144:$Z144,MATCH(Lists!$G$4,Responses!$A$1:$Z$1,0))&amp;""),""))</f>
        <v/>
      </c>
      <c r="D144" s="37">
        <f>IF(A144="","",IFERROR(TRIM(INDEX(Responses!$A144:$Z144,MATCH(Lists!$G$5,Responses!$A$1:$Z$1,0))&amp;""),""))</f>
        <v/>
      </c>
      <c r="E144" s="37">
        <f>IF(A144="",0,IF(OR(A144=Lists!$A$2,A144=Lists!$A$3,A144=Lists!$A$4),1,0))</f>
        <v/>
      </c>
      <c r="F144" s="37">
        <f>IF(A144="",0,1-E144)</f>
        <v/>
      </c>
    </row>
    <row r="145">
      <c r="A145" s="37">
        <f>IFERROR(TRIM(INDEX(Responses!$A145:$Z145,MATCH(Lists!$G$2,Responses!$A$1:$Z$1,0))&amp;""),"")</f>
        <v/>
      </c>
      <c r="B145" s="37">
        <f>IF(A145="","",IFERROR(TRIM(INDEX(Responses!$A145:$Z145,MATCH(Lists!$G$3,Responses!$A$1:$Z$1,0))&amp;""),""))</f>
        <v/>
      </c>
      <c r="C145" s="37">
        <f>IF(A145="","",IFERROR(TRIM(INDEX(Responses!$A145:$Z145,MATCH(Lists!$G$4,Responses!$A$1:$Z$1,0))&amp;""),""))</f>
        <v/>
      </c>
      <c r="D145" s="37">
        <f>IF(A145="","",IFERROR(TRIM(INDEX(Responses!$A145:$Z145,MATCH(Lists!$G$5,Responses!$A$1:$Z$1,0))&amp;""),""))</f>
        <v/>
      </c>
      <c r="E145" s="37">
        <f>IF(A145="",0,IF(OR(A145=Lists!$A$2,A145=Lists!$A$3,A145=Lists!$A$4),1,0))</f>
        <v/>
      </c>
      <c r="F145" s="37">
        <f>IF(A145="",0,1-E145)</f>
        <v/>
      </c>
    </row>
    <row r="146">
      <c r="A146" s="37">
        <f>IFERROR(TRIM(INDEX(Responses!$A146:$Z146,MATCH(Lists!$G$2,Responses!$A$1:$Z$1,0))&amp;""),"")</f>
        <v/>
      </c>
      <c r="B146" s="37">
        <f>IF(A146="","",IFERROR(TRIM(INDEX(Responses!$A146:$Z146,MATCH(Lists!$G$3,Responses!$A$1:$Z$1,0))&amp;""),""))</f>
        <v/>
      </c>
      <c r="C146" s="37">
        <f>IF(A146="","",IFERROR(TRIM(INDEX(Responses!$A146:$Z146,MATCH(Lists!$G$4,Responses!$A$1:$Z$1,0))&amp;""),""))</f>
        <v/>
      </c>
      <c r="D146" s="37">
        <f>IF(A146="","",IFERROR(TRIM(INDEX(Responses!$A146:$Z146,MATCH(Lists!$G$5,Responses!$A$1:$Z$1,0))&amp;""),""))</f>
        <v/>
      </c>
      <c r="E146" s="37">
        <f>IF(A146="",0,IF(OR(A146=Lists!$A$2,A146=Lists!$A$3,A146=Lists!$A$4),1,0))</f>
        <v/>
      </c>
      <c r="F146" s="37">
        <f>IF(A146="",0,1-E146)</f>
        <v/>
      </c>
    </row>
    <row r="147">
      <c r="A147" s="37">
        <f>IFERROR(TRIM(INDEX(Responses!$A147:$Z147,MATCH(Lists!$G$2,Responses!$A$1:$Z$1,0))&amp;""),"")</f>
        <v/>
      </c>
      <c r="B147" s="37">
        <f>IF(A147="","",IFERROR(TRIM(INDEX(Responses!$A147:$Z147,MATCH(Lists!$G$3,Responses!$A$1:$Z$1,0))&amp;""),""))</f>
        <v/>
      </c>
      <c r="C147" s="37">
        <f>IF(A147="","",IFERROR(TRIM(INDEX(Responses!$A147:$Z147,MATCH(Lists!$G$4,Responses!$A$1:$Z$1,0))&amp;""),""))</f>
        <v/>
      </c>
      <c r="D147" s="37">
        <f>IF(A147="","",IFERROR(TRIM(INDEX(Responses!$A147:$Z147,MATCH(Lists!$G$5,Responses!$A$1:$Z$1,0))&amp;""),""))</f>
        <v/>
      </c>
      <c r="E147" s="37">
        <f>IF(A147="",0,IF(OR(A147=Lists!$A$2,A147=Lists!$A$3,A147=Lists!$A$4),1,0))</f>
        <v/>
      </c>
      <c r="F147" s="37">
        <f>IF(A147="",0,1-E147)</f>
        <v/>
      </c>
    </row>
    <row r="148">
      <c r="A148" s="37">
        <f>IFERROR(TRIM(INDEX(Responses!$A148:$Z148,MATCH(Lists!$G$2,Responses!$A$1:$Z$1,0))&amp;""),"")</f>
        <v/>
      </c>
      <c r="B148" s="37">
        <f>IF(A148="","",IFERROR(TRIM(INDEX(Responses!$A148:$Z148,MATCH(Lists!$G$3,Responses!$A$1:$Z$1,0))&amp;""),""))</f>
        <v/>
      </c>
      <c r="C148" s="37">
        <f>IF(A148="","",IFERROR(TRIM(INDEX(Responses!$A148:$Z148,MATCH(Lists!$G$4,Responses!$A$1:$Z$1,0))&amp;""),""))</f>
        <v/>
      </c>
      <c r="D148" s="37">
        <f>IF(A148="","",IFERROR(TRIM(INDEX(Responses!$A148:$Z148,MATCH(Lists!$G$5,Responses!$A$1:$Z$1,0))&amp;""),""))</f>
        <v/>
      </c>
      <c r="E148" s="37">
        <f>IF(A148="",0,IF(OR(A148=Lists!$A$2,A148=Lists!$A$3,A148=Lists!$A$4),1,0))</f>
        <v/>
      </c>
      <c r="F148" s="37">
        <f>IF(A148="",0,1-E148)</f>
        <v/>
      </c>
    </row>
    <row r="149">
      <c r="A149" s="37">
        <f>IFERROR(TRIM(INDEX(Responses!$A149:$Z149,MATCH(Lists!$G$2,Responses!$A$1:$Z$1,0))&amp;""),"")</f>
        <v/>
      </c>
      <c r="B149" s="37">
        <f>IF(A149="","",IFERROR(TRIM(INDEX(Responses!$A149:$Z149,MATCH(Lists!$G$3,Responses!$A$1:$Z$1,0))&amp;""),""))</f>
        <v/>
      </c>
      <c r="C149" s="37">
        <f>IF(A149="","",IFERROR(TRIM(INDEX(Responses!$A149:$Z149,MATCH(Lists!$G$4,Responses!$A$1:$Z$1,0))&amp;""),""))</f>
        <v/>
      </c>
      <c r="D149" s="37">
        <f>IF(A149="","",IFERROR(TRIM(INDEX(Responses!$A149:$Z149,MATCH(Lists!$G$5,Responses!$A$1:$Z$1,0))&amp;""),""))</f>
        <v/>
      </c>
      <c r="E149" s="37">
        <f>IF(A149="",0,IF(OR(A149=Lists!$A$2,A149=Lists!$A$3,A149=Lists!$A$4),1,0))</f>
        <v/>
      </c>
      <c r="F149" s="37">
        <f>IF(A149="",0,1-E149)</f>
        <v/>
      </c>
    </row>
    <row r="150">
      <c r="A150" s="37">
        <f>IFERROR(TRIM(INDEX(Responses!$A150:$Z150,MATCH(Lists!$G$2,Responses!$A$1:$Z$1,0))&amp;""),"")</f>
        <v/>
      </c>
      <c r="B150" s="37">
        <f>IF(A150="","",IFERROR(TRIM(INDEX(Responses!$A150:$Z150,MATCH(Lists!$G$3,Responses!$A$1:$Z$1,0))&amp;""),""))</f>
        <v/>
      </c>
      <c r="C150" s="37">
        <f>IF(A150="","",IFERROR(TRIM(INDEX(Responses!$A150:$Z150,MATCH(Lists!$G$4,Responses!$A$1:$Z$1,0))&amp;""),""))</f>
        <v/>
      </c>
      <c r="D150" s="37">
        <f>IF(A150="","",IFERROR(TRIM(INDEX(Responses!$A150:$Z150,MATCH(Lists!$G$5,Responses!$A$1:$Z$1,0))&amp;""),""))</f>
        <v/>
      </c>
      <c r="E150" s="37">
        <f>IF(A150="",0,IF(OR(A150=Lists!$A$2,A150=Lists!$A$3,A150=Lists!$A$4),1,0))</f>
        <v/>
      </c>
      <c r="F150" s="37">
        <f>IF(A150="",0,1-E150)</f>
        <v/>
      </c>
    </row>
    <row r="151">
      <c r="A151" s="37">
        <f>IFERROR(TRIM(INDEX(Responses!$A151:$Z151,MATCH(Lists!$G$2,Responses!$A$1:$Z$1,0))&amp;""),"")</f>
        <v/>
      </c>
      <c r="B151" s="37">
        <f>IF(A151="","",IFERROR(TRIM(INDEX(Responses!$A151:$Z151,MATCH(Lists!$G$3,Responses!$A$1:$Z$1,0))&amp;""),""))</f>
        <v/>
      </c>
      <c r="C151" s="37">
        <f>IF(A151="","",IFERROR(TRIM(INDEX(Responses!$A151:$Z151,MATCH(Lists!$G$4,Responses!$A$1:$Z$1,0))&amp;""),""))</f>
        <v/>
      </c>
      <c r="D151" s="37">
        <f>IF(A151="","",IFERROR(TRIM(INDEX(Responses!$A151:$Z151,MATCH(Lists!$G$5,Responses!$A$1:$Z$1,0))&amp;""),""))</f>
        <v/>
      </c>
      <c r="E151" s="37">
        <f>IF(A151="",0,IF(OR(A151=Lists!$A$2,A151=Lists!$A$3,A151=Lists!$A$4),1,0))</f>
        <v/>
      </c>
      <c r="F151" s="37">
        <f>IF(A151="",0,1-E151)</f>
        <v/>
      </c>
    </row>
    <row r="152">
      <c r="A152" s="37">
        <f>IFERROR(TRIM(INDEX(Responses!$A152:$Z152,MATCH(Lists!$G$2,Responses!$A$1:$Z$1,0))&amp;""),"")</f>
        <v/>
      </c>
      <c r="B152" s="37">
        <f>IF(A152="","",IFERROR(TRIM(INDEX(Responses!$A152:$Z152,MATCH(Lists!$G$3,Responses!$A$1:$Z$1,0))&amp;""),""))</f>
        <v/>
      </c>
      <c r="C152" s="37">
        <f>IF(A152="","",IFERROR(TRIM(INDEX(Responses!$A152:$Z152,MATCH(Lists!$G$4,Responses!$A$1:$Z$1,0))&amp;""),""))</f>
        <v/>
      </c>
      <c r="D152" s="37">
        <f>IF(A152="","",IFERROR(TRIM(INDEX(Responses!$A152:$Z152,MATCH(Lists!$G$5,Responses!$A$1:$Z$1,0))&amp;""),""))</f>
        <v/>
      </c>
      <c r="E152" s="37">
        <f>IF(A152="",0,IF(OR(A152=Lists!$A$2,A152=Lists!$A$3,A152=Lists!$A$4),1,0))</f>
        <v/>
      </c>
      <c r="F152" s="37">
        <f>IF(A152="",0,1-E152)</f>
        <v/>
      </c>
    </row>
    <row r="153">
      <c r="A153" s="37">
        <f>IFERROR(TRIM(INDEX(Responses!$A153:$Z153,MATCH(Lists!$G$2,Responses!$A$1:$Z$1,0))&amp;""),"")</f>
        <v/>
      </c>
      <c r="B153" s="37">
        <f>IF(A153="","",IFERROR(TRIM(INDEX(Responses!$A153:$Z153,MATCH(Lists!$G$3,Responses!$A$1:$Z$1,0))&amp;""),""))</f>
        <v/>
      </c>
      <c r="C153" s="37">
        <f>IF(A153="","",IFERROR(TRIM(INDEX(Responses!$A153:$Z153,MATCH(Lists!$G$4,Responses!$A$1:$Z$1,0))&amp;""),""))</f>
        <v/>
      </c>
      <c r="D153" s="37">
        <f>IF(A153="","",IFERROR(TRIM(INDEX(Responses!$A153:$Z153,MATCH(Lists!$G$5,Responses!$A$1:$Z$1,0))&amp;""),""))</f>
        <v/>
      </c>
      <c r="E153" s="37">
        <f>IF(A153="",0,IF(OR(A153=Lists!$A$2,A153=Lists!$A$3,A153=Lists!$A$4),1,0))</f>
        <v/>
      </c>
      <c r="F153" s="37">
        <f>IF(A153="",0,1-E153)</f>
        <v/>
      </c>
    </row>
    <row r="154">
      <c r="A154" s="37">
        <f>IFERROR(TRIM(INDEX(Responses!$A154:$Z154,MATCH(Lists!$G$2,Responses!$A$1:$Z$1,0))&amp;""),"")</f>
        <v/>
      </c>
      <c r="B154" s="37">
        <f>IF(A154="","",IFERROR(TRIM(INDEX(Responses!$A154:$Z154,MATCH(Lists!$G$3,Responses!$A$1:$Z$1,0))&amp;""),""))</f>
        <v/>
      </c>
      <c r="C154" s="37">
        <f>IF(A154="","",IFERROR(TRIM(INDEX(Responses!$A154:$Z154,MATCH(Lists!$G$4,Responses!$A$1:$Z$1,0))&amp;""),""))</f>
        <v/>
      </c>
      <c r="D154" s="37">
        <f>IF(A154="","",IFERROR(TRIM(INDEX(Responses!$A154:$Z154,MATCH(Lists!$G$5,Responses!$A$1:$Z$1,0))&amp;""),""))</f>
        <v/>
      </c>
      <c r="E154" s="37">
        <f>IF(A154="",0,IF(OR(A154=Lists!$A$2,A154=Lists!$A$3,A154=Lists!$A$4),1,0))</f>
        <v/>
      </c>
      <c r="F154" s="37">
        <f>IF(A154="",0,1-E154)</f>
        <v/>
      </c>
    </row>
    <row r="155">
      <c r="A155" s="37">
        <f>IFERROR(TRIM(INDEX(Responses!$A155:$Z155,MATCH(Lists!$G$2,Responses!$A$1:$Z$1,0))&amp;""),"")</f>
        <v/>
      </c>
      <c r="B155" s="37">
        <f>IF(A155="","",IFERROR(TRIM(INDEX(Responses!$A155:$Z155,MATCH(Lists!$G$3,Responses!$A$1:$Z$1,0))&amp;""),""))</f>
        <v/>
      </c>
      <c r="C155" s="37">
        <f>IF(A155="","",IFERROR(TRIM(INDEX(Responses!$A155:$Z155,MATCH(Lists!$G$4,Responses!$A$1:$Z$1,0))&amp;""),""))</f>
        <v/>
      </c>
      <c r="D155" s="37">
        <f>IF(A155="","",IFERROR(TRIM(INDEX(Responses!$A155:$Z155,MATCH(Lists!$G$5,Responses!$A$1:$Z$1,0))&amp;""),""))</f>
        <v/>
      </c>
      <c r="E155" s="37">
        <f>IF(A155="",0,IF(OR(A155=Lists!$A$2,A155=Lists!$A$3,A155=Lists!$A$4),1,0))</f>
        <v/>
      </c>
      <c r="F155" s="37">
        <f>IF(A155="",0,1-E155)</f>
        <v/>
      </c>
    </row>
    <row r="156">
      <c r="A156" s="37">
        <f>IFERROR(TRIM(INDEX(Responses!$A156:$Z156,MATCH(Lists!$G$2,Responses!$A$1:$Z$1,0))&amp;""),"")</f>
        <v/>
      </c>
      <c r="B156" s="37">
        <f>IF(A156="","",IFERROR(TRIM(INDEX(Responses!$A156:$Z156,MATCH(Lists!$G$3,Responses!$A$1:$Z$1,0))&amp;""),""))</f>
        <v/>
      </c>
      <c r="C156" s="37">
        <f>IF(A156="","",IFERROR(TRIM(INDEX(Responses!$A156:$Z156,MATCH(Lists!$G$4,Responses!$A$1:$Z$1,0))&amp;""),""))</f>
        <v/>
      </c>
      <c r="D156" s="37">
        <f>IF(A156="","",IFERROR(TRIM(INDEX(Responses!$A156:$Z156,MATCH(Lists!$G$5,Responses!$A$1:$Z$1,0))&amp;""),""))</f>
        <v/>
      </c>
      <c r="E156" s="37">
        <f>IF(A156="",0,IF(OR(A156=Lists!$A$2,A156=Lists!$A$3,A156=Lists!$A$4),1,0))</f>
        <v/>
      </c>
      <c r="F156" s="37">
        <f>IF(A156="",0,1-E156)</f>
        <v/>
      </c>
    </row>
    <row r="157">
      <c r="A157" s="37">
        <f>IFERROR(TRIM(INDEX(Responses!$A157:$Z157,MATCH(Lists!$G$2,Responses!$A$1:$Z$1,0))&amp;""),"")</f>
        <v/>
      </c>
      <c r="B157" s="37">
        <f>IF(A157="","",IFERROR(TRIM(INDEX(Responses!$A157:$Z157,MATCH(Lists!$G$3,Responses!$A$1:$Z$1,0))&amp;""),""))</f>
        <v/>
      </c>
      <c r="C157" s="37">
        <f>IF(A157="","",IFERROR(TRIM(INDEX(Responses!$A157:$Z157,MATCH(Lists!$G$4,Responses!$A$1:$Z$1,0))&amp;""),""))</f>
        <v/>
      </c>
      <c r="D157" s="37">
        <f>IF(A157="","",IFERROR(TRIM(INDEX(Responses!$A157:$Z157,MATCH(Lists!$G$5,Responses!$A$1:$Z$1,0))&amp;""),""))</f>
        <v/>
      </c>
      <c r="E157" s="37">
        <f>IF(A157="",0,IF(OR(A157=Lists!$A$2,A157=Lists!$A$3,A157=Lists!$A$4),1,0))</f>
        <v/>
      </c>
      <c r="F157" s="37">
        <f>IF(A157="",0,1-E157)</f>
        <v/>
      </c>
    </row>
    <row r="158">
      <c r="A158" s="37">
        <f>IFERROR(TRIM(INDEX(Responses!$A158:$Z158,MATCH(Lists!$G$2,Responses!$A$1:$Z$1,0))&amp;""),"")</f>
        <v/>
      </c>
      <c r="B158" s="37">
        <f>IF(A158="","",IFERROR(TRIM(INDEX(Responses!$A158:$Z158,MATCH(Lists!$G$3,Responses!$A$1:$Z$1,0))&amp;""),""))</f>
        <v/>
      </c>
      <c r="C158" s="37">
        <f>IF(A158="","",IFERROR(TRIM(INDEX(Responses!$A158:$Z158,MATCH(Lists!$G$4,Responses!$A$1:$Z$1,0))&amp;""),""))</f>
        <v/>
      </c>
      <c r="D158" s="37">
        <f>IF(A158="","",IFERROR(TRIM(INDEX(Responses!$A158:$Z158,MATCH(Lists!$G$5,Responses!$A$1:$Z$1,0))&amp;""),""))</f>
        <v/>
      </c>
      <c r="E158" s="37">
        <f>IF(A158="",0,IF(OR(A158=Lists!$A$2,A158=Lists!$A$3,A158=Lists!$A$4),1,0))</f>
        <v/>
      </c>
      <c r="F158" s="37">
        <f>IF(A158="",0,1-E158)</f>
        <v/>
      </c>
    </row>
    <row r="159">
      <c r="A159" s="37">
        <f>IFERROR(TRIM(INDEX(Responses!$A159:$Z159,MATCH(Lists!$G$2,Responses!$A$1:$Z$1,0))&amp;""),"")</f>
        <v/>
      </c>
      <c r="B159" s="37">
        <f>IF(A159="","",IFERROR(TRIM(INDEX(Responses!$A159:$Z159,MATCH(Lists!$G$3,Responses!$A$1:$Z$1,0))&amp;""),""))</f>
        <v/>
      </c>
      <c r="C159" s="37">
        <f>IF(A159="","",IFERROR(TRIM(INDEX(Responses!$A159:$Z159,MATCH(Lists!$G$4,Responses!$A$1:$Z$1,0))&amp;""),""))</f>
        <v/>
      </c>
      <c r="D159" s="37">
        <f>IF(A159="","",IFERROR(TRIM(INDEX(Responses!$A159:$Z159,MATCH(Lists!$G$5,Responses!$A$1:$Z$1,0))&amp;""),""))</f>
        <v/>
      </c>
      <c r="E159" s="37">
        <f>IF(A159="",0,IF(OR(A159=Lists!$A$2,A159=Lists!$A$3,A159=Lists!$A$4),1,0))</f>
        <v/>
      </c>
      <c r="F159" s="37">
        <f>IF(A159="",0,1-E159)</f>
        <v/>
      </c>
    </row>
    <row r="160">
      <c r="A160" s="37">
        <f>IFERROR(TRIM(INDEX(Responses!$A160:$Z160,MATCH(Lists!$G$2,Responses!$A$1:$Z$1,0))&amp;""),"")</f>
        <v/>
      </c>
      <c r="B160" s="37">
        <f>IF(A160="","",IFERROR(TRIM(INDEX(Responses!$A160:$Z160,MATCH(Lists!$G$3,Responses!$A$1:$Z$1,0))&amp;""),""))</f>
        <v/>
      </c>
      <c r="C160" s="37">
        <f>IF(A160="","",IFERROR(TRIM(INDEX(Responses!$A160:$Z160,MATCH(Lists!$G$4,Responses!$A$1:$Z$1,0))&amp;""),""))</f>
        <v/>
      </c>
      <c r="D160" s="37">
        <f>IF(A160="","",IFERROR(TRIM(INDEX(Responses!$A160:$Z160,MATCH(Lists!$G$5,Responses!$A$1:$Z$1,0))&amp;""),""))</f>
        <v/>
      </c>
      <c r="E160" s="37">
        <f>IF(A160="",0,IF(OR(A160=Lists!$A$2,A160=Lists!$A$3,A160=Lists!$A$4),1,0))</f>
        <v/>
      </c>
      <c r="F160" s="37">
        <f>IF(A160="",0,1-E160)</f>
        <v/>
      </c>
    </row>
    <row r="161">
      <c r="A161" s="37">
        <f>IFERROR(TRIM(INDEX(Responses!$A161:$Z161,MATCH(Lists!$G$2,Responses!$A$1:$Z$1,0))&amp;""),"")</f>
        <v/>
      </c>
      <c r="B161" s="37">
        <f>IF(A161="","",IFERROR(TRIM(INDEX(Responses!$A161:$Z161,MATCH(Lists!$G$3,Responses!$A$1:$Z$1,0))&amp;""),""))</f>
        <v/>
      </c>
      <c r="C161" s="37">
        <f>IF(A161="","",IFERROR(TRIM(INDEX(Responses!$A161:$Z161,MATCH(Lists!$G$4,Responses!$A$1:$Z$1,0))&amp;""),""))</f>
        <v/>
      </c>
      <c r="D161" s="37">
        <f>IF(A161="","",IFERROR(TRIM(INDEX(Responses!$A161:$Z161,MATCH(Lists!$G$5,Responses!$A$1:$Z$1,0))&amp;""),""))</f>
        <v/>
      </c>
      <c r="E161" s="37">
        <f>IF(A161="",0,IF(OR(A161=Lists!$A$2,A161=Lists!$A$3,A161=Lists!$A$4),1,0))</f>
        <v/>
      </c>
      <c r="F161" s="37">
        <f>IF(A161="",0,1-E161)</f>
        <v/>
      </c>
    </row>
    <row r="162">
      <c r="A162" s="37">
        <f>IFERROR(TRIM(INDEX(Responses!$A162:$Z162,MATCH(Lists!$G$2,Responses!$A$1:$Z$1,0))&amp;""),"")</f>
        <v/>
      </c>
      <c r="B162" s="37">
        <f>IF(A162="","",IFERROR(TRIM(INDEX(Responses!$A162:$Z162,MATCH(Lists!$G$3,Responses!$A$1:$Z$1,0))&amp;""),""))</f>
        <v/>
      </c>
      <c r="C162" s="37">
        <f>IF(A162="","",IFERROR(TRIM(INDEX(Responses!$A162:$Z162,MATCH(Lists!$G$4,Responses!$A$1:$Z$1,0))&amp;""),""))</f>
        <v/>
      </c>
      <c r="D162" s="37">
        <f>IF(A162="","",IFERROR(TRIM(INDEX(Responses!$A162:$Z162,MATCH(Lists!$G$5,Responses!$A$1:$Z$1,0))&amp;""),""))</f>
        <v/>
      </c>
      <c r="E162" s="37">
        <f>IF(A162="",0,IF(OR(A162=Lists!$A$2,A162=Lists!$A$3,A162=Lists!$A$4),1,0))</f>
        <v/>
      </c>
      <c r="F162" s="37">
        <f>IF(A162="",0,1-E162)</f>
        <v/>
      </c>
    </row>
    <row r="163">
      <c r="A163" s="37">
        <f>IFERROR(TRIM(INDEX(Responses!$A163:$Z163,MATCH(Lists!$G$2,Responses!$A$1:$Z$1,0))&amp;""),"")</f>
        <v/>
      </c>
      <c r="B163" s="37">
        <f>IF(A163="","",IFERROR(TRIM(INDEX(Responses!$A163:$Z163,MATCH(Lists!$G$3,Responses!$A$1:$Z$1,0))&amp;""),""))</f>
        <v/>
      </c>
      <c r="C163" s="37">
        <f>IF(A163="","",IFERROR(TRIM(INDEX(Responses!$A163:$Z163,MATCH(Lists!$G$4,Responses!$A$1:$Z$1,0))&amp;""),""))</f>
        <v/>
      </c>
      <c r="D163" s="37">
        <f>IF(A163="","",IFERROR(TRIM(INDEX(Responses!$A163:$Z163,MATCH(Lists!$G$5,Responses!$A$1:$Z$1,0))&amp;""),""))</f>
        <v/>
      </c>
      <c r="E163" s="37">
        <f>IF(A163="",0,IF(OR(A163=Lists!$A$2,A163=Lists!$A$3,A163=Lists!$A$4),1,0))</f>
        <v/>
      </c>
      <c r="F163" s="37">
        <f>IF(A163="",0,1-E163)</f>
        <v/>
      </c>
    </row>
    <row r="164">
      <c r="A164" s="37">
        <f>IFERROR(TRIM(INDEX(Responses!$A164:$Z164,MATCH(Lists!$G$2,Responses!$A$1:$Z$1,0))&amp;""),"")</f>
        <v/>
      </c>
      <c r="B164" s="37">
        <f>IF(A164="","",IFERROR(TRIM(INDEX(Responses!$A164:$Z164,MATCH(Lists!$G$3,Responses!$A$1:$Z$1,0))&amp;""),""))</f>
        <v/>
      </c>
      <c r="C164" s="37">
        <f>IF(A164="","",IFERROR(TRIM(INDEX(Responses!$A164:$Z164,MATCH(Lists!$G$4,Responses!$A$1:$Z$1,0))&amp;""),""))</f>
        <v/>
      </c>
      <c r="D164" s="37">
        <f>IF(A164="","",IFERROR(TRIM(INDEX(Responses!$A164:$Z164,MATCH(Lists!$G$5,Responses!$A$1:$Z$1,0))&amp;""),""))</f>
        <v/>
      </c>
      <c r="E164" s="37">
        <f>IF(A164="",0,IF(OR(A164=Lists!$A$2,A164=Lists!$A$3,A164=Lists!$A$4),1,0))</f>
        <v/>
      </c>
      <c r="F164" s="37">
        <f>IF(A164="",0,1-E164)</f>
        <v/>
      </c>
    </row>
    <row r="165">
      <c r="A165" s="37">
        <f>IFERROR(TRIM(INDEX(Responses!$A165:$Z165,MATCH(Lists!$G$2,Responses!$A$1:$Z$1,0))&amp;""),"")</f>
        <v/>
      </c>
      <c r="B165" s="37">
        <f>IF(A165="","",IFERROR(TRIM(INDEX(Responses!$A165:$Z165,MATCH(Lists!$G$3,Responses!$A$1:$Z$1,0))&amp;""),""))</f>
        <v/>
      </c>
      <c r="C165" s="37">
        <f>IF(A165="","",IFERROR(TRIM(INDEX(Responses!$A165:$Z165,MATCH(Lists!$G$4,Responses!$A$1:$Z$1,0))&amp;""),""))</f>
        <v/>
      </c>
      <c r="D165" s="37">
        <f>IF(A165="","",IFERROR(TRIM(INDEX(Responses!$A165:$Z165,MATCH(Lists!$G$5,Responses!$A$1:$Z$1,0))&amp;""),""))</f>
        <v/>
      </c>
      <c r="E165" s="37">
        <f>IF(A165="",0,IF(OR(A165=Lists!$A$2,A165=Lists!$A$3,A165=Lists!$A$4),1,0))</f>
        <v/>
      </c>
      <c r="F165" s="37">
        <f>IF(A165="",0,1-E165)</f>
        <v/>
      </c>
    </row>
    <row r="166">
      <c r="A166" s="37">
        <f>IFERROR(TRIM(INDEX(Responses!$A166:$Z166,MATCH(Lists!$G$2,Responses!$A$1:$Z$1,0))&amp;""),"")</f>
        <v/>
      </c>
      <c r="B166" s="37">
        <f>IF(A166="","",IFERROR(TRIM(INDEX(Responses!$A166:$Z166,MATCH(Lists!$G$3,Responses!$A$1:$Z$1,0))&amp;""),""))</f>
        <v/>
      </c>
      <c r="C166" s="37">
        <f>IF(A166="","",IFERROR(TRIM(INDEX(Responses!$A166:$Z166,MATCH(Lists!$G$4,Responses!$A$1:$Z$1,0))&amp;""),""))</f>
        <v/>
      </c>
      <c r="D166" s="37">
        <f>IF(A166="","",IFERROR(TRIM(INDEX(Responses!$A166:$Z166,MATCH(Lists!$G$5,Responses!$A$1:$Z$1,0))&amp;""),""))</f>
        <v/>
      </c>
      <c r="E166" s="37">
        <f>IF(A166="",0,IF(OR(A166=Lists!$A$2,A166=Lists!$A$3,A166=Lists!$A$4),1,0))</f>
        <v/>
      </c>
      <c r="F166" s="37">
        <f>IF(A166="",0,1-E166)</f>
        <v/>
      </c>
    </row>
    <row r="167">
      <c r="A167" s="37">
        <f>IFERROR(TRIM(INDEX(Responses!$A167:$Z167,MATCH(Lists!$G$2,Responses!$A$1:$Z$1,0))&amp;""),"")</f>
        <v/>
      </c>
      <c r="B167" s="37">
        <f>IF(A167="","",IFERROR(TRIM(INDEX(Responses!$A167:$Z167,MATCH(Lists!$G$3,Responses!$A$1:$Z$1,0))&amp;""),""))</f>
        <v/>
      </c>
      <c r="C167" s="37">
        <f>IF(A167="","",IFERROR(TRIM(INDEX(Responses!$A167:$Z167,MATCH(Lists!$G$4,Responses!$A$1:$Z$1,0))&amp;""),""))</f>
        <v/>
      </c>
      <c r="D167" s="37">
        <f>IF(A167="","",IFERROR(TRIM(INDEX(Responses!$A167:$Z167,MATCH(Lists!$G$5,Responses!$A$1:$Z$1,0))&amp;""),""))</f>
        <v/>
      </c>
      <c r="E167" s="37">
        <f>IF(A167="",0,IF(OR(A167=Lists!$A$2,A167=Lists!$A$3,A167=Lists!$A$4),1,0))</f>
        <v/>
      </c>
      <c r="F167" s="37">
        <f>IF(A167="",0,1-E167)</f>
        <v/>
      </c>
    </row>
    <row r="168">
      <c r="A168" s="37">
        <f>IFERROR(TRIM(INDEX(Responses!$A168:$Z168,MATCH(Lists!$G$2,Responses!$A$1:$Z$1,0))&amp;""),"")</f>
        <v/>
      </c>
      <c r="B168" s="37">
        <f>IF(A168="","",IFERROR(TRIM(INDEX(Responses!$A168:$Z168,MATCH(Lists!$G$3,Responses!$A$1:$Z$1,0))&amp;""),""))</f>
        <v/>
      </c>
      <c r="C168" s="37">
        <f>IF(A168="","",IFERROR(TRIM(INDEX(Responses!$A168:$Z168,MATCH(Lists!$G$4,Responses!$A$1:$Z$1,0))&amp;""),""))</f>
        <v/>
      </c>
      <c r="D168" s="37">
        <f>IF(A168="","",IFERROR(TRIM(INDEX(Responses!$A168:$Z168,MATCH(Lists!$G$5,Responses!$A$1:$Z$1,0))&amp;""),""))</f>
        <v/>
      </c>
      <c r="E168" s="37">
        <f>IF(A168="",0,IF(OR(A168=Lists!$A$2,A168=Lists!$A$3,A168=Lists!$A$4),1,0))</f>
        <v/>
      </c>
      <c r="F168" s="37">
        <f>IF(A168="",0,1-E168)</f>
        <v/>
      </c>
    </row>
    <row r="169">
      <c r="A169" s="37">
        <f>IFERROR(TRIM(INDEX(Responses!$A169:$Z169,MATCH(Lists!$G$2,Responses!$A$1:$Z$1,0))&amp;""),"")</f>
        <v/>
      </c>
      <c r="B169" s="37">
        <f>IF(A169="","",IFERROR(TRIM(INDEX(Responses!$A169:$Z169,MATCH(Lists!$G$3,Responses!$A$1:$Z$1,0))&amp;""),""))</f>
        <v/>
      </c>
      <c r="C169" s="37">
        <f>IF(A169="","",IFERROR(TRIM(INDEX(Responses!$A169:$Z169,MATCH(Lists!$G$4,Responses!$A$1:$Z$1,0))&amp;""),""))</f>
        <v/>
      </c>
      <c r="D169" s="37">
        <f>IF(A169="","",IFERROR(TRIM(INDEX(Responses!$A169:$Z169,MATCH(Lists!$G$5,Responses!$A$1:$Z$1,0))&amp;""),""))</f>
        <v/>
      </c>
      <c r="E169" s="37">
        <f>IF(A169="",0,IF(OR(A169=Lists!$A$2,A169=Lists!$A$3,A169=Lists!$A$4),1,0))</f>
        <v/>
      </c>
      <c r="F169" s="37">
        <f>IF(A169="",0,1-E169)</f>
        <v/>
      </c>
    </row>
    <row r="170">
      <c r="A170" s="37">
        <f>IFERROR(TRIM(INDEX(Responses!$A170:$Z170,MATCH(Lists!$G$2,Responses!$A$1:$Z$1,0))&amp;""),"")</f>
        <v/>
      </c>
      <c r="B170" s="37">
        <f>IF(A170="","",IFERROR(TRIM(INDEX(Responses!$A170:$Z170,MATCH(Lists!$G$3,Responses!$A$1:$Z$1,0))&amp;""),""))</f>
        <v/>
      </c>
      <c r="C170" s="37">
        <f>IF(A170="","",IFERROR(TRIM(INDEX(Responses!$A170:$Z170,MATCH(Lists!$G$4,Responses!$A$1:$Z$1,0))&amp;""),""))</f>
        <v/>
      </c>
      <c r="D170" s="37">
        <f>IF(A170="","",IFERROR(TRIM(INDEX(Responses!$A170:$Z170,MATCH(Lists!$G$5,Responses!$A$1:$Z$1,0))&amp;""),""))</f>
        <v/>
      </c>
      <c r="E170" s="37">
        <f>IF(A170="",0,IF(OR(A170=Lists!$A$2,A170=Lists!$A$3,A170=Lists!$A$4),1,0))</f>
        <v/>
      </c>
      <c r="F170" s="37">
        <f>IF(A170="",0,1-E170)</f>
        <v/>
      </c>
    </row>
    <row r="171">
      <c r="A171" s="37">
        <f>IFERROR(TRIM(INDEX(Responses!$A171:$Z171,MATCH(Lists!$G$2,Responses!$A$1:$Z$1,0))&amp;""),"")</f>
        <v/>
      </c>
      <c r="B171" s="37">
        <f>IF(A171="","",IFERROR(TRIM(INDEX(Responses!$A171:$Z171,MATCH(Lists!$G$3,Responses!$A$1:$Z$1,0))&amp;""),""))</f>
        <v/>
      </c>
      <c r="C171" s="37">
        <f>IF(A171="","",IFERROR(TRIM(INDEX(Responses!$A171:$Z171,MATCH(Lists!$G$4,Responses!$A$1:$Z$1,0))&amp;""),""))</f>
        <v/>
      </c>
      <c r="D171" s="37">
        <f>IF(A171="","",IFERROR(TRIM(INDEX(Responses!$A171:$Z171,MATCH(Lists!$G$5,Responses!$A$1:$Z$1,0))&amp;""),""))</f>
        <v/>
      </c>
      <c r="E171" s="37">
        <f>IF(A171="",0,IF(OR(A171=Lists!$A$2,A171=Lists!$A$3,A171=Lists!$A$4),1,0))</f>
        <v/>
      </c>
      <c r="F171" s="37">
        <f>IF(A171="",0,1-E171)</f>
        <v/>
      </c>
    </row>
    <row r="172">
      <c r="A172" s="37">
        <f>IFERROR(TRIM(INDEX(Responses!$A172:$Z172,MATCH(Lists!$G$2,Responses!$A$1:$Z$1,0))&amp;""),"")</f>
        <v/>
      </c>
      <c r="B172" s="37">
        <f>IF(A172="","",IFERROR(TRIM(INDEX(Responses!$A172:$Z172,MATCH(Lists!$G$3,Responses!$A$1:$Z$1,0))&amp;""),""))</f>
        <v/>
      </c>
      <c r="C172" s="37">
        <f>IF(A172="","",IFERROR(TRIM(INDEX(Responses!$A172:$Z172,MATCH(Lists!$G$4,Responses!$A$1:$Z$1,0))&amp;""),""))</f>
        <v/>
      </c>
      <c r="D172" s="37">
        <f>IF(A172="","",IFERROR(TRIM(INDEX(Responses!$A172:$Z172,MATCH(Lists!$G$5,Responses!$A$1:$Z$1,0))&amp;""),""))</f>
        <v/>
      </c>
      <c r="E172" s="37">
        <f>IF(A172="",0,IF(OR(A172=Lists!$A$2,A172=Lists!$A$3,A172=Lists!$A$4),1,0))</f>
        <v/>
      </c>
      <c r="F172" s="37">
        <f>IF(A172="",0,1-E172)</f>
        <v/>
      </c>
    </row>
    <row r="173">
      <c r="A173" s="37">
        <f>IFERROR(TRIM(INDEX(Responses!$A173:$Z173,MATCH(Lists!$G$2,Responses!$A$1:$Z$1,0))&amp;""),"")</f>
        <v/>
      </c>
      <c r="B173" s="37">
        <f>IF(A173="","",IFERROR(TRIM(INDEX(Responses!$A173:$Z173,MATCH(Lists!$G$3,Responses!$A$1:$Z$1,0))&amp;""),""))</f>
        <v/>
      </c>
      <c r="C173" s="37">
        <f>IF(A173="","",IFERROR(TRIM(INDEX(Responses!$A173:$Z173,MATCH(Lists!$G$4,Responses!$A$1:$Z$1,0))&amp;""),""))</f>
        <v/>
      </c>
      <c r="D173" s="37">
        <f>IF(A173="","",IFERROR(TRIM(INDEX(Responses!$A173:$Z173,MATCH(Lists!$G$5,Responses!$A$1:$Z$1,0))&amp;""),""))</f>
        <v/>
      </c>
      <c r="E173" s="37">
        <f>IF(A173="",0,IF(OR(A173=Lists!$A$2,A173=Lists!$A$3,A173=Lists!$A$4),1,0))</f>
        <v/>
      </c>
      <c r="F173" s="37">
        <f>IF(A173="",0,1-E173)</f>
        <v/>
      </c>
    </row>
    <row r="174">
      <c r="A174" s="37">
        <f>IFERROR(TRIM(INDEX(Responses!$A174:$Z174,MATCH(Lists!$G$2,Responses!$A$1:$Z$1,0))&amp;""),"")</f>
        <v/>
      </c>
      <c r="B174" s="37">
        <f>IF(A174="","",IFERROR(TRIM(INDEX(Responses!$A174:$Z174,MATCH(Lists!$G$3,Responses!$A$1:$Z$1,0))&amp;""),""))</f>
        <v/>
      </c>
      <c r="C174" s="37">
        <f>IF(A174="","",IFERROR(TRIM(INDEX(Responses!$A174:$Z174,MATCH(Lists!$G$4,Responses!$A$1:$Z$1,0))&amp;""),""))</f>
        <v/>
      </c>
      <c r="D174" s="37">
        <f>IF(A174="","",IFERROR(TRIM(INDEX(Responses!$A174:$Z174,MATCH(Lists!$G$5,Responses!$A$1:$Z$1,0))&amp;""),""))</f>
        <v/>
      </c>
      <c r="E174" s="37">
        <f>IF(A174="",0,IF(OR(A174=Lists!$A$2,A174=Lists!$A$3,A174=Lists!$A$4),1,0))</f>
        <v/>
      </c>
      <c r="F174" s="37">
        <f>IF(A174="",0,1-E174)</f>
        <v/>
      </c>
    </row>
    <row r="175">
      <c r="A175" s="37">
        <f>IFERROR(TRIM(INDEX(Responses!$A175:$Z175,MATCH(Lists!$G$2,Responses!$A$1:$Z$1,0))&amp;""),"")</f>
        <v/>
      </c>
      <c r="B175" s="37">
        <f>IF(A175="","",IFERROR(TRIM(INDEX(Responses!$A175:$Z175,MATCH(Lists!$G$3,Responses!$A$1:$Z$1,0))&amp;""),""))</f>
        <v/>
      </c>
      <c r="C175" s="37">
        <f>IF(A175="","",IFERROR(TRIM(INDEX(Responses!$A175:$Z175,MATCH(Lists!$G$4,Responses!$A$1:$Z$1,0))&amp;""),""))</f>
        <v/>
      </c>
      <c r="D175" s="37">
        <f>IF(A175="","",IFERROR(TRIM(INDEX(Responses!$A175:$Z175,MATCH(Lists!$G$5,Responses!$A$1:$Z$1,0))&amp;""),""))</f>
        <v/>
      </c>
      <c r="E175" s="37">
        <f>IF(A175="",0,IF(OR(A175=Lists!$A$2,A175=Lists!$A$3,A175=Lists!$A$4),1,0))</f>
        <v/>
      </c>
      <c r="F175" s="37">
        <f>IF(A175="",0,1-E175)</f>
        <v/>
      </c>
    </row>
    <row r="176">
      <c r="A176" s="37">
        <f>IFERROR(TRIM(INDEX(Responses!$A176:$Z176,MATCH(Lists!$G$2,Responses!$A$1:$Z$1,0))&amp;""),"")</f>
        <v/>
      </c>
      <c r="B176" s="37">
        <f>IF(A176="","",IFERROR(TRIM(INDEX(Responses!$A176:$Z176,MATCH(Lists!$G$3,Responses!$A$1:$Z$1,0))&amp;""),""))</f>
        <v/>
      </c>
      <c r="C176" s="37">
        <f>IF(A176="","",IFERROR(TRIM(INDEX(Responses!$A176:$Z176,MATCH(Lists!$G$4,Responses!$A$1:$Z$1,0))&amp;""),""))</f>
        <v/>
      </c>
      <c r="D176" s="37">
        <f>IF(A176="","",IFERROR(TRIM(INDEX(Responses!$A176:$Z176,MATCH(Lists!$G$5,Responses!$A$1:$Z$1,0))&amp;""),""))</f>
        <v/>
      </c>
      <c r="E176" s="37">
        <f>IF(A176="",0,IF(OR(A176=Lists!$A$2,A176=Lists!$A$3,A176=Lists!$A$4),1,0))</f>
        <v/>
      </c>
      <c r="F176" s="37">
        <f>IF(A176="",0,1-E176)</f>
        <v/>
      </c>
    </row>
    <row r="177">
      <c r="A177" s="37">
        <f>IFERROR(TRIM(INDEX(Responses!$A177:$Z177,MATCH(Lists!$G$2,Responses!$A$1:$Z$1,0))&amp;""),"")</f>
        <v/>
      </c>
      <c r="B177" s="37">
        <f>IF(A177="","",IFERROR(TRIM(INDEX(Responses!$A177:$Z177,MATCH(Lists!$G$3,Responses!$A$1:$Z$1,0))&amp;""),""))</f>
        <v/>
      </c>
      <c r="C177" s="37">
        <f>IF(A177="","",IFERROR(TRIM(INDEX(Responses!$A177:$Z177,MATCH(Lists!$G$4,Responses!$A$1:$Z$1,0))&amp;""),""))</f>
        <v/>
      </c>
      <c r="D177" s="37">
        <f>IF(A177="","",IFERROR(TRIM(INDEX(Responses!$A177:$Z177,MATCH(Lists!$G$5,Responses!$A$1:$Z$1,0))&amp;""),""))</f>
        <v/>
      </c>
      <c r="E177" s="37">
        <f>IF(A177="",0,IF(OR(A177=Lists!$A$2,A177=Lists!$A$3,A177=Lists!$A$4),1,0))</f>
        <v/>
      </c>
      <c r="F177" s="37">
        <f>IF(A177="",0,1-E177)</f>
        <v/>
      </c>
    </row>
    <row r="178">
      <c r="A178" s="37">
        <f>IFERROR(TRIM(INDEX(Responses!$A178:$Z178,MATCH(Lists!$G$2,Responses!$A$1:$Z$1,0))&amp;""),"")</f>
        <v/>
      </c>
      <c r="B178" s="37">
        <f>IF(A178="","",IFERROR(TRIM(INDEX(Responses!$A178:$Z178,MATCH(Lists!$G$3,Responses!$A$1:$Z$1,0))&amp;""),""))</f>
        <v/>
      </c>
      <c r="C178" s="37">
        <f>IF(A178="","",IFERROR(TRIM(INDEX(Responses!$A178:$Z178,MATCH(Lists!$G$4,Responses!$A$1:$Z$1,0))&amp;""),""))</f>
        <v/>
      </c>
      <c r="D178" s="37">
        <f>IF(A178="","",IFERROR(TRIM(INDEX(Responses!$A178:$Z178,MATCH(Lists!$G$5,Responses!$A$1:$Z$1,0))&amp;""),""))</f>
        <v/>
      </c>
      <c r="E178" s="37">
        <f>IF(A178="",0,IF(OR(A178=Lists!$A$2,A178=Lists!$A$3,A178=Lists!$A$4),1,0))</f>
        <v/>
      </c>
      <c r="F178" s="37">
        <f>IF(A178="",0,1-E178)</f>
        <v/>
      </c>
    </row>
    <row r="179">
      <c r="A179" s="37">
        <f>IFERROR(TRIM(INDEX(Responses!$A179:$Z179,MATCH(Lists!$G$2,Responses!$A$1:$Z$1,0))&amp;""),"")</f>
        <v/>
      </c>
      <c r="B179" s="37">
        <f>IF(A179="","",IFERROR(TRIM(INDEX(Responses!$A179:$Z179,MATCH(Lists!$G$3,Responses!$A$1:$Z$1,0))&amp;""),""))</f>
        <v/>
      </c>
      <c r="C179" s="37">
        <f>IF(A179="","",IFERROR(TRIM(INDEX(Responses!$A179:$Z179,MATCH(Lists!$G$4,Responses!$A$1:$Z$1,0))&amp;""),""))</f>
        <v/>
      </c>
      <c r="D179" s="37">
        <f>IF(A179="","",IFERROR(TRIM(INDEX(Responses!$A179:$Z179,MATCH(Lists!$G$5,Responses!$A$1:$Z$1,0))&amp;""),""))</f>
        <v/>
      </c>
      <c r="E179" s="37">
        <f>IF(A179="",0,IF(OR(A179=Lists!$A$2,A179=Lists!$A$3,A179=Lists!$A$4),1,0))</f>
        <v/>
      </c>
      <c r="F179" s="37">
        <f>IF(A179="",0,1-E179)</f>
        <v/>
      </c>
    </row>
    <row r="180">
      <c r="A180" s="37">
        <f>IFERROR(TRIM(INDEX(Responses!$A180:$Z180,MATCH(Lists!$G$2,Responses!$A$1:$Z$1,0))&amp;""),"")</f>
        <v/>
      </c>
      <c r="B180" s="37">
        <f>IF(A180="","",IFERROR(TRIM(INDEX(Responses!$A180:$Z180,MATCH(Lists!$G$3,Responses!$A$1:$Z$1,0))&amp;""),""))</f>
        <v/>
      </c>
      <c r="C180" s="37">
        <f>IF(A180="","",IFERROR(TRIM(INDEX(Responses!$A180:$Z180,MATCH(Lists!$G$4,Responses!$A$1:$Z$1,0))&amp;""),""))</f>
        <v/>
      </c>
      <c r="D180" s="37">
        <f>IF(A180="","",IFERROR(TRIM(INDEX(Responses!$A180:$Z180,MATCH(Lists!$G$5,Responses!$A$1:$Z$1,0))&amp;""),""))</f>
        <v/>
      </c>
      <c r="E180" s="37">
        <f>IF(A180="",0,IF(OR(A180=Lists!$A$2,A180=Lists!$A$3,A180=Lists!$A$4),1,0))</f>
        <v/>
      </c>
      <c r="F180" s="37">
        <f>IF(A180="",0,1-E180)</f>
        <v/>
      </c>
    </row>
    <row r="181">
      <c r="A181" s="37">
        <f>IFERROR(TRIM(INDEX(Responses!$A181:$Z181,MATCH(Lists!$G$2,Responses!$A$1:$Z$1,0))&amp;""),"")</f>
        <v/>
      </c>
      <c r="B181" s="37">
        <f>IF(A181="","",IFERROR(TRIM(INDEX(Responses!$A181:$Z181,MATCH(Lists!$G$3,Responses!$A$1:$Z$1,0))&amp;""),""))</f>
        <v/>
      </c>
      <c r="C181" s="37">
        <f>IF(A181="","",IFERROR(TRIM(INDEX(Responses!$A181:$Z181,MATCH(Lists!$G$4,Responses!$A$1:$Z$1,0))&amp;""),""))</f>
        <v/>
      </c>
      <c r="D181" s="37">
        <f>IF(A181="","",IFERROR(TRIM(INDEX(Responses!$A181:$Z181,MATCH(Lists!$G$5,Responses!$A$1:$Z$1,0))&amp;""),""))</f>
        <v/>
      </c>
      <c r="E181" s="37">
        <f>IF(A181="",0,IF(OR(A181=Lists!$A$2,A181=Lists!$A$3,A181=Lists!$A$4),1,0))</f>
        <v/>
      </c>
      <c r="F181" s="37">
        <f>IF(A181="",0,1-E181)</f>
        <v/>
      </c>
    </row>
    <row r="182">
      <c r="A182" s="37">
        <f>IFERROR(TRIM(INDEX(Responses!$A182:$Z182,MATCH(Lists!$G$2,Responses!$A$1:$Z$1,0))&amp;""),"")</f>
        <v/>
      </c>
      <c r="B182" s="37">
        <f>IF(A182="","",IFERROR(TRIM(INDEX(Responses!$A182:$Z182,MATCH(Lists!$G$3,Responses!$A$1:$Z$1,0))&amp;""),""))</f>
        <v/>
      </c>
      <c r="C182" s="37">
        <f>IF(A182="","",IFERROR(TRIM(INDEX(Responses!$A182:$Z182,MATCH(Lists!$G$4,Responses!$A$1:$Z$1,0))&amp;""),""))</f>
        <v/>
      </c>
      <c r="D182" s="37">
        <f>IF(A182="","",IFERROR(TRIM(INDEX(Responses!$A182:$Z182,MATCH(Lists!$G$5,Responses!$A$1:$Z$1,0))&amp;""),""))</f>
        <v/>
      </c>
      <c r="E182" s="37">
        <f>IF(A182="",0,IF(OR(A182=Lists!$A$2,A182=Lists!$A$3,A182=Lists!$A$4),1,0))</f>
        <v/>
      </c>
      <c r="F182" s="37">
        <f>IF(A182="",0,1-E182)</f>
        <v/>
      </c>
    </row>
    <row r="183">
      <c r="A183" s="37">
        <f>IFERROR(TRIM(INDEX(Responses!$A183:$Z183,MATCH(Lists!$G$2,Responses!$A$1:$Z$1,0))&amp;""),"")</f>
        <v/>
      </c>
      <c r="B183" s="37">
        <f>IF(A183="","",IFERROR(TRIM(INDEX(Responses!$A183:$Z183,MATCH(Lists!$G$3,Responses!$A$1:$Z$1,0))&amp;""),""))</f>
        <v/>
      </c>
      <c r="C183" s="37">
        <f>IF(A183="","",IFERROR(TRIM(INDEX(Responses!$A183:$Z183,MATCH(Lists!$G$4,Responses!$A$1:$Z$1,0))&amp;""),""))</f>
        <v/>
      </c>
      <c r="D183" s="37">
        <f>IF(A183="","",IFERROR(TRIM(INDEX(Responses!$A183:$Z183,MATCH(Lists!$G$5,Responses!$A$1:$Z$1,0))&amp;""),""))</f>
        <v/>
      </c>
      <c r="E183" s="37">
        <f>IF(A183="",0,IF(OR(A183=Lists!$A$2,A183=Lists!$A$3,A183=Lists!$A$4),1,0))</f>
        <v/>
      </c>
      <c r="F183" s="37">
        <f>IF(A183="",0,1-E183)</f>
        <v/>
      </c>
    </row>
    <row r="184">
      <c r="A184" s="37">
        <f>IFERROR(TRIM(INDEX(Responses!$A184:$Z184,MATCH(Lists!$G$2,Responses!$A$1:$Z$1,0))&amp;""),"")</f>
        <v/>
      </c>
      <c r="B184" s="37">
        <f>IF(A184="","",IFERROR(TRIM(INDEX(Responses!$A184:$Z184,MATCH(Lists!$G$3,Responses!$A$1:$Z$1,0))&amp;""),""))</f>
        <v/>
      </c>
      <c r="C184" s="37">
        <f>IF(A184="","",IFERROR(TRIM(INDEX(Responses!$A184:$Z184,MATCH(Lists!$G$4,Responses!$A$1:$Z$1,0))&amp;""),""))</f>
        <v/>
      </c>
      <c r="D184" s="37">
        <f>IF(A184="","",IFERROR(TRIM(INDEX(Responses!$A184:$Z184,MATCH(Lists!$G$5,Responses!$A$1:$Z$1,0))&amp;""),""))</f>
        <v/>
      </c>
      <c r="E184" s="37">
        <f>IF(A184="",0,IF(OR(A184=Lists!$A$2,A184=Lists!$A$3,A184=Lists!$A$4),1,0))</f>
        <v/>
      </c>
      <c r="F184" s="37">
        <f>IF(A184="",0,1-E184)</f>
        <v/>
      </c>
    </row>
    <row r="185">
      <c r="A185" s="37">
        <f>IFERROR(TRIM(INDEX(Responses!$A185:$Z185,MATCH(Lists!$G$2,Responses!$A$1:$Z$1,0))&amp;""),"")</f>
        <v/>
      </c>
      <c r="B185" s="37">
        <f>IF(A185="","",IFERROR(TRIM(INDEX(Responses!$A185:$Z185,MATCH(Lists!$G$3,Responses!$A$1:$Z$1,0))&amp;""),""))</f>
        <v/>
      </c>
      <c r="C185" s="37">
        <f>IF(A185="","",IFERROR(TRIM(INDEX(Responses!$A185:$Z185,MATCH(Lists!$G$4,Responses!$A$1:$Z$1,0))&amp;""),""))</f>
        <v/>
      </c>
      <c r="D185" s="37">
        <f>IF(A185="","",IFERROR(TRIM(INDEX(Responses!$A185:$Z185,MATCH(Lists!$G$5,Responses!$A$1:$Z$1,0))&amp;""),""))</f>
        <v/>
      </c>
      <c r="E185" s="37">
        <f>IF(A185="",0,IF(OR(A185=Lists!$A$2,A185=Lists!$A$3,A185=Lists!$A$4),1,0))</f>
        <v/>
      </c>
      <c r="F185" s="37">
        <f>IF(A185="",0,1-E185)</f>
        <v/>
      </c>
    </row>
    <row r="186">
      <c r="A186" s="37">
        <f>IFERROR(TRIM(INDEX(Responses!$A186:$Z186,MATCH(Lists!$G$2,Responses!$A$1:$Z$1,0))&amp;""),"")</f>
        <v/>
      </c>
      <c r="B186" s="37">
        <f>IF(A186="","",IFERROR(TRIM(INDEX(Responses!$A186:$Z186,MATCH(Lists!$G$3,Responses!$A$1:$Z$1,0))&amp;""),""))</f>
        <v/>
      </c>
      <c r="C186" s="37">
        <f>IF(A186="","",IFERROR(TRIM(INDEX(Responses!$A186:$Z186,MATCH(Lists!$G$4,Responses!$A$1:$Z$1,0))&amp;""),""))</f>
        <v/>
      </c>
      <c r="D186" s="37">
        <f>IF(A186="","",IFERROR(TRIM(INDEX(Responses!$A186:$Z186,MATCH(Lists!$G$5,Responses!$A$1:$Z$1,0))&amp;""),""))</f>
        <v/>
      </c>
      <c r="E186" s="37">
        <f>IF(A186="",0,IF(OR(A186=Lists!$A$2,A186=Lists!$A$3,A186=Lists!$A$4),1,0))</f>
        <v/>
      </c>
      <c r="F186" s="37">
        <f>IF(A186="",0,1-E186)</f>
        <v/>
      </c>
    </row>
    <row r="187">
      <c r="A187" s="37">
        <f>IFERROR(TRIM(INDEX(Responses!$A187:$Z187,MATCH(Lists!$G$2,Responses!$A$1:$Z$1,0))&amp;""),"")</f>
        <v/>
      </c>
      <c r="B187" s="37">
        <f>IF(A187="","",IFERROR(TRIM(INDEX(Responses!$A187:$Z187,MATCH(Lists!$G$3,Responses!$A$1:$Z$1,0))&amp;""),""))</f>
        <v/>
      </c>
      <c r="C187" s="37">
        <f>IF(A187="","",IFERROR(TRIM(INDEX(Responses!$A187:$Z187,MATCH(Lists!$G$4,Responses!$A$1:$Z$1,0))&amp;""),""))</f>
        <v/>
      </c>
      <c r="D187" s="37">
        <f>IF(A187="","",IFERROR(TRIM(INDEX(Responses!$A187:$Z187,MATCH(Lists!$G$5,Responses!$A$1:$Z$1,0))&amp;""),""))</f>
        <v/>
      </c>
      <c r="E187" s="37">
        <f>IF(A187="",0,IF(OR(A187=Lists!$A$2,A187=Lists!$A$3,A187=Lists!$A$4),1,0))</f>
        <v/>
      </c>
      <c r="F187" s="37">
        <f>IF(A187="",0,1-E187)</f>
        <v/>
      </c>
    </row>
    <row r="188">
      <c r="A188" s="37">
        <f>IFERROR(TRIM(INDEX(Responses!$A188:$Z188,MATCH(Lists!$G$2,Responses!$A$1:$Z$1,0))&amp;""),"")</f>
        <v/>
      </c>
      <c r="B188" s="37">
        <f>IF(A188="","",IFERROR(TRIM(INDEX(Responses!$A188:$Z188,MATCH(Lists!$G$3,Responses!$A$1:$Z$1,0))&amp;""),""))</f>
        <v/>
      </c>
      <c r="C188" s="37">
        <f>IF(A188="","",IFERROR(TRIM(INDEX(Responses!$A188:$Z188,MATCH(Lists!$G$4,Responses!$A$1:$Z$1,0))&amp;""),""))</f>
        <v/>
      </c>
      <c r="D188" s="37">
        <f>IF(A188="","",IFERROR(TRIM(INDEX(Responses!$A188:$Z188,MATCH(Lists!$G$5,Responses!$A$1:$Z$1,0))&amp;""),""))</f>
        <v/>
      </c>
      <c r="E188" s="37">
        <f>IF(A188="",0,IF(OR(A188=Lists!$A$2,A188=Lists!$A$3,A188=Lists!$A$4),1,0))</f>
        <v/>
      </c>
      <c r="F188" s="37">
        <f>IF(A188="",0,1-E188)</f>
        <v/>
      </c>
    </row>
    <row r="189">
      <c r="A189" s="37">
        <f>IFERROR(TRIM(INDEX(Responses!$A189:$Z189,MATCH(Lists!$G$2,Responses!$A$1:$Z$1,0))&amp;""),"")</f>
        <v/>
      </c>
      <c r="B189" s="37">
        <f>IF(A189="","",IFERROR(TRIM(INDEX(Responses!$A189:$Z189,MATCH(Lists!$G$3,Responses!$A$1:$Z$1,0))&amp;""),""))</f>
        <v/>
      </c>
      <c r="C189" s="37">
        <f>IF(A189="","",IFERROR(TRIM(INDEX(Responses!$A189:$Z189,MATCH(Lists!$G$4,Responses!$A$1:$Z$1,0))&amp;""),""))</f>
        <v/>
      </c>
      <c r="D189" s="37">
        <f>IF(A189="","",IFERROR(TRIM(INDEX(Responses!$A189:$Z189,MATCH(Lists!$G$5,Responses!$A$1:$Z$1,0))&amp;""),""))</f>
        <v/>
      </c>
      <c r="E189" s="37">
        <f>IF(A189="",0,IF(OR(A189=Lists!$A$2,A189=Lists!$A$3,A189=Lists!$A$4),1,0))</f>
        <v/>
      </c>
      <c r="F189" s="37">
        <f>IF(A189="",0,1-E189)</f>
        <v/>
      </c>
    </row>
    <row r="190">
      <c r="A190" s="37">
        <f>IFERROR(TRIM(INDEX(Responses!$A190:$Z190,MATCH(Lists!$G$2,Responses!$A$1:$Z$1,0))&amp;""),"")</f>
        <v/>
      </c>
      <c r="B190" s="37">
        <f>IF(A190="","",IFERROR(TRIM(INDEX(Responses!$A190:$Z190,MATCH(Lists!$G$3,Responses!$A$1:$Z$1,0))&amp;""),""))</f>
        <v/>
      </c>
      <c r="C190" s="37">
        <f>IF(A190="","",IFERROR(TRIM(INDEX(Responses!$A190:$Z190,MATCH(Lists!$G$4,Responses!$A$1:$Z$1,0))&amp;""),""))</f>
        <v/>
      </c>
      <c r="D190" s="37">
        <f>IF(A190="","",IFERROR(TRIM(INDEX(Responses!$A190:$Z190,MATCH(Lists!$G$5,Responses!$A$1:$Z$1,0))&amp;""),""))</f>
        <v/>
      </c>
      <c r="E190" s="37">
        <f>IF(A190="",0,IF(OR(A190=Lists!$A$2,A190=Lists!$A$3,A190=Lists!$A$4),1,0))</f>
        <v/>
      </c>
      <c r="F190" s="37">
        <f>IF(A190="",0,1-E190)</f>
        <v/>
      </c>
    </row>
    <row r="191">
      <c r="A191" s="37">
        <f>IFERROR(TRIM(INDEX(Responses!$A191:$Z191,MATCH(Lists!$G$2,Responses!$A$1:$Z$1,0))&amp;""),"")</f>
        <v/>
      </c>
      <c r="B191" s="37">
        <f>IF(A191="","",IFERROR(TRIM(INDEX(Responses!$A191:$Z191,MATCH(Lists!$G$3,Responses!$A$1:$Z$1,0))&amp;""),""))</f>
        <v/>
      </c>
      <c r="C191" s="37">
        <f>IF(A191="","",IFERROR(TRIM(INDEX(Responses!$A191:$Z191,MATCH(Lists!$G$4,Responses!$A$1:$Z$1,0))&amp;""),""))</f>
        <v/>
      </c>
      <c r="D191" s="37">
        <f>IF(A191="","",IFERROR(TRIM(INDEX(Responses!$A191:$Z191,MATCH(Lists!$G$5,Responses!$A$1:$Z$1,0))&amp;""),""))</f>
        <v/>
      </c>
      <c r="E191" s="37">
        <f>IF(A191="",0,IF(OR(A191=Lists!$A$2,A191=Lists!$A$3,A191=Lists!$A$4),1,0))</f>
        <v/>
      </c>
      <c r="F191" s="37">
        <f>IF(A191="",0,1-E191)</f>
        <v/>
      </c>
    </row>
    <row r="192">
      <c r="A192" s="37">
        <f>IFERROR(TRIM(INDEX(Responses!$A192:$Z192,MATCH(Lists!$G$2,Responses!$A$1:$Z$1,0))&amp;""),"")</f>
        <v/>
      </c>
      <c r="B192" s="37">
        <f>IF(A192="","",IFERROR(TRIM(INDEX(Responses!$A192:$Z192,MATCH(Lists!$G$3,Responses!$A$1:$Z$1,0))&amp;""),""))</f>
        <v/>
      </c>
      <c r="C192" s="37">
        <f>IF(A192="","",IFERROR(TRIM(INDEX(Responses!$A192:$Z192,MATCH(Lists!$G$4,Responses!$A$1:$Z$1,0))&amp;""),""))</f>
        <v/>
      </c>
      <c r="D192" s="37">
        <f>IF(A192="","",IFERROR(TRIM(INDEX(Responses!$A192:$Z192,MATCH(Lists!$G$5,Responses!$A$1:$Z$1,0))&amp;""),""))</f>
        <v/>
      </c>
      <c r="E192" s="37">
        <f>IF(A192="",0,IF(OR(A192=Lists!$A$2,A192=Lists!$A$3,A192=Lists!$A$4),1,0))</f>
        <v/>
      </c>
      <c r="F192" s="37">
        <f>IF(A192="",0,1-E192)</f>
        <v/>
      </c>
    </row>
    <row r="193">
      <c r="A193" s="37">
        <f>IFERROR(TRIM(INDEX(Responses!$A193:$Z193,MATCH(Lists!$G$2,Responses!$A$1:$Z$1,0))&amp;""),"")</f>
        <v/>
      </c>
      <c r="B193" s="37">
        <f>IF(A193="","",IFERROR(TRIM(INDEX(Responses!$A193:$Z193,MATCH(Lists!$G$3,Responses!$A$1:$Z$1,0))&amp;""),""))</f>
        <v/>
      </c>
      <c r="C193" s="37">
        <f>IF(A193="","",IFERROR(TRIM(INDEX(Responses!$A193:$Z193,MATCH(Lists!$G$4,Responses!$A$1:$Z$1,0))&amp;""),""))</f>
        <v/>
      </c>
      <c r="D193" s="37">
        <f>IF(A193="","",IFERROR(TRIM(INDEX(Responses!$A193:$Z193,MATCH(Lists!$G$5,Responses!$A$1:$Z$1,0))&amp;""),""))</f>
        <v/>
      </c>
      <c r="E193" s="37">
        <f>IF(A193="",0,IF(OR(A193=Lists!$A$2,A193=Lists!$A$3,A193=Lists!$A$4),1,0))</f>
        <v/>
      </c>
      <c r="F193" s="37">
        <f>IF(A193="",0,1-E193)</f>
        <v/>
      </c>
    </row>
    <row r="194">
      <c r="A194" s="37">
        <f>IFERROR(TRIM(INDEX(Responses!$A194:$Z194,MATCH(Lists!$G$2,Responses!$A$1:$Z$1,0))&amp;""),"")</f>
        <v/>
      </c>
      <c r="B194" s="37">
        <f>IF(A194="","",IFERROR(TRIM(INDEX(Responses!$A194:$Z194,MATCH(Lists!$G$3,Responses!$A$1:$Z$1,0))&amp;""),""))</f>
        <v/>
      </c>
      <c r="C194" s="37">
        <f>IF(A194="","",IFERROR(TRIM(INDEX(Responses!$A194:$Z194,MATCH(Lists!$G$4,Responses!$A$1:$Z$1,0))&amp;""),""))</f>
        <v/>
      </c>
      <c r="D194" s="37">
        <f>IF(A194="","",IFERROR(TRIM(INDEX(Responses!$A194:$Z194,MATCH(Lists!$G$5,Responses!$A$1:$Z$1,0))&amp;""),""))</f>
        <v/>
      </c>
      <c r="E194" s="37">
        <f>IF(A194="",0,IF(OR(A194=Lists!$A$2,A194=Lists!$A$3,A194=Lists!$A$4),1,0))</f>
        <v/>
      </c>
      <c r="F194" s="37">
        <f>IF(A194="",0,1-E194)</f>
        <v/>
      </c>
    </row>
    <row r="195">
      <c r="A195" s="37">
        <f>IFERROR(TRIM(INDEX(Responses!$A195:$Z195,MATCH(Lists!$G$2,Responses!$A$1:$Z$1,0))&amp;""),"")</f>
        <v/>
      </c>
      <c r="B195" s="37">
        <f>IF(A195="","",IFERROR(TRIM(INDEX(Responses!$A195:$Z195,MATCH(Lists!$G$3,Responses!$A$1:$Z$1,0))&amp;""),""))</f>
        <v/>
      </c>
      <c r="C195" s="37">
        <f>IF(A195="","",IFERROR(TRIM(INDEX(Responses!$A195:$Z195,MATCH(Lists!$G$4,Responses!$A$1:$Z$1,0))&amp;""),""))</f>
        <v/>
      </c>
      <c r="D195" s="37">
        <f>IF(A195="","",IFERROR(TRIM(INDEX(Responses!$A195:$Z195,MATCH(Lists!$G$5,Responses!$A$1:$Z$1,0))&amp;""),""))</f>
        <v/>
      </c>
      <c r="E195" s="37">
        <f>IF(A195="",0,IF(OR(A195=Lists!$A$2,A195=Lists!$A$3,A195=Lists!$A$4),1,0))</f>
        <v/>
      </c>
      <c r="F195" s="37">
        <f>IF(A195="",0,1-E195)</f>
        <v/>
      </c>
    </row>
    <row r="196">
      <c r="A196" s="37">
        <f>IFERROR(TRIM(INDEX(Responses!$A196:$Z196,MATCH(Lists!$G$2,Responses!$A$1:$Z$1,0))&amp;""),"")</f>
        <v/>
      </c>
      <c r="B196" s="37">
        <f>IF(A196="","",IFERROR(TRIM(INDEX(Responses!$A196:$Z196,MATCH(Lists!$G$3,Responses!$A$1:$Z$1,0))&amp;""),""))</f>
        <v/>
      </c>
      <c r="C196" s="37">
        <f>IF(A196="","",IFERROR(TRIM(INDEX(Responses!$A196:$Z196,MATCH(Lists!$G$4,Responses!$A$1:$Z$1,0))&amp;""),""))</f>
        <v/>
      </c>
      <c r="D196" s="37">
        <f>IF(A196="","",IFERROR(TRIM(INDEX(Responses!$A196:$Z196,MATCH(Lists!$G$5,Responses!$A$1:$Z$1,0))&amp;""),""))</f>
        <v/>
      </c>
      <c r="E196" s="37">
        <f>IF(A196="",0,IF(OR(A196=Lists!$A$2,A196=Lists!$A$3,A196=Lists!$A$4),1,0))</f>
        <v/>
      </c>
      <c r="F196" s="37">
        <f>IF(A196="",0,1-E196)</f>
        <v/>
      </c>
    </row>
    <row r="197">
      <c r="A197" s="37">
        <f>IFERROR(TRIM(INDEX(Responses!$A197:$Z197,MATCH(Lists!$G$2,Responses!$A$1:$Z$1,0))&amp;""),"")</f>
        <v/>
      </c>
      <c r="B197" s="37">
        <f>IF(A197="","",IFERROR(TRIM(INDEX(Responses!$A197:$Z197,MATCH(Lists!$G$3,Responses!$A$1:$Z$1,0))&amp;""),""))</f>
        <v/>
      </c>
      <c r="C197" s="37">
        <f>IF(A197="","",IFERROR(TRIM(INDEX(Responses!$A197:$Z197,MATCH(Lists!$G$4,Responses!$A$1:$Z$1,0))&amp;""),""))</f>
        <v/>
      </c>
      <c r="D197" s="37">
        <f>IF(A197="","",IFERROR(TRIM(INDEX(Responses!$A197:$Z197,MATCH(Lists!$G$5,Responses!$A$1:$Z$1,0))&amp;""),""))</f>
        <v/>
      </c>
      <c r="E197" s="37">
        <f>IF(A197="",0,IF(OR(A197=Lists!$A$2,A197=Lists!$A$3,A197=Lists!$A$4),1,0))</f>
        <v/>
      </c>
      <c r="F197" s="37">
        <f>IF(A197="",0,1-E197)</f>
        <v/>
      </c>
    </row>
    <row r="198">
      <c r="A198" s="37">
        <f>IFERROR(TRIM(INDEX(Responses!$A198:$Z198,MATCH(Lists!$G$2,Responses!$A$1:$Z$1,0))&amp;""),"")</f>
        <v/>
      </c>
      <c r="B198" s="37">
        <f>IF(A198="","",IFERROR(TRIM(INDEX(Responses!$A198:$Z198,MATCH(Lists!$G$3,Responses!$A$1:$Z$1,0))&amp;""),""))</f>
        <v/>
      </c>
      <c r="C198" s="37">
        <f>IF(A198="","",IFERROR(TRIM(INDEX(Responses!$A198:$Z198,MATCH(Lists!$G$4,Responses!$A$1:$Z$1,0))&amp;""),""))</f>
        <v/>
      </c>
      <c r="D198" s="37">
        <f>IF(A198="","",IFERROR(TRIM(INDEX(Responses!$A198:$Z198,MATCH(Lists!$G$5,Responses!$A$1:$Z$1,0))&amp;""),""))</f>
        <v/>
      </c>
      <c r="E198" s="37">
        <f>IF(A198="",0,IF(OR(A198=Lists!$A$2,A198=Lists!$A$3,A198=Lists!$A$4),1,0))</f>
        <v/>
      </c>
      <c r="F198" s="37">
        <f>IF(A198="",0,1-E198)</f>
        <v/>
      </c>
    </row>
    <row r="199">
      <c r="A199" s="37">
        <f>IFERROR(TRIM(INDEX(Responses!$A199:$Z199,MATCH(Lists!$G$2,Responses!$A$1:$Z$1,0))&amp;""),"")</f>
        <v/>
      </c>
      <c r="B199" s="37">
        <f>IF(A199="","",IFERROR(TRIM(INDEX(Responses!$A199:$Z199,MATCH(Lists!$G$3,Responses!$A$1:$Z$1,0))&amp;""),""))</f>
        <v/>
      </c>
      <c r="C199" s="37">
        <f>IF(A199="","",IFERROR(TRIM(INDEX(Responses!$A199:$Z199,MATCH(Lists!$G$4,Responses!$A$1:$Z$1,0))&amp;""),""))</f>
        <v/>
      </c>
      <c r="D199" s="37">
        <f>IF(A199="","",IFERROR(TRIM(INDEX(Responses!$A199:$Z199,MATCH(Lists!$G$5,Responses!$A$1:$Z$1,0))&amp;""),""))</f>
        <v/>
      </c>
      <c r="E199" s="37">
        <f>IF(A199="",0,IF(OR(A199=Lists!$A$2,A199=Lists!$A$3,A199=Lists!$A$4),1,0))</f>
        <v/>
      </c>
      <c r="F199" s="37">
        <f>IF(A199="",0,1-E199)</f>
        <v/>
      </c>
    </row>
    <row r="200">
      <c r="A200" s="37">
        <f>IFERROR(TRIM(INDEX(Responses!$A200:$Z200,MATCH(Lists!$G$2,Responses!$A$1:$Z$1,0))&amp;""),"")</f>
        <v/>
      </c>
      <c r="B200" s="37">
        <f>IF(A200="","",IFERROR(TRIM(INDEX(Responses!$A200:$Z200,MATCH(Lists!$G$3,Responses!$A$1:$Z$1,0))&amp;""),""))</f>
        <v/>
      </c>
      <c r="C200" s="37">
        <f>IF(A200="","",IFERROR(TRIM(INDEX(Responses!$A200:$Z200,MATCH(Lists!$G$4,Responses!$A$1:$Z$1,0))&amp;""),""))</f>
        <v/>
      </c>
      <c r="D200" s="37">
        <f>IF(A200="","",IFERROR(TRIM(INDEX(Responses!$A200:$Z200,MATCH(Lists!$G$5,Responses!$A$1:$Z$1,0))&amp;""),""))</f>
        <v/>
      </c>
      <c r="E200" s="37">
        <f>IF(A200="",0,IF(OR(A200=Lists!$A$2,A200=Lists!$A$3,A200=Lists!$A$4),1,0))</f>
        <v/>
      </c>
      <c r="F200" s="37">
        <f>IF(A200="",0,1-E200)</f>
        <v/>
      </c>
    </row>
    <row r="201">
      <c r="A201" s="37">
        <f>IFERROR(TRIM(INDEX(Responses!$A201:$Z201,MATCH(Lists!$G$2,Responses!$A$1:$Z$1,0))&amp;""),"")</f>
        <v/>
      </c>
      <c r="B201" s="37">
        <f>IF(A201="","",IFERROR(TRIM(INDEX(Responses!$A201:$Z201,MATCH(Lists!$G$3,Responses!$A$1:$Z$1,0))&amp;""),""))</f>
        <v/>
      </c>
      <c r="C201" s="37">
        <f>IF(A201="","",IFERROR(TRIM(INDEX(Responses!$A201:$Z201,MATCH(Lists!$G$4,Responses!$A$1:$Z$1,0))&amp;""),""))</f>
        <v/>
      </c>
      <c r="D201" s="37">
        <f>IF(A201="","",IFERROR(TRIM(INDEX(Responses!$A201:$Z201,MATCH(Lists!$G$5,Responses!$A$1:$Z$1,0))&amp;""),""))</f>
        <v/>
      </c>
      <c r="E201" s="37">
        <f>IF(A201="",0,IF(OR(A201=Lists!$A$2,A201=Lists!$A$3,A201=Lists!$A$4),1,0))</f>
        <v/>
      </c>
      <c r="F201" s="37">
        <f>IF(A201="",0,1-E201)</f>
        <v/>
      </c>
    </row>
    <row r="202">
      <c r="A202" s="37">
        <f>IFERROR(TRIM(INDEX(Responses!$A202:$Z202,MATCH(Lists!$G$2,Responses!$A$1:$Z$1,0))&amp;""),"")</f>
        <v/>
      </c>
      <c r="B202" s="37">
        <f>IF(A202="","",IFERROR(TRIM(INDEX(Responses!$A202:$Z202,MATCH(Lists!$G$3,Responses!$A$1:$Z$1,0))&amp;""),""))</f>
        <v/>
      </c>
      <c r="C202" s="37">
        <f>IF(A202="","",IFERROR(TRIM(INDEX(Responses!$A202:$Z202,MATCH(Lists!$G$4,Responses!$A$1:$Z$1,0))&amp;""),""))</f>
        <v/>
      </c>
      <c r="D202" s="37">
        <f>IF(A202="","",IFERROR(TRIM(INDEX(Responses!$A202:$Z202,MATCH(Lists!$G$5,Responses!$A$1:$Z$1,0))&amp;""),""))</f>
        <v/>
      </c>
      <c r="E202" s="37">
        <f>IF(A202="",0,IF(OR(A202=Lists!$A$2,A202=Lists!$A$3,A202=Lists!$A$4),1,0))</f>
        <v/>
      </c>
      <c r="F202" s="37">
        <f>IF(A202="",0,1-E202)</f>
        <v/>
      </c>
    </row>
    <row r="203">
      <c r="A203" s="37">
        <f>IFERROR(TRIM(INDEX(Responses!$A203:$Z203,MATCH(Lists!$G$2,Responses!$A$1:$Z$1,0))&amp;""),"")</f>
        <v/>
      </c>
      <c r="B203" s="37">
        <f>IF(A203="","",IFERROR(TRIM(INDEX(Responses!$A203:$Z203,MATCH(Lists!$G$3,Responses!$A$1:$Z$1,0))&amp;""),""))</f>
        <v/>
      </c>
      <c r="C203" s="37">
        <f>IF(A203="","",IFERROR(TRIM(INDEX(Responses!$A203:$Z203,MATCH(Lists!$G$4,Responses!$A$1:$Z$1,0))&amp;""),""))</f>
        <v/>
      </c>
      <c r="D203" s="37">
        <f>IF(A203="","",IFERROR(TRIM(INDEX(Responses!$A203:$Z203,MATCH(Lists!$G$5,Responses!$A$1:$Z$1,0))&amp;""),""))</f>
        <v/>
      </c>
      <c r="E203" s="37">
        <f>IF(A203="",0,IF(OR(A203=Lists!$A$2,A203=Lists!$A$3,A203=Lists!$A$4),1,0))</f>
        <v/>
      </c>
      <c r="F203" s="37">
        <f>IF(A203="",0,1-E203)</f>
        <v/>
      </c>
    </row>
    <row r="204">
      <c r="A204" s="37">
        <f>IFERROR(TRIM(INDEX(Responses!$A204:$Z204,MATCH(Lists!$G$2,Responses!$A$1:$Z$1,0))&amp;""),"")</f>
        <v/>
      </c>
      <c r="B204" s="37">
        <f>IF(A204="","",IFERROR(TRIM(INDEX(Responses!$A204:$Z204,MATCH(Lists!$G$3,Responses!$A$1:$Z$1,0))&amp;""),""))</f>
        <v/>
      </c>
      <c r="C204" s="37">
        <f>IF(A204="","",IFERROR(TRIM(INDEX(Responses!$A204:$Z204,MATCH(Lists!$G$4,Responses!$A$1:$Z$1,0))&amp;""),""))</f>
        <v/>
      </c>
      <c r="D204" s="37">
        <f>IF(A204="","",IFERROR(TRIM(INDEX(Responses!$A204:$Z204,MATCH(Lists!$G$5,Responses!$A$1:$Z$1,0))&amp;""),""))</f>
        <v/>
      </c>
      <c r="E204" s="37">
        <f>IF(A204="",0,IF(OR(A204=Lists!$A$2,A204=Lists!$A$3,A204=Lists!$A$4),1,0))</f>
        <v/>
      </c>
      <c r="F204" s="37">
        <f>IF(A204="",0,1-E204)</f>
        <v/>
      </c>
    </row>
    <row r="205">
      <c r="A205" s="37">
        <f>IFERROR(TRIM(INDEX(Responses!$A205:$Z205,MATCH(Lists!$G$2,Responses!$A$1:$Z$1,0))&amp;""),"")</f>
        <v/>
      </c>
      <c r="B205" s="37">
        <f>IF(A205="","",IFERROR(TRIM(INDEX(Responses!$A205:$Z205,MATCH(Lists!$G$3,Responses!$A$1:$Z$1,0))&amp;""),""))</f>
        <v/>
      </c>
      <c r="C205" s="37">
        <f>IF(A205="","",IFERROR(TRIM(INDEX(Responses!$A205:$Z205,MATCH(Lists!$G$4,Responses!$A$1:$Z$1,0))&amp;""),""))</f>
        <v/>
      </c>
      <c r="D205" s="37">
        <f>IF(A205="","",IFERROR(TRIM(INDEX(Responses!$A205:$Z205,MATCH(Lists!$G$5,Responses!$A$1:$Z$1,0))&amp;""),""))</f>
        <v/>
      </c>
      <c r="E205" s="37">
        <f>IF(A205="",0,IF(OR(A205=Lists!$A$2,A205=Lists!$A$3,A205=Lists!$A$4),1,0))</f>
        <v/>
      </c>
      <c r="F205" s="37">
        <f>IF(A205="",0,1-E205)</f>
        <v/>
      </c>
    </row>
    <row r="206">
      <c r="A206" s="37">
        <f>IFERROR(TRIM(INDEX(Responses!$A206:$Z206,MATCH(Lists!$G$2,Responses!$A$1:$Z$1,0))&amp;""),"")</f>
        <v/>
      </c>
      <c r="B206" s="37">
        <f>IF(A206="","",IFERROR(TRIM(INDEX(Responses!$A206:$Z206,MATCH(Lists!$G$3,Responses!$A$1:$Z$1,0))&amp;""),""))</f>
        <v/>
      </c>
      <c r="C206" s="37">
        <f>IF(A206="","",IFERROR(TRIM(INDEX(Responses!$A206:$Z206,MATCH(Lists!$G$4,Responses!$A$1:$Z$1,0))&amp;""),""))</f>
        <v/>
      </c>
      <c r="D206" s="37">
        <f>IF(A206="","",IFERROR(TRIM(INDEX(Responses!$A206:$Z206,MATCH(Lists!$G$5,Responses!$A$1:$Z$1,0))&amp;""),""))</f>
        <v/>
      </c>
      <c r="E206" s="37">
        <f>IF(A206="",0,IF(OR(A206=Lists!$A$2,A206=Lists!$A$3,A206=Lists!$A$4),1,0))</f>
        <v/>
      </c>
      <c r="F206" s="37">
        <f>IF(A206="",0,1-E206)</f>
        <v/>
      </c>
    </row>
    <row r="207">
      <c r="A207" s="37">
        <f>IFERROR(TRIM(INDEX(Responses!$A207:$Z207,MATCH(Lists!$G$2,Responses!$A$1:$Z$1,0))&amp;""),"")</f>
        <v/>
      </c>
      <c r="B207" s="37">
        <f>IF(A207="","",IFERROR(TRIM(INDEX(Responses!$A207:$Z207,MATCH(Lists!$G$3,Responses!$A$1:$Z$1,0))&amp;""),""))</f>
        <v/>
      </c>
      <c r="C207" s="37">
        <f>IF(A207="","",IFERROR(TRIM(INDEX(Responses!$A207:$Z207,MATCH(Lists!$G$4,Responses!$A$1:$Z$1,0))&amp;""),""))</f>
        <v/>
      </c>
      <c r="D207" s="37">
        <f>IF(A207="","",IFERROR(TRIM(INDEX(Responses!$A207:$Z207,MATCH(Lists!$G$5,Responses!$A$1:$Z$1,0))&amp;""),""))</f>
        <v/>
      </c>
      <c r="E207" s="37">
        <f>IF(A207="",0,IF(OR(A207=Lists!$A$2,A207=Lists!$A$3,A207=Lists!$A$4),1,0))</f>
        <v/>
      </c>
      <c r="F207" s="37">
        <f>IF(A207="",0,1-E207)</f>
        <v/>
      </c>
    </row>
    <row r="208">
      <c r="A208" s="37">
        <f>IFERROR(TRIM(INDEX(Responses!$A208:$Z208,MATCH(Lists!$G$2,Responses!$A$1:$Z$1,0))&amp;""),"")</f>
        <v/>
      </c>
      <c r="B208" s="37">
        <f>IF(A208="","",IFERROR(TRIM(INDEX(Responses!$A208:$Z208,MATCH(Lists!$G$3,Responses!$A$1:$Z$1,0))&amp;""),""))</f>
        <v/>
      </c>
      <c r="C208" s="37">
        <f>IF(A208="","",IFERROR(TRIM(INDEX(Responses!$A208:$Z208,MATCH(Lists!$G$4,Responses!$A$1:$Z$1,0))&amp;""),""))</f>
        <v/>
      </c>
      <c r="D208" s="37">
        <f>IF(A208="","",IFERROR(TRIM(INDEX(Responses!$A208:$Z208,MATCH(Lists!$G$5,Responses!$A$1:$Z$1,0))&amp;""),""))</f>
        <v/>
      </c>
      <c r="E208" s="37">
        <f>IF(A208="",0,IF(OR(A208=Lists!$A$2,A208=Lists!$A$3,A208=Lists!$A$4),1,0))</f>
        <v/>
      </c>
      <c r="F208" s="37">
        <f>IF(A208="",0,1-E208)</f>
        <v/>
      </c>
    </row>
    <row r="209">
      <c r="A209" s="37">
        <f>IFERROR(TRIM(INDEX(Responses!$A209:$Z209,MATCH(Lists!$G$2,Responses!$A$1:$Z$1,0))&amp;""),"")</f>
        <v/>
      </c>
      <c r="B209" s="37">
        <f>IF(A209="","",IFERROR(TRIM(INDEX(Responses!$A209:$Z209,MATCH(Lists!$G$3,Responses!$A$1:$Z$1,0))&amp;""),""))</f>
        <v/>
      </c>
      <c r="C209" s="37">
        <f>IF(A209="","",IFERROR(TRIM(INDEX(Responses!$A209:$Z209,MATCH(Lists!$G$4,Responses!$A$1:$Z$1,0))&amp;""),""))</f>
        <v/>
      </c>
      <c r="D209" s="37">
        <f>IF(A209="","",IFERROR(TRIM(INDEX(Responses!$A209:$Z209,MATCH(Lists!$G$5,Responses!$A$1:$Z$1,0))&amp;""),""))</f>
        <v/>
      </c>
      <c r="E209" s="37">
        <f>IF(A209="",0,IF(OR(A209=Lists!$A$2,A209=Lists!$A$3,A209=Lists!$A$4),1,0))</f>
        <v/>
      </c>
      <c r="F209" s="37">
        <f>IF(A209="",0,1-E209)</f>
        <v/>
      </c>
    </row>
    <row r="210">
      <c r="A210" s="37">
        <f>IFERROR(TRIM(INDEX(Responses!$A210:$Z210,MATCH(Lists!$G$2,Responses!$A$1:$Z$1,0))&amp;""),"")</f>
        <v/>
      </c>
      <c r="B210" s="37">
        <f>IF(A210="","",IFERROR(TRIM(INDEX(Responses!$A210:$Z210,MATCH(Lists!$G$3,Responses!$A$1:$Z$1,0))&amp;""),""))</f>
        <v/>
      </c>
      <c r="C210" s="37">
        <f>IF(A210="","",IFERROR(TRIM(INDEX(Responses!$A210:$Z210,MATCH(Lists!$G$4,Responses!$A$1:$Z$1,0))&amp;""),""))</f>
        <v/>
      </c>
      <c r="D210" s="37">
        <f>IF(A210="","",IFERROR(TRIM(INDEX(Responses!$A210:$Z210,MATCH(Lists!$G$5,Responses!$A$1:$Z$1,0))&amp;""),""))</f>
        <v/>
      </c>
      <c r="E210" s="37">
        <f>IF(A210="",0,IF(OR(A210=Lists!$A$2,A210=Lists!$A$3,A210=Lists!$A$4),1,0))</f>
        <v/>
      </c>
      <c r="F210" s="37">
        <f>IF(A210="",0,1-E210)</f>
        <v/>
      </c>
    </row>
    <row r="211">
      <c r="A211" s="37">
        <f>IFERROR(TRIM(INDEX(Responses!$A211:$Z211,MATCH(Lists!$G$2,Responses!$A$1:$Z$1,0))&amp;""),"")</f>
        <v/>
      </c>
      <c r="B211" s="37">
        <f>IF(A211="","",IFERROR(TRIM(INDEX(Responses!$A211:$Z211,MATCH(Lists!$G$3,Responses!$A$1:$Z$1,0))&amp;""),""))</f>
        <v/>
      </c>
      <c r="C211" s="37">
        <f>IF(A211="","",IFERROR(TRIM(INDEX(Responses!$A211:$Z211,MATCH(Lists!$G$4,Responses!$A$1:$Z$1,0))&amp;""),""))</f>
        <v/>
      </c>
      <c r="D211" s="37">
        <f>IF(A211="","",IFERROR(TRIM(INDEX(Responses!$A211:$Z211,MATCH(Lists!$G$5,Responses!$A$1:$Z$1,0))&amp;""),""))</f>
        <v/>
      </c>
      <c r="E211" s="37">
        <f>IF(A211="",0,IF(OR(A211=Lists!$A$2,A211=Lists!$A$3,A211=Lists!$A$4),1,0))</f>
        <v/>
      </c>
      <c r="F211" s="37">
        <f>IF(A211="",0,1-E211)</f>
        <v/>
      </c>
    </row>
    <row r="212">
      <c r="A212" s="37">
        <f>IFERROR(TRIM(INDEX(Responses!$A212:$Z212,MATCH(Lists!$G$2,Responses!$A$1:$Z$1,0))&amp;""),"")</f>
        <v/>
      </c>
      <c r="B212" s="37">
        <f>IF(A212="","",IFERROR(TRIM(INDEX(Responses!$A212:$Z212,MATCH(Lists!$G$3,Responses!$A$1:$Z$1,0))&amp;""),""))</f>
        <v/>
      </c>
      <c r="C212" s="37">
        <f>IF(A212="","",IFERROR(TRIM(INDEX(Responses!$A212:$Z212,MATCH(Lists!$G$4,Responses!$A$1:$Z$1,0))&amp;""),""))</f>
        <v/>
      </c>
      <c r="D212" s="37">
        <f>IF(A212="","",IFERROR(TRIM(INDEX(Responses!$A212:$Z212,MATCH(Lists!$G$5,Responses!$A$1:$Z$1,0))&amp;""),""))</f>
        <v/>
      </c>
      <c r="E212" s="37">
        <f>IF(A212="",0,IF(OR(A212=Lists!$A$2,A212=Lists!$A$3,A212=Lists!$A$4),1,0))</f>
        <v/>
      </c>
      <c r="F212" s="37">
        <f>IF(A212="",0,1-E212)</f>
        <v/>
      </c>
    </row>
    <row r="213">
      <c r="A213" s="37">
        <f>IFERROR(TRIM(INDEX(Responses!$A213:$Z213,MATCH(Lists!$G$2,Responses!$A$1:$Z$1,0))&amp;""),"")</f>
        <v/>
      </c>
      <c r="B213" s="37">
        <f>IF(A213="","",IFERROR(TRIM(INDEX(Responses!$A213:$Z213,MATCH(Lists!$G$3,Responses!$A$1:$Z$1,0))&amp;""),""))</f>
        <v/>
      </c>
      <c r="C213" s="37">
        <f>IF(A213="","",IFERROR(TRIM(INDEX(Responses!$A213:$Z213,MATCH(Lists!$G$4,Responses!$A$1:$Z$1,0))&amp;""),""))</f>
        <v/>
      </c>
      <c r="D213" s="37">
        <f>IF(A213="","",IFERROR(TRIM(INDEX(Responses!$A213:$Z213,MATCH(Lists!$G$5,Responses!$A$1:$Z$1,0))&amp;""),""))</f>
        <v/>
      </c>
      <c r="E213" s="37">
        <f>IF(A213="",0,IF(OR(A213=Lists!$A$2,A213=Lists!$A$3,A213=Lists!$A$4),1,0))</f>
        <v/>
      </c>
      <c r="F213" s="37">
        <f>IF(A213="",0,1-E213)</f>
        <v/>
      </c>
    </row>
    <row r="214">
      <c r="A214" s="37">
        <f>IFERROR(TRIM(INDEX(Responses!$A214:$Z214,MATCH(Lists!$G$2,Responses!$A$1:$Z$1,0))&amp;""),"")</f>
        <v/>
      </c>
      <c r="B214" s="37">
        <f>IF(A214="","",IFERROR(TRIM(INDEX(Responses!$A214:$Z214,MATCH(Lists!$G$3,Responses!$A$1:$Z$1,0))&amp;""),""))</f>
        <v/>
      </c>
      <c r="C214" s="37">
        <f>IF(A214="","",IFERROR(TRIM(INDEX(Responses!$A214:$Z214,MATCH(Lists!$G$4,Responses!$A$1:$Z$1,0))&amp;""),""))</f>
        <v/>
      </c>
      <c r="D214" s="37">
        <f>IF(A214="","",IFERROR(TRIM(INDEX(Responses!$A214:$Z214,MATCH(Lists!$G$5,Responses!$A$1:$Z$1,0))&amp;""),""))</f>
        <v/>
      </c>
      <c r="E214" s="37">
        <f>IF(A214="",0,IF(OR(A214=Lists!$A$2,A214=Lists!$A$3,A214=Lists!$A$4),1,0))</f>
        <v/>
      </c>
      <c r="F214" s="37">
        <f>IF(A214="",0,1-E214)</f>
        <v/>
      </c>
    </row>
    <row r="215">
      <c r="A215" s="37">
        <f>IFERROR(TRIM(INDEX(Responses!$A215:$Z215,MATCH(Lists!$G$2,Responses!$A$1:$Z$1,0))&amp;""),"")</f>
        <v/>
      </c>
      <c r="B215" s="37">
        <f>IF(A215="","",IFERROR(TRIM(INDEX(Responses!$A215:$Z215,MATCH(Lists!$G$3,Responses!$A$1:$Z$1,0))&amp;""),""))</f>
        <v/>
      </c>
      <c r="C215" s="37">
        <f>IF(A215="","",IFERROR(TRIM(INDEX(Responses!$A215:$Z215,MATCH(Lists!$G$4,Responses!$A$1:$Z$1,0))&amp;""),""))</f>
        <v/>
      </c>
      <c r="D215" s="37">
        <f>IF(A215="","",IFERROR(TRIM(INDEX(Responses!$A215:$Z215,MATCH(Lists!$G$5,Responses!$A$1:$Z$1,0))&amp;""),""))</f>
        <v/>
      </c>
      <c r="E215" s="37">
        <f>IF(A215="",0,IF(OR(A215=Lists!$A$2,A215=Lists!$A$3,A215=Lists!$A$4),1,0))</f>
        <v/>
      </c>
      <c r="F215" s="37">
        <f>IF(A215="",0,1-E215)</f>
        <v/>
      </c>
    </row>
    <row r="216">
      <c r="A216" s="37">
        <f>IFERROR(TRIM(INDEX(Responses!$A216:$Z216,MATCH(Lists!$G$2,Responses!$A$1:$Z$1,0))&amp;""),"")</f>
        <v/>
      </c>
      <c r="B216" s="37">
        <f>IF(A216="","",IFERROR(TRIM(INDEX(Responses!$A216:$Z216,MATCH(Lists!$G$3,Responses!$A$1:$Z$1,0))&amp;""),""))</f>
        <v/>
      </c>
      <c r="C216" s="37">
        <f>IF(A216="","",IFERROR(TRIM(INDEX(Responses!$A216:$Z216,MATCH(Lists!$G$4,Responses!$A$1:$Z$1,0))&amp;""),""))</f>
        <v/>
      </c>
      <c r="D216" s="37">
        <f>IF(A216="","",IFERROR(TRIM(INDEX(Responses!$A216:$Z216,MATCH(Lists!$G$5,Responses!$A$1:$Z$1,0))&amp;""),""))</f>
        <v/>
      </c>
      <c r="E216" s="37">
        <f>IF(A216="",0,IF(OR(A216=Lists!$A$2,A216=Lists!$A$3,A216=Lists!$A$4),1,0))</f>
        <v/>
      </c>
      <c r="F216" s="37">
        <f>IF(A216="",0,1-E216)</f>
        <v/>
      </c>
    </row>
    <row r="217">
      <c r="A217" s="37">
        <f>IFERROR(TRIM(INDEX(Responses!$A217:$Z217,MATCH(Lists!$G$2,Responses!$A$1:$Z$1,0))&amp;""),"")</f>
        <v/>
      </c>
      <c r="B217" s="37">
        <f>IF(A217="","",IFERROR(TRIM(INDEX(Responses!$A217:$Z217,MATCH(Lists!$G$3,Responses!$A$1:$Z$1,0))&amp;""),""))</f>
        <v/>
      </c>
      <c r="C217" s="37">
        <f>IF(A217="","",IFERROR(TRIM(INDEX(Responses!$A217:$Z217,MATCH(Lists!$G$4,Responses!$A$1:$Z$1,0))&amp;""),""))</f>
        <v/>
      </c>
      <c r="D217" s="37">
        <f>IF(A217="","",IFERROR(TRIM(INDEX(Responses!$A217:$Z217,MATCH(Lists!$G$5,Responses!$A$1:$Z$1,0))&amp;""),""))</f>
        <v/>
      </c>
      <c r="E217" s="37">
        <f>IF(A217="",0,IF(OR(A217=Lists!$A$2,A217=Lists!$A$3,A217=Lists!$A$4),1,0))</f>
        <v/>
      </c>
      <c r="F217" s="37">
        <f>IF(A217="",0,1-E217)</f>
        <v/>
      </c>
    </row>
    <row r="218">
      <c r="A218" s="37">
        <f>IFERROR(TRIM(INDEX(Responses!$A218:$Z218,MATCH(Lists!$G$2,Responses!$A$1:$Z$1,0))&amp;""),"")</f>
        <v/>
      </c>
      <c r="B218" s="37">
        <f>IF(A218="","",IFERROR(TRIM(INDEX(Responses!$A218:$Z218,MATCH(Lists!$G$3,Responses!$A$1:$Z$1,0))&amp;""),""))</f>
        <v/>
      </c>
      <c r="C218" s="37">
        <f>IF(A218="","",IFERROR(TRIM(INDEX(Responses!$A218:$Z218,MATCH(Lists!$G$4,Responses!$A$1:$Z$1,0))&amp;""),""))</f>
        <v/>
      </c>
      <c r="D218" s="37">
        <f>IF(A218="","",IFERROR(TRIM(INDEX(Responses!$A218:$Z218,MATCH(Lists!$G$5,Responses!$A$1:$Z$1,0))&amp;""),""))</f>
        <v/>
      </c>
      <c r="E218" s="37">
        <f>IF(A218="",0,IF(OR(A218=Lists!$A$2,A218=Lists!$A$3,A218=Lists!$A$4),1,0))</f>
        <v/>
      </c>
      <c r="F218" s="37">
        <f>IF(A218="",0,1-E218)</f>
        <v/>
      </c>
    </row>
    <row r="219">
      <c r="A219" s="37">
        <f>IFERROR(TRIM(INDEX(Responses!$A219:$Z219,MATCH(Lists!$G$2,Responses!$A$1:$Z$1,0))&amp;""),"")</f>
        <v/>
      </c>
      <c r="B219" s="37">
        <f>IF(A219="","",IFERROR(TRIM(INDEX(Responses!$A219:$Z219,MATCH(Lists!$G$3,Responses!$A$1:$Z$1,0))&amp;""),""))</f>
        <v/>
      </c>
      <c r="C219" s="37">
        <f>IF(A219="","",IFERROR(TRIM(INDEX(Responses!$A219:$Z219,MATCH(Lists!$G$4,Responses!$A$1:$Z$1,0))&amp;""),""))</f>
        <v/>
      </c>
      <c r="D219" s="37">
        <f>IF(A219="","",IFERROR(TRIM(INDEX(Responses!$A219:$Z219,MATCH(Lists!$G$5,Responses!$A$1:$Z$1,0))&amp;""),""))</f>
        <v/>
      </c>
      <c r="E219" s="37">
        <f>IF(A219="",0,IF(OR(A219=Lists!$A$2,A219=Lists!$A$3,A219=Lists!$A$4),1,0))</f>
        <v/>
      </c>
      <c r="F219" s="37">
        <f>IF(A219="",0,1-E219)</f>
        <v/>
      </c>
    </row>
    <row r="220">
      <c r="A220" s="37">
        <f>IFERROR(TRIM(INDEX(Responses!$A220:$Z220,MATCH(Lists!$G$2,Responses!$A$1:$Z$1,0))&amp;""),"")</f>
        <v/>
      </c>
      <c r="B220" s="37">
        <f>IF(A220="","",IFERROR(TRIM(INDEX(Responses!$A220:$Z220,MATCH(Lists!$G$3,Responses!$A$1:$Z$1,0))&amp;""),""))</f>
        <v/>
      </c>
      <c r="C220" s="37">
        <f>IF(A220="","",IFERROR(TRIM(INDEX(Responses!$A220:$Z220,MATCH(Lists!$G$4,Responses!$A$1:$Z$1,0))&amp;""),""))</f>
        <v/>
      </c>
      <c r="D220" s="37">
        <f>IF(A220="","",IFERROR(TRIM(INDEX(Responses!$A220:$Z220,MATCH(Lists!$G$5,Responses!$A$1:$Z$1,0))&amp;""),""))</f>
        <v/>
      </c>
      <c r="E220" s="37">
        <f>IF(A220="",0,IF(OR(A220=Lists!$A$2,A220=Lists!$A$3,A220=Lists!$A$4),1,0))</f>
        <v/>
      </c>
      <c r="F220" s="37">
        <f>IF(A220="",0,1-E220)</f>
        <v/>
      </c>
    </row>
    <row r="221">
      <c r="A221" s="37">
        <f>IFERROR(TRIM(INDEX(Responses!$A221:$Z221,MATCH(Lists!$G$2,Responses!$A$1:$Z$1,0))&amp;""),"")</f>
        <v/>
      </c>
      <c r="B221" s="37">
        <f>IF(A221="","",IFERROR(TRIM(INDEX(Responses!$A221:$Z221,MATCH(Lists!$G$3,Responses!$A$1:$Z$1,0))&amp;""),""))</f>
        <v/>
      </c>
      <c r="C221" s="37">
        <f>IF(A221="","",IFERROR(TRIM(INDEX(Responses!$A221:$Z221,MATCH(Lists!$G$4,Responses!$A$1:$Z$1,0))&amp;""),""))</f>
        <v/>
      </c>
      <c r="D221" s="37">
        <f>IF(A221="","",IFERROR(TRIM(INDEX(Responses!$A221:$Z221,MATCH(Lists!$G$5,Responses!$A$1:$Z$1,0))&amp;""),""))</f>
        <v/>
      </c>
      <c r="E221" s="37">
        <f>IF(A221="",0,IF(OR(A221=Lists!$A$2,A221=Lists!$A$3,A221=Lists!$A$4),1,0))</f>
        <v/>
      </c>
      <c r="F221" s="37">
        <f>IF(A221="",0,1-E221)</f>
        <v/>
      </c>
    </row>
    <row r="222">
      <c r="A222" s="37">
        <f>IFERROR(TRIM(INDEX(Responses!$A222:$Z222,MATCH(Lists!$G$2,Responses!$A$1:$Z$1,0))&amp;""),"")</f>
        <v/>
      </c>
      <c r="B222" s="37">
        <f>IF(A222="","",IFERROR(TRIM(INDEX(Responses!$A222:$Z222,MATCH(Lists!$G$3,Responses!$A$1:$Z$1,0))&amp;""),""))</f>
        <v/>
      </c>
      <c r="C222" s="37">
        <f>IF(A222="","",IFERROR(TRIM(INDEX(Responses!$A222:$Z222,MATCH(Lists!$G$4,Responses!$A$1:$Z$1,0))&amp;""),""))</f>
        <v/>
      </c>
      <c r="D222" s="37">
        <f>IF(A222="","",IFERROR(TRIM(INDEX(Responses!$A222:$Z222,MATCH(Lists!$G$5,Responses!$A$1:$Z$1,0))&amp;""),""))</f>
        <v/>
      </c>
      <c r="E222" s="37">
        <f>IF(A222="",0,IF(OR(A222=Lists!$A$2,A222=Lists!$A$3,A222=Lists!$A$4),1,0))</f>
        <v/>
      </c>
      <c r="F222" s="37">
        <f>IF(A222="",0,1-E222)</f>
        <v/>
      </c>
    </row>
    <row r="223">
      <c r="A223" s="37">
        <f>IFERROR(TRIM(INDEX(Responses!$A223:$Z223,MATCH(Lists!$G$2,Responses!$A$1:$Z$1,0))&amp;""),"")</f>
        <v/>
      </c>
      <c r="B223" s="37">
        <f>IF(A223="","",IFERROR(TRIM(INDEX(Responses!$A223:$Z223,MATCH(Lists!$G$3,Responses!$A$1:$Z$1,0))&amp;""),""))</f>
        <v/>
      </c>
      <c r="C223" s="37">
        <f>IF(A223="","",IFERROR(TRIM(INDEX(Responses!$A223:$Z223,MATCH(Lists!$G$4,Responses!$A$1:$Z$1,0))&amp;""),""))</f>
        <v/>
      </c>
      <c r="D223" s="37">
        <f>IF(A223="","",IFERROR(TRIM(INDEX(Responses!$A223:$Z223,MATCH(Lists!$G$5,Responses!$A$1:$Z$1,0))&amp;""),""))</f>
        <v/>
      </c>
      <c r="E223" s="37">
        <f>IF(A223="",0,IF(OR(A223=Lists!$A$2,A223=Lists!$A$3,A223=Lists!$A$4),1,0))</f>
        <v/>
      </c>
      <c r="F223" s="37">
        <f>IF(A223="",0,1-E223)</f>
        <v/>
      </c>
    </row>
    <row r="224">
      <c r="A224" s="37">
        <f>IFERROR(TRIM(INDEX(Responses!$A224:$Z224,MATCH(Lists!$G$2,Responses!$A$1:$Z$1,0))&amp;""),"")</f>
        <v/>
      </c>
      <c r="B224" s="37">
        <f>IF(A224="","",IFERROR(TRIM(INDEX(Responses!$A224:$Z224,MATCH(Lists!$G$3,Responses!$A$1:$Z$1,0))&amp;""),""))</f>
        <v/>
      </c>
      <c r="C224" s="37">
        <f>IF(A224="","",IFERROR(TRIM(INDEX(Responses!$A224:$Z224,MATCH(Lists!$G$4,Responses!$A$1:$Z$1,0))&amp;""),""))</f>
        <v/>
      </c>
      <c r="D224" s="37">
        <f>IF(A224="","",IFERROR(TRIM(INDEX(Responses!$A224:$Z224,MATCH(Lists!$G$5,Responses!$A$1:$Z$1,0))&amp;""),""))</f>
        <v/>
      </c>
      <c r="E224" s="37">
        <f>IF(A224="",0,IF(OR(A224=Lists!$A$2,A224=Lists!$A$3,A224=Lists!$A$4),1,0))</f>
        <v/>
      </c>
      <c r="F224" s="37">
        <f>IF(A224="",0,1-E224)</f>
        <v/>
      </c>
    </row>
    <row r="225">
      <c r="A225" s="37">
        <f>IFERROR(TRIM(INDEX(Responses!$A225:$Z225,MATCH(Lists!$G$2,Responses!$A$1:$Z$1,0))&amp;""),"")</f>
        <v/>
      </c>
      <c r="B225" s="37">
        <f>IF(A225="","",IFERROR(TRIM(INDEX(Responses!$A225:$Z225,MATCH(Lists!$G$3,Responses!$A$1:$Z$1,0))&amp;""),""))</f>
        <v/>
      </c>
      <c r="C225" s="37">
        <f>IF(A225="","",IFERROR(TRIM(INDEX(Responses!$A225:$Z225,MATCH(Lists!$G$4,Responses!$A$1:$Z$1,0))&amp;""),""))</f>
        <v/>
      </c>
      <c r="D225" s="37">
        <f>IF(A225="","",IFERROR(TRIM(INDEX(Responses!$A225:$Z225,MATCH(Lists!$G$5,Responses!$A$1:$Z$1,0))&amp;""),""))</f>
        <v/>
      </c>
      <c r="E225" s="37">
        <f>IF(A225="",0,IF(OR(A225=Lists!$A$2,A225=Lists!$A$3,A225=Lists!$A$4),1,0))</f>
        <v/>
      </c>
      <c r="F225" s="37">
        <f>IF(A225="",0,1-E225)</f>
        <v/>
      </c>
    </row>
    <row r="226">
      <c r="A226" s="37">
        <f>IFERROR(TRIM(INDEX(Responses!$A226:$Z226,MATCH(Lists!$G$2,Responses!$A$1:$Z$1,0))&amp;""),"")</f>
        <v/>
      </c>
      <c r="B226" s="37">
        <f>IF(A226="","",IFERROR(TRIM(INDEX(Responses!$A226:$Z226,MATCH(Lists!$G$3,Responses!$A$1:$Z$1,0))&amp;""),""))</f>
        <v/>
      </c>
      <c r="C226" s="37">
        <f>IF(A226="","",IFERROR(TRIM(INDEX(Responses!$A226:$Z226,MATCH(Lists!$G$4,Responses!$A$1:$Z$1,0))&amp;""),""))</f>
        <v/>
      </c>
      <c r="D226" s="37">
        <f>IF(A226="","",IFERROR(TRIM(INDEX(Responses!$A226:$Z226,MATCH(Lists!$G$5,Responses!$A$1:$Z$1,0))&amp;""),""))</f>
        <v/>
      </c>
      <c r="E226" s="37">
        <f>IF(A226="",0,IF(OR(A226=Lists!$A$2,A226=Lists!$A$3,A226=Lists!$A$4),1,0))</f>
        <v/>
      </c>
      <c r="F226" s="37">
        <f>IF(A226="",0,1-E226)</f>
        <v/>
      </c>
    </row>
    <row r="227">
      <c r="A227" s="37">
        <f>IFERROR(TRIM(INDEX(Responses!$A227:$Z227,MATCH(Lists!$G$2,Responses!$A$1:$Z$1,0))&amp;""),"")</f>
        <v/>
      </c>
      <c r="B227" s="37">
        <f>IF(A227="","",IFERROR(TRIM(INDEX(Responses!$A227:$Z227,MATCH(Lists!$G$3,Responses!$A$1:$Z$1,0))&amp;""),""))</f>
        <v/>
      </c>
      <c r="C227" s="37">
        <f>IF(A227="","",IFERROR(TRIM(INDEX(Responses!$A227:$Z227,MATCH(Lists!$G$4,Responses!$A$1:$Z$1,0))&amp;""),""))</f>
        <v/>
      </c>
      <c r="D227" s="37">
        <f>IF(A227="","",IFERROR(TRIM(INDEX(Responses!$A227:$Z227,MATCH(Lists!$G$5,Responses!$A$1:$Z$1,0))&amp;""),""))</f>
        <v/>
      </c>
      <c r="E227" s="37">
        <f>IF(A227="",0,IF(OR(A227=Lists!$A$2,A227=Lists!$A$3,A227=Lists!$A$4),1,0))</f>
        <v/>
      </c>
      <c r="F227" s="37">
        <f>IF(A227="",0,1-E227)</f>
        <v/>
      </c>
    </row>
    <row r="228">
      <c r="A228" s="37">
        <f>IFERROR(TRIM(INDEX(Responses!$A228:$Z228,MATCH(Lists!$G$2,Responses!$A$1:$Z$1,0))&amp;""),"")</f>
        <v/>
      </c>
      <c r="B228" s="37">
        <f>IF(A228="","",IFERROR(TRIM(INDEX(Responses!$A228:$Z228,MATCH(Lists!$G$3,Responses!$A$1:$Z$1,0))&amp;""),""))</f>
        <v/>
      </c>
      <c r="C228" s="37">
        <f>IF(A228="","",IFERROR(TRIM(INDEX(Responses!$A228:$Z228,MATCH(Lists!$G$4,Responses!$A$1:$Z$1,0))&amp;""),""))</f>
        <v/>
      </c>
      <c r="D228" s="37">
        <f>IF(A228="","",IFERROR(TRIM(INDEX(Responses!$A228:$Z228,MATCH(Lists!$G$5,Responses!$A$1:$Z$1,0))&amp;""),""))</f>
        <v/>
      </c>
      <c r="E228" s="37">
        <f>IF(A228="",0,IF(OR(A228=Lists!$A$2,A228=Lists!$A$3,A228=Lists!$A$4),1,0))</f>
        <v/>
      </c>
      <c r="F228" s="37">
        <f>IF(A228="",0,1-E228)</f>
        <v/>
      </c>
    </row>
    <row r="229">
      <c r="A229" s="37">
        <f>IFERROR(TRIM(INDEX(Responses!$A229:$Z229,MATCH(Lists!$G$2,Responses!$A$1:$Z$1,0))&amp;""),"")</f>
        <v/>
      </c>
      <c r="B229" s="37">
        <f>IF(A229="","",IFERROR(TRIM(INDEX(Responses!$A229:$Z229,MATCH(Lists!$G$3,Responses!$A$1:$Z$1,0))&amp;""),""))</f>
        <v/>
      </c>
      <c r="C229" s="37">
        <f>IF(A229="","",IFERROR(TRIM(INDEX(Responses!$A229:$Z229,MATCH(Lists!$G$4,Responses!$A$1:$Z$1,0))&amp;""),""))</f>
        <v/>
      </c>
      <c r="D229" s="37">
        <f>IF(A229="","",IFERROR(TRIM(INDEX(Responses!$A229:$Z229,MATCH(Lists!$G$5,Responses!$A$1:$Z$1,0))&amp;""),""))</f>
        <v/>
      </c>
      <c r="E229" s="37">
        <f>IF(A229="",0,IF(OR(A229=Lists!$A$2,A229=Lists!$A$3,A229=Lists!$A$4),1,0))</f>
        <v/>
      </c>
      <c r="F229" s="37">
        <f>IF(A229="",0,1-E229)</f>
        <v/>
      </c>
    </row>
    <row r="230">
      <c r="A230" s="37">
        <f>IFERROR(TRIM(INDEX(Responses!$A230:$Z230,MATCH(Lists!$G$2,Responses!$A$1:$Z$1,0))&amp;""),"")</f>
        <v/>
      </c>
      <c r="B230" s="37">
        <f>IF(A230="","",IFERROR(TRIM(INDEX(Responses!$A230:$Z230,MATCH(Lists!$G$3,Responses!$A$1:$Z$1,0))&amp;""),""))</f>
        <v/>
      </c>
      <c r="C230" s="37">
        <f>IF(A230="","",IFERROR(TRIM(INDEX(Responses!$A230:$Z230,MATCH(Lists!$G$4,Responses!$A$1:$Z$1,0))&amp;""),""))</f>
        <v/>
      </c>
      <c r="D230" s="37">
        <f>IF(A230="","",IFERROR(TRIM(INDEX(Responses!$A230:$Z230,MATCH(Lists!$G$5,Responses!$A$1:$Z$1,0))&amp;""),""))</f>
        <v/>
      </c>
      <c r="E230" s="37">
        <f>IF(A230="",0,IF(OR(A230=Lists!$A$2,A230=Lists!$A$3,A230=Lists!$A$4),1,0))</f>
        <v/>
      </c>
      <c r="F230" s="37">
        <f>IF(A230="",0,1-E230)</f>
        <v/>
      </c>
    </row>
    <row r="231">
      <c r="A231" s="37">
        <f>IFERROR(TRIM(INDEX(Responses!$A231:$Z231,MATCH(Lists!$G$2,Responses!$A$1:$Z$1,0))&amp;""),"")</f>
        <v/>
      </c>
      <c r="B231" s="37">
        <f>IF(A231="","",IFERROR(TRIM(INDEX(Responses!$A231:$Z231,MATCH(Lists!$G$3,Responses!$A$1:$Z$1,0))&amp;""),""))</f>
        <v/>
      </c>
      <c r="C231" s="37">
        <f>IF(A231="","",IFERROR(TRIM(INDEX(Responses!$A231:$Z231,MATCH(Lists!$G$4,Responses!$A$1:$Z$1,0))&amp;""),""))</f>
        <v/>
      </c>
      <c r="D231" s="37">
        <f>IF(A231="","",IFERROR(TRIM(INDEX(Responses!$A231:$Z231,MATCH(Lists!$G$5,Responses!$A$1:$Z$1,0))&amp;""),""))</f>
        <v/>
      </c>
      <c r="E231" s="37">
        <f>IF(A231="",0,IF(OR(A231=Lists!$A$2,A231=Lists!$A$3,A231=Lists!$A$4),1,0))</f>
        <v/>
      </c>
      <c r="F231" s="37">
        <f>IF(A231="",0,1-E231)</f>
        <v/>
      </c>
    </row>
    <row r="232">
      <c r="A232" s="37">
        <f>IFERROR(TRIM(INDEX(Responses!$A232:$Z232,MATCH(Lists!$G$2,Responses!$A$1:$Z$1,0))&amp;""),"")</f>
        <v/>
      </c>
      <c r="B232" s="37">
        <f>IF(A232="","",IFERROR(TRIM(INDEX(Responses!$A232:$Z232,MATCH(Lists!$G$3,Responses!$A$1:$Z$1,0))&amp;""),""))</f>
        <v/>
      </c>
      <c r="C232" s="37">
        <f>IF(A232="","",IFERROR(TRIM(INDEX(Responses!$A232:$Z232,MATCH(Lists!$G$4,Responses!$A$1:$Z$1,0))&amp;""),""))</f>
        <v/>
      </c>
      <c r="D232" s="37">
        <f>IF(A232="","",IFERROR(TRIM(INDEX(Responses!$A232:$Z232,MATCH(Lists!$G$5,Responses!$A$1:$Z$1,0))&amp;""),""))</f>
        <v/>
      </c>
      <c r="E232" s="37">
        <f>IF(A232="",0,IF(OR(A232=Lists!$A$2,A232=Lists!$A$3,A232=Lists!$A$4),1,0))</f>
        <v/>
      </c>
      <c r="F232" s="37">
        <f>IF(A232="",0,1-E232)</f>
        <v/>
      </c>
    </row>
    <row r="233">
      <c r="A233" s="37">
        <f>IFERROR(TRIM(INDEX(Responses!$A233:$Z233,MATCH(Lists!$G$2,Responses!$A$1:$Z$1,0))&amp;""),"")</f>
        <v/>
      </c>
      <c r="B233" s="37">
        <f>IF(A233="","",IFERROR(TRIM(INDEX(Responses!$A233:$Z233,MATCH(Lists!$G$3,Responses!$A$1:$Z$1,0))&amp;""),""))</f>
        <v/>
      </c>
      <c r="C233" s="37">
        <f>IF(A233="","",IFERROR(TRIM(INDEX(Responses!$A233:$Z233,MATCH(Lists!$G$4,Responses!$A$1:$Z$1,0))&amp;""),""))</f>
        <v/>
      </c>
      <c r="D233" s="37">
        <f>IF(A233="","",IFERROR(TRIM(INDEX(Responses!$A233:$Z233,MATCH(Lists!$G$5,Responses!$A$1:$Z$1,0))&amp;""),""))</f>
        <v/>
      </c>
      <c r="E233" s="37">
        <f>IF(A233="",0,IF(OR(A233=Lists!$A$2,A233=Lists!$A$3,A233=Lists!$A$4),1,0))</f>
        <v/>
      </c>
      <c r="F233" s="37">
        <f>IF(A233="",0,1-E233)</f>
        <v/>
      </c>
    </row>
    <row r="234">
      <c r="A234" s="37">
        <f>IFERROR(TRIM(INDEX(Responses!$A234:$Z234,MATCH(Lists!$G$2,Responses!$A$1:$Z$1,0))&amp;""),"")</f>
        <v/>
      </c>
      <c r="B234" s="37">
        <f>IF(A234="","",IFERROR(TRIM(INDEX(Responses!$A234:$Z234,MATCH(Lists!$G$3,Responses!$A$1:$Z$1,0))&amp;""),""))</f>
        <v/>
      </c>
      <c r="C234" s="37">
        <f>IF(A234="","",IFERROR(TRIM(INDEX(Responses!$A234:$Z234,MATCH(Lists!$G$4,Responses!$A$1:$Z$1,0))&amp;""),""))</f>
        <v/>
      </c>
      <c r="D234" s="37">
        <f>IF(A234="","",IFERROR(TRIM(INDEX(Responses!$A234:$Z234,MATCH(Lists!$G$5,Responses!$A$1:$Z$1,0))&amp;""),""))</f>
        <v/>
      </c>
      <c r="E234" s="37">
        <f>IF(A234="",0,IF(OR(A234=Lists!$A$2,A234=Lists!$A$3,A234=Lists!$A$4),1,0))</f>
        <v/>
      </c>
      <c r="F234" s="37">
        <f>IF(A234="",0,1-E234)</f>
        <v/>
      </c>
    </row>
    <row r="235">
      <c r="A235" s="37">
        <f>IFERROR(TRIM(INDEX(Responses!$A235:$Z235,MATCH(Lists!$G$2,Responses!$A$1:$Z$1,0))&amp;""),"")</f>
        <v/>
      </c>
      <c r="B235" s="37">
        <f>IF(A235="","",IFERROR(TRIM(INDEX(Responses!$A235:$Z235,MATCH(Lists!$G$3,Responses!$A$1:$Z$1,0))&amp;""),""))</f>
        <v/>
      </c>
      <c r="C235" s="37">
        <f>IF(A235="","",IFERROR(TRIM(INDEX(Responses!$A235:$Z235,MATCH(Lists!$G$4,Responses!$A$1:$Z$1,0))&amp;""),""))</f>
        <v/>
      </c>
      <c r="D235" s="37">
        <f>IF(A235="","",IFERROR(TRIM(INDEX(Responses!$A235:$Z235,MATCH(Lists!$G$5,Responses!$A$1:$Z$1,0))&amp;""),""))</f>
        <v/>
      </c>
      <c r="E235" s="37">
        <f>IF(A235="",0,IF(OR(A235=Lists!$A$2,A235=Lists!$A$3,A235=Lists!$A$4),1,0))</f>
        <v/>
      </c>
      <c r="F235" s="37">
        <f>IF(A235="",0,1-E235)</f>
        <v/>
      </c>
    </row>
    <row r="236">
      <c r="A236" s="37">
        <f>IFERROR(TRIM(INDEX(Responses!$A236:$Z236,MATCH(Lists!$G$2,Responses!$A$1:$Z$1,0))&amp;""),"")</f>
        <v/>
      </c>
      <c r="B236" s="37">
        <f>IF(A236="","",IFERROR(TRIM(INDEX(Responses!$A236:$Z236,MATCH(Lists!$G$3,Responses!$A$1:$Z$1,0))&amp;""),""))</f>
        <v/>
      </c>
      <c r="C236" s="37">
        <f>IF(A236="","",IFERROR(TRIM(INDEX(Responses!$A236:$Z236,MATCH(Lists!$G$4,Responses!$A$1:$Z$1,0))&amp;""),""))</f>
        <v/>
      </c>
      <c r="D236" s="37">
        <f>IF(A236="","",IFERROR(TRIM(INDEX(Responses!$A236:$Z236,MATCH(Lists!$G$5,Responses!$A$1:$Z$1,0))&amp;""),""))</f>
        <v/>
      </c>
      <c r="E236" s="37">
        <f>IF(A236="",0,IF(OR(A236=Lists!$A$2,A236=Lists!$A$3,A236=Lists!$A$4),1,0))</f>
        <v/>
      </c>
      <c r="F236" s="37">
        <f>IF(A236="",0,1-E236)</f>
        <v/>
      </c>
    </row>
    <row r="237">
      <c r="A237" s="37">
        <f>IFERROR(TRIM(INDEX(Responses!$A237:$Z237,MATCH(Lists!$G$2,Responses!$A$1:$Z$1,0))&amp;""),"")</f>
        <v/>
      </c>
      <c r="B237" s="37">
        <f>IF(A237="","",IFERROR(TRIM(INDEX(Responses!$A237:$Z237,MATCH(Lists!$G$3,Responses!$A$1:$Z$1,0))&amp;""),""))</f>
        <v/>
      </c>
      <c r="C237" s="37">
        <f>IF(A237="","",IFERROR(TRIM(INDEX(Responses!$A237:$Z237,MATCH(Lists!$G$4,Responses!$A$1:$Z$1,0))&amp;""),""))</f>
        <v/>
      </c>
      <c r="D237" s="37">
        <f>IF(A237="","",IFERROR(TRIM(INDEX(Responses!$A237:$Z237,MATCH(Lists!$G$5,Responses!$A$1:$Z$1,0))&amp;""),""))</f>
        <v/>
      </c>
      <c r="E237" s="37">
        <f>IF(A237="",0,IF(OR(A237=Lists!$A$2,A237=Lists!$A$3,A237=Lists!$A$4),1,0))</f>
        <v/>
      </c>
      <c r="F237" s="37">
        <f>IF(A237="",0,1-E237)</f>
        <v/>
      </c>
    </row>
    <row r="238">
      <c r="A238" s="37">
        <f>IFERROR(TRIM(INDEX(Responses!$A238:$Z238,MATCH(Lists!$G$2,Responses!$A$1:$Z$1,0))&amp;""),"")</f>
        <v/>
      </c>
      <c r="B238" s="37">
        <f>IF(A238="","",IFERROR(TRIM(INDEX(Responses!$A238:$Z238,MATCH(Lists!$G$3,Responses!$A$1:$Z$1,0))&amp;""),""))</f>
        <v/>
      </c>
      <c r="C238" s="37">
        <f>IF(A238="","",IFERROR(TRIM(INDEX(Responses!$A238:$Z238,MATCH(Lists!$G$4,Responses!$A$1:$Z$1,0))&amp;""),""))</f>
        <v/>
      </c>
      <c r="D238" s="37">
        <f>IF(A238="","",IFERROR(TRIM(INDEX(Responses!$A238:$Z238,MATCH(Lists!$G$5,Responses!$A$1:$Z$1,0))&amp;""),""))</f>
        <v/>
      </c>
      <c r="E238" s="37">
        <f>IF(A238="",0,IF(OR(A238=Lists!$A$2,A238=Lists!$A$3,A238=Lists!$A$4),1,0))</f>
        <v/>
      </c>
      <c r="F238" s="37">
        <f>IF(A238="",0,1-E238)</f>
        <v/>
      </c>
    </row>
    <row r="239">
      <c r="A239" s="37">
        <f>IFERROR(TRIM(INDEX(Responses!$A239:$Z239,MATCH(Lists!$G$2,Responses!$A$1:$Z$1,0))&amp;""),"")</f>
        <v/>
      </c>
      <c r="B239" s="37">
        <f>IF(A239="","",IFERROR(TRIM(INDEX(Responses!$A239:$Z239,MATCH(Lists!$G$3,Responses!$A$1:$Z$1,0))&amp;""),""))</f>
        <v/>
      </c>
      <c r="C239" s="37">
        <f>IF(A239="","",IFERROR(TRIM(INDEX(Responses!$A239:$Z239,MATCH(Lists!$G$4,Responses!$A$1:$Z$1,0))&amp;""),""))</f>
        <v/>
      </c>
      <c r="D239" s="37">
        <f>IF(A239="","",IFERROR(TRIM(INDEX(Responses!$A239:$Z239,MATCH(Lists!$G$5,Responses!$A$1:$Z$1,0))&amp;""),""))</f>
        <v/>
      </c>
      <c r="E239" s="37">
        <f>IF(A239="",0,IF(OR(A239=Lists!$A$2,A239=Lists!$A$3,A239=Lists!$A$4),1,0))</f>
        <v/>
      </c>
      <c r="F239" s="37">
        <f>IF(A239="",0,1-E239)</f>
        <v/>
      </c>
    </row>
    <row r="240">
      <c r="A240" s="37">
        <f>IFERROR(TRIM(INDEX(Responses!$A240:$Z240,MATCH(Lists!$G$2,Responses!$A$1:$Z$1,0))&amp;""),"")</f>
        <v/>
      </c>
      <c r="B240" s="37">
        <f>IF(A240="","",IFERROR(TRIM(INDEX(Responses!$A240:$Z240,MATCH(Lists!$G$3,Responses!$A$1:$Z$1,0))&amp;""),""))</f>
        <v/>
      </c>
      <c r="C240" s="37">
        <f>IF(A240="","",IFERROR(TRIM(INDEX(Responses!$A240:$Z240,MATCH(Lists!$G$4,Responses!$A$1:$Z$1,0))&amp;""),""))</f>
        <v/>
      </c>
      <c r="D240" s="37">
        <f>IF(A240="","",IFERROR(TRIM(INDEX(Responses!$A240:$Z240,MATCH(Lists!$G$5,Responses!$A$1:$Z$1,0))&amp;""),""))</f>
        <v/>
      </c>
      <c r="E240" s="37">
        <f>IF(A240="",0,IF(OR(A240=Lists!$A$2,A240=Lists!$A$3,A240=Lists!$A$4),1,0))</f>
        <v/>
      </c>
      <c r="F240" s="37">
        <f>IF(A240="",0,1-E240)</f>
        <v/>
      </c>
    </row>
    <row r="241">
      <c r="A241" s="37">
        <f>IFERROR(TRIM(INDEX(Responses!$A241:$Z241,MATCH(Lists!$G$2,Responses!$A$1:$Z$1,0))&amp;""),"")</f>
        <v/>
      </c>
      <c r="B241" s="37">
        <f>IF(A241="","",IFERROR(TRIM(INDEX(Responses!$A241:$Z241,MATCH(Lists!$G$3,Responses!$A$1:$Z$1,0))&amp;""),""))</f>
        <v/>
      </c>
      <c r="C241" s="37">
        <f>IF(A241="","",IFERROR(TRIM(INDEX(Responses!$A241:$Z241,MATCH(Lists!$G$4,Responses!$A$1:$Z$1,0))&amp;""),""))</f>
        <v/>
      </c>
      <c r="D241" s="37">
        <f>IF(A241="","",IFERROR(TRIM(INDEX(Responses!$A241:$Z241,MATCH(Lists!$G$5,Responses!$A$1:$Z$1,0))&amp;""),""))</f>
        <v/>
      </c>
      <c r="E241" s="37">
        <f>IF(A241="",0,IF(OR(A241=Lists!$A$2,A241=Lists!$A$3,A241=Lists!$A$4),1,0))</f>
        <v/>
      </c>
      <c r="F241" s="37">
        <f>IF(A241="",0,1-E241)</f>
        <v/>
      </c>
    </row>
    <row r="242">
      <c r="A242" s="37">
        <f>IFERROR(TRIM(INDEX(Responses!$A242:$Z242,MATCH(Lists!$G$2,Responses!$A$1:$Z$1,0))&amp;""),"")</f>
        <v/>
      </c>
      <c r="B242" s="37">
        <f>IF(A242="","",IFERROR(TRIM(INDEX(Responses!$A242:$Z242,MATCH(Lists!$G$3,Responses!$A$1:$Z$1,0))&amp;""),""))</f>
        <v/>
      </c>
      <c r="C242" s="37">
        <f>IF(A242="","",IFERROR(TRIM(INDEX(Responses!$A242:$Z242,MATCH(Lists!$G$4,Responses!$A$1:$Z$1,0))&amp;""),""))</f>
        <v/>
      </c>
      <c r="D242" s="37">
        <f>IF(A242="","",IFERROR(TRIM(INDEX(Responses!$A242:$Z242,MATCH(Lists!$G$5,Responses!$A$1:$Z$1,0))&amp;""),""))</f>
        <v/>
      </c>
      <c r="E242" s="37">
        <f>IF(A242="",0,IF(OR(A242=Lists!$A$2,A242=Lists!$A$3,A242=Lists!$A$4),1,0))</f>
        <v/>
      </c>
      <c r="F242" s="37">
        <f>IF(A242="",0,1-E242)</f>
        <v/>
      </c>
    </row>
    <row r="243">
      <c r="A243" s="37">
        <f>IFERROR(TRIM(INDEX(Responses!$A243:$Z243,MATCH(Lists!$G$2,Responses!$A$1:$Z$1,0))&amp;""),"")</f>
        <v/>
      </c>
      <c r="B243" s="37">
        <f>IF(A243="","",IFERROR(TRIM(INDEX(Responses!$A243:$Z243,MATCH(Lists!$G$3,Responses!$A$1:$Z$1,0))&amp;""),""))</f>
        <v/>
      </c>
      <c r="C243" s="37">
        <f>IF(A243="","",IFERROR(TRIM(INDEX(Responses!$A243:$Z243,MATCH(Lists!$G$4,Responses!$A$1:$Z$1,0))&amp;""),""))</f>
        <v/>
      </c>
      <c r="D243" s="37">
        <f>IF(A243="","",IFERROR(TRIM(INDEX(Responses!$A243:$Z243,MATCH(Lists!$G$5,Responses!$A$1:$Z$1,0))&amp;""),""))</f>
        <v/>
      </c>
      <c r="E243" s="37">
        <f>IF(A243="",0,IF(OR(A243=Lists!$A$2,A243=Lists!$A$3,A243=Lists!$A$4),1,0))</f>
        <v/>
      </c>
      <c r="F243" s="37">
        <f>IF(A243="",0,1-E243)</f>
        <v/>
      </c>
    </row>
    <row r="244">
      <c r="A244" s="37">
        <f>IFERROR(TRIM(INDEX(Responses!$A244:$Z244,MATCH(Lists!$G$2,Responses!$A$1:$Z$1,0))&amp;""),"")</f>
        <v/>
      </c>
      <c r="B244" s="37">
        <f>IF(A244="","",IFERROR(TRIM(INDEX(Responses!$A244:$Z244,MATCH(Lists!$G$3,Responses!$A$1:$Z$1,0))&amp;""),""))</f>
        <v/>
      </c>
      <c r="C244" s="37">
        <f>IF(A244="","",IFERROR(TRIM(INDEX(Responses!$A244:$Z244,MATCH(Lists!$G$4,Responses!$A$1:$Z$1,0))&amp;""),""))</f>
        <v/>
      </c>
      <c r="D244" s="37">
        <f>IF(A244="","",IFERROR(TRIM(INDEX(Responses!$A244:$Z244,MATCH(Lists!$G$5,Responses!$A$1:$Z$1,0))&amp;""),""))</f>
        <v/>
      </c>
      <c r="E244" s="37">
        <f>IF(A244="",0,IF(OR(A244=Lists!$A$2,A244=Lists!$A$3,A244=Lists!$A$4),1,0))</f>
        <v/>
      </c>
      <c r="F244" s="37">
        <f>IF(A244="",0,1-E244)</f>
        <v/>
      </c>
    </row>
    <row r="245">
      <c r="A245" s="37">
        <f>IFERROR(TRIM(INDEX(Responses!$A245:$Z245,MATCH(Lists!$G$2,Responses!$A$1:$Z$1,0))&amp;""),"")</f>
        <v/>
      </c>
      <c r="B245" s="37">
        <f>IF(A245="","",IFERROR(TRIM(INDEX(Responses!$A245:$Z245,MATCH(Lists!$G$3,Responses!$A$1:$Z$1,0))&amp;""),""))</f>
        <v/>
      </c>
      <c r="C245" s="37">
        <f>IF(A245="","",IFERROR(TRIM(INDEX(Responses!$A245:$Z245,MATCH(Lists!$G$4,Responses!$A$1:$Z$1,0))&amp;""),""))</f>
        <v/>
      </c>
      <c r="D245" s="37">
        <f>IF(A245="","",IFERROR(TRIM(INDEX(Responses!$A245:$Z245,MATCH(Lists!$G$5,Responses!$A$1:$Z$1,0))&amp;""),""))</f>
        <v/>
      </c>
      <c r="E245" s="37">
        <f>IF(A245="",0,IF(OR(A245=Lists!$A$2,A245=Lists!$A$3,A245=Lists!$A$4),1,0))</f>
        <v/>
      </c>
      <c r="F245" s="37">
        <f>IF(A245="",0,1-E245)</f>
        <v/>
      </c>
    </row>
    <row r="246">
      <c r="A246" s="37">
        <f>IFERROR(TRIM(INDEX(Responses!$A246:$Z246,MATCH(Lists!$G$2,Responses!$A$1:$Z$1,0))&amp;""),"")</f>
        <v/>
      </c>
      <c r="B246" s="37">
        <f>IF(A246="","",IFERROR(TRIM(INDEX(Responses!$A246:$Z246,MATCH(Lists!$G$3,Responses!$A$1:$Z$1,0))&amp;""),""))</f>
        <v/>
      </c>
      <c r="C246" s="37">
        <f>IF(A246="","",IFERROR(TRIM(INDEX(Responses!$A246:$Z246,MATCH(Lists!$G$4,Responses!$A$1:$Z$1,0))&amp;""),""))</f>
        <v/>
      </c>
      <c r="D246" s="37">
        <f>IF(A246="","",IFERROR(TRIM(INDEX(Responses!$A246:$Z246,MATCH(Lists!$G$5,Responses!$A$1:$Z$1,0))&amp;""),""))</f>
        <v/>
      </c>
      <c r="E246" s="37">
        <f>IF(A246="",0,IF(OR(A246=Lists!$A$2,A246=Lists!$A$3,A246=Lists!$A$4),1,0))</f>
        <v/>
      </c>
      <c r="F246" s="37">
        <f>IF(A246="",0,1-E246)</f>
        <v/>
      </c>
    </row>
    <row r="247">
      <c r="A247" s="37">
        <f>IFERROR(TRIM(INDEX(Responses!$A247:$Z247,MATCH(Lists!$G$2,Responses!$A$1:$Z$1,0))&amp;""),"")</f>
        <v/>
      </c>
      <c r="B247" s="37">
        <f>IF(A247="","",IFERROR(TRIM(INDEX(Responses!$A247:$Z247,MATCH(Lists!$G$3,Responses!$A$1:$Z$1,0))&amp;""),""))</f>
        <v/>
      </c>
      <c r="C247" s="37">
        <f>IF(A247="","",IFERROR(TRIM(INDEX(Responses!$A247:$Z247,MATCH(Lists!$G$4,Responses!$A$1:$Z$1,0))&amp;""),""))</f>
        <v/>
      </c>
      <c r="D247" s="37">
        <f>IF(A247="","",IFERROR(TRIM(INDEX(Responses!$A247:$Z247,MATCH(Lists!$G$5,Responses!$A$1:$Z$1,0))&amp;""),""))</f>
        <v/>
      </c>
      <c r="E247" s="37">
        <f>IF(A247="",0,IF(OR(A247=Lists!$A$2,A247=Lists!$A$3,A247=Lists!$A$4),1,0))</f>
        <v/>
      </c>
      <c r="F247" s="37">
        <f>IF(A247="",0,1-E247)</f>
        <v/>
      </c>
    </row>
    <row r="248">
      <c r="A248" s="37">
        <f>IFERROR(TRIM(INDEX(Responses!$A248:$Z248,MATCH(Lists!$G$2,Responses!$A$1:$Z$1,0))&amp;""),"")</f>
        <v/>
      </c>
      <c r="B248" s="37">
        <f>IF(A248="","",IFERROR(TRIM(INDEX(Responses!$A248:$Z248,MATCH(Lists!$G$3,Responses!$A$1:$Z$1,0))&amp;""),""))</f>
        <v/>
      </c>
      <c r="C248" s="37">
        <f>IF(A248="","",IFERROR(TRIM(INDEX(Responses!$A248:$Z248,MATCH(Lists!$G$4,Responses!$A$1:$Z$1,0))&amp;""),""))</f>
        <v/>
      </c>
      <c r="D248" s="37">
        <f>IF(A248="","",IFERROR(TRIM(INDEX(Responses!$A248:$Z248,MATCH(Lists!$G$5,Responses!$A$1:$Z$1,0))&amp;""),""))</f>
        <v/>
      </c>
      <c r="E248" s="37">
        <f>IF(A248="",0,IF(OR(A248=Lists!$A$2,A248=Lists!$A$3,A248=Lists!$A$4),1,0))</f>
        <v/>
      </c>
      <c r="F248" s="37">
        <f>IF(A248="",0,1-E248)</f>
        <v/>
      </c>
    </row>
    <row r="249">
      <c r="A249" s="37">
        <f>IFERROR(TRIM(INDEX(Responses!$A249:$Z249,MATCH(Lists!$G$2,Responses!$A$1:$Z$1,0))&amp;""),"")</f>
        <v/>
      </c>
      <c r="B249" s="37">
        <f>IF(A249="","",IFERROR(TRIM(INDEX(Responses!$A249:$Z249,MATCH(Lists!$G$3,Responses!$A$1:$Z$1,0))&amp;""),""))</f>
        <v/>
      </c>
      <c r="C249" s="37">
        <f>IF(A249="","",IFERROR(TRIM(INDEX(Responses!$A249:$Z249,MATCH(Lists!$G$4,Responses!$A$1:$Z$1,0))&amp;""),""))</f>
        <v/>
      </c>
      <c r="D249" s="37">
        <f>IF(A249="","",IFERROR(TRIM(INDEX(Responses!$A249:$Z249,MATCH(Lists!$G$5,Responses!$A$1:$Z$1,0))&amp;""),""))</f>
        <v/>
      </c>
      <c r="E249" s="37">
        <f>IF(A249="",0,IF(OR(A249=Lists!$A$2,A249=Lists!$A$3,A249=Lists!$A$4),1,0))</f>
        <v/>
      </c>
      <c r="F249" s="37">
        <f>IF(A249="",0,1-E249)</f>
        <v/>
      </c>
    </row>
    <row r="250">
      <c r="A250" s="37">
        <f>IFERROR(TRIM(INDEX(Responses!$A250:$Z250,MATCH(Lists!$G$2,Responses!$A$1:$Z$1,0))&amp;""),"")</f>
        <v/>
      </c>
      <c r="B250" s="37">
        <f>IF(A250="","",IFERROR(TRIM(INDEX(Responses!$A250:$Z250,MATCH(Lists!$G$3,Responses!$A$1:$Z$1,0))&amp;""),""))</f>
        <v/>
      </c>
      <c r="C250" s="37">
        <f>IF(A250="","",IFERROR(TRIM(INDEX(Responses!$A250:$Z250,MATCH(Lists!$G$4,Responses!$A$1:$Z$1,0))&amp;""),""))</f>
        <v/>
      </c>
      <c r="D250" s="37">
        <f>IF(A250="","",IFERROR(TRIM(INDEX(Responses!$A250:$Z250,MATCH(Lists!$G$5,Responses!$A$1:$Z$1,0))&amp;""),""))</f>
        <v/>
      </c>
      <c r="E250" s="37">
        <f>IF(A250="",0,IF(OR(A250=Lists!$A$2,A250=Lists!$A$3,A250=Lists!$A$4),1,0))</f>
        <v/>
      </c>
      <c r="F250" s="37">
        <f>IF(A250="",0,1-E250)</f>
        <v/>
      </c>
    </row>
    <row r="251">
      <c r="A251" s="37">
        <f>IFERROR(TRIM(INDEX(Responses!$A251:$Z251,MATCH(Lists!$G$2,Responses!$A$1:$Z$1,0))&amp;""),"")</f>
        <v/>
      </c>
      <c r="B251" s="37">
        <f>IF(A251="","",IFERROR(TRIM(INDEX(Responses!$A251:$Z251,MATCH(Lists!$G$3,Responses!$A$1:$Z$1,0))&amp;""),""))</f>
        <v/>
      </c>
      <c r="C251" s="37">
        <f>IF(A251="","",IFERROR(TRIM(INDEX(Responses!$A251:$Z251,MATCH(Lists!$G$4,Responses!$A$1:$Z$1,0))&amp;""),""))</f>
        <v/>
      </c>
      <c r="D251" s="37">
        <f>IF(A251="","",IFERROR(TRIM(INDEX(Responses!$A251:$Z251,MATCH(Lists!$G$5,Responses!$A$1:$Z$1,0))&amp;""),""))</f>
        <v/>
      </c>
      <c r="E251" s="37">
        <f>IF(A251="",0,IF(OR(A251=Lists!$A$2,A251=Lists!$A$3,A251=Lists!$A$4),1,0))</f>
        <v/>
      </c>
      <c r="F251" s="37">
        <f>IF(A251="",0,1-E251)</f>
        <v/>
      </c>
    </row>
    <row r="252">
      <c r="A252" s="37">
        <f>IFERROR(TRIM(INDEX(Responses!$A252:$Z252,MATCH(Lists!$G$2,Responses!$A$1:$Z$1,0))&amp;""),"")</f>
        <v/>
      </c>
      <c r="B252" s="37">
        <f>IF(A252="","",IFERROR(TRIM(INDEX(Responses!$A252:$Z252,MATCH(Lists!$G$3,Responses!$A$1:$Z$1,0))&amp;""),""))</f>
        <v/>
      </c>
      <c r="C252" s="37">
        <f>IF(A252="","",IFERROR(TRIM(INDEX(Responses!$A252:$Z252,MATCH(Lists!$G$4,Responses!$A$1:$Z$1,0))&amp;""),""))</f>
        <v/>
      </c>
      <c r="D252" s="37">
        <f>IF(A252="","",IFERROR(TRIM(INDEX(Responses!$A252:$Z252,MATCH(Lists!$G$5,Responses!$A$1:$Z$1,0))&amp;""),""))</f>
        <v/>
      </c>
      <c r="E252" s="37">
        <f>IF(A252="",0,IF(OR(A252=Lists!$A$2,A252=Lists!$A$3,A252=Lists!$A$4),1,0))</f>
        <v/>
      </c>
      <c r="F252" s="37">
        <f>IF(A252="",0,1-E252)</f>
        <v/>
      </c>
    </row>
    <row r="253">
      <c r="A253" s="37">
        <f>IFERROR(TRIM(INDEX(Responses!$A253:$Z253,MATCH(Lists!$G$2,Responses!$A$1:$Z$1,0))&amp;""),"")</f>
        <v/>
      </c>
      <c r="B253" s="37">
        <f>IF(A253="","",IFERROR(TRIM(INDEX(Responses!$A253:$Z253,MATCH(Lists!$G$3,Responses!$A$1:$Z$1,0))&amp;""),""))</f>
        <v/>
      </c>
      <c r="C253" s="37">
        <f>IF(A253="","",IFERROR(TRIM(INDEX(Responses!$A253:$Z253,MATCH(Lists!$G$4,Responses!$A$1:$Z$1,0))&amp;""),""))</f>
        <v/>
      </c>
      <c r="D253" s="37">
        <f>IF(A253="","",IFERROR(TRIM(INDEX(Responses!$A253:$Z253,MATCH(Lists!$G$5,Responses!$A$1:$Z$1,0))&amp;""),""))</f>
        <v/>
      </c>
      <c r="E253" s="37">
        <f>IF(A253="",0,IF(OR(A253=Lists!$A$2,A253=Lists!$A$3,A253=Lists!$A$4),1,0))</f>
        <v/>
      </c>
      <c r="F253" s="37">
        <f>IF(A253="",0,1-E253)</f>
        <v/>
      </c>
    </row>
    <row r="254">
      <c r="A254" s="37">
        <f>IFERROR(TRIM(INDEX(Responses!$A254:$Z254,MATCH(Lists!$G$2,Responses!$A$1:$Z$1,0))&amp;""),"")</f>
        <v/>
      </c>
      <c r="B254" s="37">
        <f>IF(A254="","",IFERROR(TRIM(INDEX(Responses!$A254:$Z254,MATCH(Lists!$G$3,Responses!$A$1:$Z$1,0))&amp;""),""))</f>
        <v/>
      </c>
      <c r="C254" s="37">
        <f>IF(A254="","",IFERROR(TRIM(INDEX(Responses!$A254:$Z254,MATCH(Lists!$G$4,Responses!$A$1:$Z$1,0))&amp;""),""))</f>
        <v/>
      </c>
      <c r="D254" s="37">
        <f>IF(A254="","",IFERROR(TRIM(INDEX(Responses!$A254:$Z254,MATCH(Lists!$G$5,Responses!$A$1:$Z$1,0))&amp;""),""))</f>
        <v/>
      </c>
      <c r="E254" s="37">
        <f>IF(A254="",0,IF(OR(A254=Lists!$A$2,A254=Lists!$A$3,A254=Lists!$A$4),1,0))</f>
        <v/>
      </c>
      <c r="F254" s="37">
        <f>IF(A254="",0,1-E254)</f>
        <v/>
      </c>
    </row>
    <row r="255">
      <c r="A255" s="37">
        <f>IFERROR(TRIM(INDEX(Responses!$A255:$Z255,MATCH(Lists!$G$2,Responses!$A$1:$Z$1,0))&amp;""),"")</f>
        <v/>
      </c>
      <c r="B255" s="37">
        <f>IF(A255="","",IFERROR(TRIM(INDEX(Responses!$A255:$Z255,MATCH(Lists!$G$3,Responses!$A$1:$Z$1,0))&amp;""),""))</f>
        <v/>
      </c>
      <c r="C255" s="37">
        <f>IF(A255="","",IFERROR(TRIM(INDEX(Responses!$A255:$Z255,MATCH(Lists!$G$4,Responses!$A$1:$Z$1,0))&amp;""),""))</f>
        <v/>
      </c>
      <c r="D255" s="37">
        <f>IF(A255="","",IFERROR(TRIM(INDEX(Responses!$A255:$Z255,MATCH(Lists!$G$5,Responses!$A$1:$Z$1,0))&amp;""),""))</f>
        <v/>
      </c>
      <c r="E255" s="37">
        <f>IF(A255="",0,IF(OR(A255=Lists!$A$2,A255=Lists!$A$3,A255=Lists!$A$4),1,0))</f>
        <v/>
      </c>
      <c r="F255" s="37">
        <f>IF(A255="",0,1-E255)</f>
        <v/>
      </c>
    </row>
    <row r="256">
      <c r="A256" s="37">
        <f>IFERROR(TRIM(INDEX(Responses!$A256:$Z256,MATCH(Lists!$G$2,Responses!$A$1:$Z$1,0))&amp;""),"")</f>
        <v/>
      </c>
      <c r="B256" s="37">
        <f>IF(A256="","",IFERROR(TRIM(INDEX(Responses!$A256:$Z256,MATCH(Lists!$G$3,Responses!$A$1:$Z$1,0))&amp;""),""))</f>
        <v/>
      </c>
      <c r="C256" s="37">
        <f>IF(A256="","",IFERROR(TRIM(INDEX(Responses!$A256:$Z256,MATCH(Lists!$G$4,Responses!$A$1:$Z$1,0))&amp;""),""))</f>
        <v/>
      </c>
      <c r="D256" s="37">
        <f>IF(A256="","",IFERROR(TRIM(INDEX(Responses!$A256:$Z256,MATCH(Lists!$G$5,Responses!$A$1:$Z$1,0))&amp;""),""))</f>
        <v/>
      </c>
      <c r="E256" s="37">
        <f>IF(A256="",0,IF(OR(A256=Lists!$A$2,A256=Lists!$A$3,A256=Lists!$A$4),1,0))</f>
        <v/>
      </c>
      <c r="F256" s="37">
        <f>IF(A256="",0,1-E256)</f>
        <v/>
      </c>
    </row>
    <row r="257">
      <c r="A257" s="37">
        <f>IFERROR(TRIM(INDEX(Responses!$A257:$Z257,MATCH(Lists!$G$2,Responses!$A$1:$Z$1,0))&amp;""),"")</f>
        <v/>
      </c>
      <c r="B257" s="37">
        <f>IF(A257="","",IFERROR(TRIM(INDEX(Responses!$A257:$Z257,MATCH(Lists!$G$3,Responses!$A$1:$Z$1,0))&amp;""),""))</f>
        <v/>
      </c>
      <c r="C257" s="37">
        <f>IF(A257="","",IFERROR(TRIM(INDEX(Responses!$A257:$Z257,MATCH(Lists!$G$4,Responses!$A$1:$Z$1,0))&amp;""),""))</f>
        <v/>
      </c>
      <c r="D257" s="37">
        <f>IF(A257="","",IFERROR(TRIM(INDEX(Responses!$A257:$Z257,MATCH(Lists!$G$5,Responses!$A$1:$Z$1,0))&amp;""),""))</f>
        <v/>
      </c>
      <c r="E257" s="37">
        <f>IF(A257="",0,IF(OR(A257=Lists!$A$2,A257=Lists!$A$3,A257=Lists!$A$4),1,0))</f>
        <v/>
      </c>
      <c r="F257" s="37">
        <f>IF(A257="",0,1-E257)</f>
        <v/>
      </c>
    </row>
    <row r="258">
      <c r="A258" s="37">
        <f>IFERROR(TRIM(INDEX(Responses!$A258:$Z258,MATCH(Lists!$G$2,Responses!$A$1:$Z$1,0))&amp;""),"")</f>
        <v/>
      </c>
      <c r="B258" s="37">
        <f>IF(A258="","",IFERROR(TRIM(INDEX(Responses!$A258:$Z258,MATCH(Lists!$G$3,Responses!$A$1:$Z$1,0))&amp;""),""))</f>
        <v/>
      </c>
      <c r="C258" s="37">
        <f>IF(A258="","",IFERROR(TRIM(INDEX(Responses!$A258:$Z258,MATCH(Lists!$G$4,Responses!$A$1:$Z$1,0))&amp;""),""))</f>
        <v/>
      </c>
      <c r="D258" s="37">
        <f>IF(A258="","",IFERROR(TRIM(INDEX(Responses!$A258:$Z258,MATCH(Lists!$G$5,Responses!$A$1:$Z$1,0))&amp;""),""))</f>
        <v/>
      </c>
      <c r="E258" s="37">
        <f>IF(A258="",0,IF(OR(A258=Lists!$A$2,A258=Lists!$A$3,A258=Lists!$A$4),1,0))</f>
        <v/>
      </c>
      <c r="F258" s="37">
        <f>IF(A258="",0,1-E258)</f>
        <v/>
      </c>
    </row>
    <row r="259">
      <c r="A259" s="37">
        <f>IFERROR(TRIM(INDEX(Responses!$A259:$Z259,MATCH(Lists!$G$2,Responses!$A$1:$Z$1,0))&amp;""),"")</f>
        <v/>
      </c>
      <c r="B259" s="37">
        <f>IF(A259="","",IFERROR(TRIM(INDEX(Responses!$A259:$Z259,MATCH(Lists!$G$3,Responses!$A$1:$Z$1,0))&amp;""),""))</f>
        <v/>
      </c>
      <c r="C259" s="37">
        <f>IF(A259="","",IFERROR(TRIM(INDEX(Responses!$A259:$Z259,MATCH(Lists!$G$4,Responses!$A$1:$Z$1,0))&amp;""),""))</f>
        <v/>
      </c>
      <c r="D259" s="37">
        <f>IF(A259="","",IFERROR(TRIM(INDEX(Responses!$A259:$Z259,MATCH(Lists!$G$5,Responses!$A$1:$Z$1,0))&amp;""),""))</f>
        <v/>
      </c>
      <c r="E259" s="37">
        <f>IF(A259="",0,IF(OR(A259=Lists!$A$2,A259=Lists!$A$3,A259=Lists!$A$4),1,0))</f>
        <v/>
      </c>
      <c r="F259" s="37">
        <f>IF(A259="",0,1-E259)</f>
        <v/>
      </c>
    </row>
    <row r="260">
      <c r="A260" s="37">
        <f>IFERROR(TRIM(INDEX(Responses!$A260:$Z260,MATCH(Lists!$G$2,Responses!$A$1:$Z$1,0))&amp;""),"")</f>
        <v/>
      </c>
      <c r="B260" s="37">
        <f>IF(A260="","",IFERROR(TRIM(INDEX(Responses!$A260:$Z260,MATCH(Lists!$G$3,Responses!$A$1:$Z$1,0))&amp;""),""))</f>
        <v/>
      </c>
      <c r="C260" s="37">
        <f>IF(A260="","",IFERROR(TRIM(INDEX(Responses!$A260:$Z260,MATCH(Lists!$G$4,Responses!$A$1:$Z$1,0))&amp;""),""))</f>
        <v/>
      </c>
      <c r="D260" s="37">
        <f>IF(A260="","",IFERROR(TRIM(INDEX(Responses!$A260:$Z260,MATCH(Lists!$G$5,Responses!$A$1:$Z$1,0))&amp;""),""))</f>
        <v/>
      </c>
      <c r="E260" s="37">
        <f>IF(A260="",0,IF(OR(A260=Lists!$A$2,A260=Lists!$A$3,A260=Lists!$A$4),1,0))</f>
        <v/>
      </c>
      <c r="F260" s="37">
        <f>IF(A260="",0,1-E260)</f>
        <v/>
      </c>
    </row>
    <row r="261">
      <c r="A261" s="37">
        <f>IFERROR(TRIM(INDEX(Responses!$A261:$Z261,MATCH(Lists!$G$2,Responses!$A$1:$Z$1,0))&amp;""),"")</f>
        <v/>
      </c>
      <c r="B261" s="37">
        <f>IF(A261="","",IFERROR(TRIM(INDEX(Responses!$A261:$Z261,MATCH(Lists!$G$3,Responses!$A$1:$Z$1,0))&amp;""),""))</f>
        <v/>
      </c>
      <c r="C261" s="37">
        <f>IF(A261="","",IFERROR(TRIM(INDEX(Responses!$A261:$Z261,MATCH(Lists!$G$4,Responses!$A$1:$Z$1,0))&amp;""),""))</f>
        <v/>
      </c>
      <c r="D261" s="37">
        <f>IF(A261="","",IFERROR(TRIM(INDEX(Responses!$A261:$Z261,MATCH(Lists!$G$5,Responses!$A$1:$Z$1,0))&amp;""),""))</f>
        <v/>
      </c>
      <c r="E261" s="37">
        <f>IF(A261="",0,IF(OR(A261=Lists!$A$2,A261=Lists!$A$3,A261=Lists!$A$4),1,0))</f>
        <v/>
      </c>
      <c r="F261" s="37">
        <f>IF(A261="",0,1-E261)</f>
        <v/>
      </c>
    </row>
    <row r="262">
      <c r="A262" s="37">
        <f>IFERROR(TRIM(INDEX(Responses!$A262:$Z262,MATCH(Lists!$G$2,Responses!$A$1:$Z$1,0))&amp;""),"")</f>
        <v/>
      </c>
      <c r="B262" s="37">
        <f>IF(A262="","",IFERROR(TRIM(INDEX(Responses!$A262:$Z262,MATCH(Lists!$G$3,Responses!$A$1:$Z$1,0))&amp;""),""))</f>
        <v/>
      </c>
      <c r="C262" s="37">
        <f>IF(A262="","",IFERROR(TRIM(INDEX(Responses!$A262:$Z262,MATCH(Lists!$G$4,Responses!$A$1:$Z$1,0))&amp;""),""))</f>
        <v/>
      </c>
      <c r="D262" s="37">
        <f>IF(A262="","",IFERROR(TRIM(INDEX(Responses!$A262:$Z262,MATCH(Lists!$G$5,Responses!$A$1:$Z$1,0))&amp;""),""))</f>
        <v/>
      </c>
      <c r="E262" s="37">
        <f>IF(A262="",0,IF(OR(A262=Lists!$A$2,A262=Lists!$A$3,A262=Lists!$A$4),1,0))</f>
        <v/>
      </c>
      <c r="F262" s="37">
        <f>IF(A262="",0,1-E262)</f>
        <v/>
      </c>
    </row>
    <row r="263">
      <c r="A263" s="37">
        <f>IFERROR(TRIM(INDEX(Responses!$A263:$Z263,MATCH(Lists!$G$2,Responses!$A$1:$Z$1,0))&amp;""),"")</f>
        <v/>
      </c>
      <c r="B263" s="37">
        <f>IF(A263="","",IFERROR(TRIM(INDEX(Responses!$A263:$Z263,MATCH(Lists!$G$3,Responses!$A$1:$Z$1,0))&amp;""),""))</f>
        <v/>
      </c>
      <c r="C263" s="37">
        <f>IF(A263="","",IFERROR(TRIM(INDEX(Responses!$A263:$Z263,MATCH(Lists!$G$4,Responses!$A$1:$Z$1,0))&amp;""),""))</f>
        <v/>
      </c>
      <c r="D263" s="37">
        <f>IF(A263="","",IFERROR(TRIM(INDEX(Responses!$A263:$Z263,MATCH(Lists!$G$5,Responses!$A$1:$Z$1,0))&amp;""),""))</f>
        <v/>
      </c>
      <c r="E263" s="37">
        <f>IF(A263="",0,IF(OR(A263=Lists!$A$2,A263=Lists!$A$3,A263=Lists!$A$4),1,0))</f>
        <v/>
      </c>
      <c r="F263" s="37">
        <f>IF(A263="",0,1-E263)</f>
        <v/>
      </c>
    </row>
    <row r="264">
      <c r="A264" s="37">
        <f>IFERROR(TRIM(INDEX(Responses!$A264:$Z264,MATCH(Lists!$G$2,Responses!$A$1:$Z$1,0))&amp;""),"")</f>
        <v/>
      </c>
      <c r="B264" s="37">
        <f>IF(A264="","",IFERROR(TRIM(INDEX(Responses!$A264:$Z264,MATCH(Lists!$G$3,Responses!$A$1:$Z$1,0))&amp;""),""))</f>
        <v/>
      </c>
      <c r="C264" s="37">
        <f>IF(A264="","",IFERROR(TRIM(INDEX(Responses!$A264:$Z264,MATCH(Lists!$G$4,Responses!$A$1:$Z$1,0))&amp;""),""))</f>
        <v/>
      </c>
      <c r="D264" s="37">
        <f>IF(A264="","",IFERROR(TRIM(INDEX(Responses!$A264:$Z264,MATCH(Lists!$G$5,Responses!$A$1:$Z$1,0))&amp;""),""))</f>
        <v/>
      </c>
      <c r="E264" s="37">
        <f>IF(A264="",0,IF(OR(A264=Lists!$A$2,A264=Lists!$A$3,A264=Lists!$A$4),1,0))</f>
        <v/>
      </c>
      <c r="F264" s="37">
        <f>IF(A264="",0,1-E264)</f>
        <v/>
      </c>
    </row>
    <row r="265">
      <c r="A265" s="37">
        <f>IFERROR(TRIM(INDEX(Responses!$A265:$Z265,MATCH(Lists!$G$2,Responses!$A$1:$Z$1,0))&amp;""),"")</f>
        <v/>
      </c>
      <c r="B265" s="37">
        <f>IF(A265="","",IFERROR(TRIM(INDEX(Responses!$A265:$Z265,MATCH(Lists!$G$3,Responses!$A$1:$Z$1,0))&amp;""),""))</f>
        <v/>
      </c>
      <c r="C265" s="37">
        <f>IF(A265="","",IFERROR(TRIM(INDEX(Responses!$A265:$Z265,MATCH(Lists!$G$4,Responses!$A$1:$Z$1,0))&amp;""),""))</f>
        <v/>
      </c>
      <c r="D265" s="37">
        <f>IF(A265="","",IFERROR(TRIM(INDEX(Responses!$A265:$Z265,MATCH(Lists!$G$5,Responses!$A$1:$Z$1,0))&amp;""),""))</f>
        <v/>
      </c>
      <c r="E265" s="37">
        <f>IF(A265="",0,IF(OR(A265=Lists!$A$2,A265=Lists!$A$3,A265=Lists!$A$4),1,0))</f>
        <v/>
      </c>
      <c r="F265" s="37">
        <f>IF(A265="",0,1-E265)</f>
        <v/>
      </c>
    </row>
    <row r="266">
      <c r="A266" s="37">
        <f>IFERROR(TRIM(INDEX(Responses!$A266:$Z266,MATCH(Lists!$G$2,Responses!$A$1:$Z$1,0))&amp;""),"")</f>
        <v/>
      </c>
      <c r="B266" s="37">
        <f>IF(A266="","",IFERROR(TRIM(INDEX(Responses!$A266:$Z266,MATCH(Lists!$G$3,Responses!$A$1:$Z$1,0))&amp;""),""))</f>
        <v/>
      </c>
      <c r="C266" s="37">
        <f>IF(A266="","",IFERROR(TRIM(INDEX(Responses!$A266:$Z266,MATCH(Lists!$G$4,Responses!$A$1:$Z$1,0))&amp;""),""))</f>
        <v/>
      </c>
      <c r="D266" s="37">
        <f>IF(A266="","",IFERROR(TRIM(INDEX(Responses!$A266:$Z266,MATCH(Lists!$G$5,Responses!$A$1:$Z$1,0))&amp;""),""))</f>
        <v/>
      </c>
      <c r="E266" s="37">
        <f>IF(A266="",0,IF(OR(A266=Lists!$A$2,A266=Lists!$A$3,A266=Lists!$A$4),1,0))</f>
        <v/>
      </c>
      <c r="F266" s="37">
        <f>IF(A266="",0,1-E266)</f>
        <v/>
      </c>
    </row>
    <row r="267">
      <c r="A267" s="37">
        <f>IFERROR(TRIM(INDEX(Responses!$A267:$Z267,MATCH(Lists!$G$2,Responses!$A$1:$Z$1,0))&amp;""),"")</f>
        <v/>
      </c>
      <c r="B267" s="37">
        <f>IF(A267="","",IFERROR(TRIM(INDEX(Responses!$A267:$Z267,MATCH(Lists!$G$3,Responses!$A$1:$Z$1,0))&amp;""),""))</f>
        <v/>
      </c>
      <c r="C267" s="37">
        <f>IF(A267="","",IFERROR(TRIM(INDEX(Responses!$A267:$Z267,MATCH(Lists!$G$4,Responses!$A$1:$Z$1,0))&amp;""),""))</f>
        <v/>
      </c>
      <c r="D267" s="37">
        <f>IF(A267="","",IFERROR(TRIM(INDEX(Responses!$A267:$Z267,MATCH(Lists!$G$5,Responses!$A$1:$Z$1,0))&amp;""),""))</f>
        <v/>
      </c>
      <c r="E267" s="37">
        <f>IF(A267="",0,IF(OR(A267=Lists!$A$2,A267=Lists!$A$3,A267=Lists!$A$4),1,0))</f>
        <v/>
      </c>
      <c r="F267" s="37">
        <f>IF(A267="",0,1-E267)</f>
        <v/>
      </c>
    </row>
    <row r="268">
      <c r="A268" s="37">
        <f>IFERROR(TRIM(INDEX(Responses!$A268:$Z268,MATCH(Lists!$G$2,Responses!$A$1:$Z$1,0))&amp;""),"")</f>
        <v/>
      </c>
      <c r="B268" s="37">
        <f>IF(A268="","",IFERROR(TRIM(INDEX(Responses!$A268:$Z268,MATCH(Lists!$G$3,Responses!$A$1:$Z$1,0))&amp;""),""))</f>
        <v/>
      </c>
      <c r="C268" s="37">
        <f>IF(A268="","",IFERROR(TRIM(INDEX(Responses!$A268:$Z268,MATCH(Lists!$G$4,Responses!$A$1:$Z$1,0))&amp;""),""))</f>
        <v/>
      </c>
      <c r="D268" s="37">
        <f>IF(A268="","",IFERROR(TRIM(INDEX(Responses!$A268:$Z268,MATCH(Lists!$G$5,Responses!$A$1:$Z$1,0))&amp;""),""))</f>
        <v/>
      </c>
      <c r="E268" s="37">
        <f>IF(A268="",0,IF(OR(A268=Lists!$A$2,A268=Lists!$A$3,A268=Lists!$A$4),1,0))</f>
        <v/>
      </c>
      <c r="F268" s="37">
        <f>IF(A268="",0,1-E268)</f>
        <v/>
      </c>
    </row>
    <row r="269">
      <c r="A269" s="37">
        <f>IFERROR(TRIM(INDEX(Responses!$A269:$Z269,MATCH(Lists!$G$2,Responses!$A$1:$Z$1,0))&amp;""),"")</f>
        <v/>
      </c>
      <c r="B269" s="37">
        <f>IF(A269="","",IFERROR(TRIM(INDEX(Responses!$A269:$Z269,MATCH(Lists!$G$3,Responses!$A$1:$Z$1,0))&amp;""),""))</f>
        <v/>
      </c>
      <c r="C269" s="37">
        <f>IF(A269="","",IFERROR(TRIM(INDEX(Responses!$A269:$Z269,MATCH(Lists!$G$4,Responses!$A$1:$Z$1,0))&amp;""),""))</f>
        <v/>
      </c>
      <c r="D269" s="37">
        <f>IF(A269="","",IFERROR(TRIM(INDEX(Responses!$A269:$Z269,MATCH(Lists!$G$5,Responses!$A$1:$Z$1,0))&amp;""),""))</f>
        <v/>
      </c>
      <c r="E269" s="37">
        <f>IF(A269="",0,IF(OR(A269=Lists!$A$2,A269=Lists!$A$3,A269=Lists!$A$4),1,0))</f>
        <v/>
      </c>
      <c r="F269" s="37">
        <f>IF(A269="",0,1-E269)</f>
        <v/>
      </c>
    </row>
    <row r="270">
      <c r="A270" s="37">
        <f>IFERROR(TRIM(INDEX(Responses!$A270:$Z270,MATCH(Lists!$G$2,Responses!$A$1:$Z$1,0))&amp;""),"")</f>
        <v/>
      </c>
      <c r="B270" s="37">
        <f>IF(A270="","",IFERROR(TRIM(INDEX(Responses!$A270:$Z270,MATCH(Lists!$G$3,Responses!$A$1:$Z$1,0))&amp;""),""))</f>
        <v/>
      </c>
      <c r="C270" s="37">
        <f>IF(A270="","",IFERROR(TRIM(INDEX(Responses!$A270:$Z270,MATCH(Lists!$G$4,Responses!$A$1:$Z$1,0))&amp;""),""))</f>
        <v/>
      </c>
      <c r="D270" s="37">
        <f>IF(A270="","",IFERROR(TRIM(INDEX(Responses!$A270:$Z270,MATCH(Lists!$G$5,Responses!$A$1:$Z$1,0))&amp;""),""))</f>
        <v/>
      </c>
      <c r="E270" s="37">
        <f>IF(A270="",0,IF(OR(A270=Lists!$A$2,A270=Lists!$A$3,A270=Lists!$A$4),1,0))</f>
        <v/>
      </c>
      <c r="F270" s="37">
        <f>IF(A270="",0,1-E270)</f>
        <v/>
      </c>
    </row>
    <row r="271">
      <c r="A271" s="37">
        <f>IFERROR(TRIM(INDEX(Responses!$A271:$Z271,MATCH(Lists!$G$2,Responses!$A$1:$Z$1,0))&amp;""),"")</f>
        <v/>
      </c>
      <c r="B271" s="37">
        <f>IF(A271="","",IFERROR(TRIM(INDEX(Responses!$A271:$Z271,MATCH(Lists!$G$3,Responses!$A$1:$Z$1,0))&amp;""),""))</f>
        <v/>
      </c>
      <c r="C271" s="37">
        <f>IF(A271="","",IFERROR(TRIM(INDEX(Responses!$A271:$Z271,MATCH(Lists!$G$4,Responses!$A$1:$Z$1,0))&amp;""),""))</f>
        <v/>
      </c>
      <c r="D271" s="37">
        <f>IF(A271="","",IFERROR(TRIM(INDEX(Responses!$A271:$Z271,MATCH(Lists!$G$5,Responses!$A$1:$Z$1,0))&amp;""),""))</f>
        <v/>
      </c>
      <c r="E271" s="37">
        <f>IF(A271="",0,IF(OR(A271=Lists!$A$2,A271=Lists!$A$3,A271=Lists!$A$4),1,0))</f>
        <v/>
      </c>
      <c r="F271" s="37">
        <f>IF(A271="",0,1-E271)</f>
        <v/>
      </c>
    </row>
    <row r="272">
      <c r="A272" s="37">
        <f>IFERROR(TRIM(INDEX(Responses!$A272:$Z272,MATCH(Lists!$G$2,Responses!$A$1:$Z$1,0))&amp;""),"")</f>
        <v/>
      </c>
      <c r="B272" s="37">
        <f>IF(A272="","",IFERROR(TRIM(INDEX(Responses!$A272:$Z272,MATCH(Lists!$G$3,Responses!$A$1:$Z$1,0))&amp;""),""))</f>
        <v/>
      </c>
      <c r="C272" s="37">
        <f>IF(A272="","",IFERROR(TRIM(INDEX(Responses!$A272:$Z272,MATCH(Lists!$G$4,Responses!$A$1:$Z$1,0))&amp;""),""))</f>
        <v/>
      </c>
      <c r="D272" s="37">
        <f>IF(A272="","",IFERROR(TRIM(INDEX(Responses!$A272:$Z272,MATCH(Lists!$G$5,Responses!$A$1:$Z$1,0))&amp;""),""))</f>
        <v/>
      </c>
      <c r="E272" s="37">
        <f>IF(A272="",0,IF(OR(A272=Lists!$A$2,A272=Lists!$A$3,A272=Lists!$A$4),1,0))</f>
        <v/>
      </c>
      <c r="F272" s="37">
        <f>IF(A272="",0,1-E272)</f>
        <v/>
      </c>
    </row>
    <row r="273">
      <c r="A273" s="37">
        <f>IFERROR(TRIM(INDEX(Responses!$A273:$Z273,MATCH(Lists!$G$2,Responses!$A$1:$Z$1,0))&amp;""),"")</f>
        <v/>
      </c>
      <c r="B273" s="37">
        <f>IF(A273="","",IFERROR(TRIM(INDEX(Responses!$A273:$Z273,MATCH(Lists!$G$3,Responses!$A$1:$Z$1,0))&amp;""),""))</f>
        <v/>
      </c>
      <c r="C273" s="37">
        <f>IF(A273="","",IFERROR(TRIM(INDEX(Responses!$A273:$Z273,MATCH(Lists!$G$4,Responses!$A$1:$Z$1,0))&amp;""),""))</f>
        <v/>
      </c>
      <c r="D273" s="37">
        <f>IF(A273="","",IFERROR(TRIM(INDEX(Responses!$A273:$Z273,MATCH(Lists!$G$5,Responses!$A$1:$Z$1,0))&amp;""),""))</f>
        <v/>
      </c>
      <c r="E273" s="37">
        <f>IF(A273="",0,IF(OR(A273=Lists!$A$2,A273=Lists!$A$3,A273=Lists!$A$4),1,0))</f>
        <v/>
      </c>
      <c r="F273" s="37">
        <f>IF(A273="",0,1-E273)</f>
        <v/>
      </c>
    </row>
    <row r="274">
      <c r="A274" s="37">
        <f>IFERROR(TRIM(INDEX(Responses!$A274:$Z274,MATCH(Lists!$G$2,Responses!$A$1:$Z$1,0))&amp;""),"")</f>
        <v/>
      </c>
      <c r="B274" s="37">
        <f>IF(A274="","",IFERROR(TRIM(INDEX(Responses!$A274:$Z274,MATCH(Lists!$G$3,Responses!$A$1:$Z$1,0))&amp;""),""))</f>
        <v/>
      </c>
      <c r="C274" s="37">
        <f>IF(A274="","",IFERROR(TRIM(INDEX(Responses!$A274:$Z274,MATCH(Lists!$G$4,Responses!$A$1:$Z$1,0))&amp;""),""))</f>
        <v/>
      </c>
      <c r="D274" s="37">
        <f>IF(A274="","",IFERROR(TRIM(INDEX(Responses!$A274:$Z274,MATCH(Lists!$G$5,Responses!$A$1:$Z$1,0))&amp;""),""))</f>
        <v/>
      </c>
      <c r="E274" s="37">
        <f>IF(A274="",0,IF(OR(A274=Lists!$A$2,A274=Lists!$A$3,A274=Lists!$A$4),1,0))</f>
        <v/>
      </c>
      <c r="F274" s="37">
        <f>IF(A274="",0,1-E274)</f>
        <v/>
      </c>
    </row>
    <row r="275">
      <c r="A275" s="37">
        <f>IFERROR(TRIM(INDEX(Responses!$A275:$Z275,MATCH(Lists!$G$2,Responses!$A$1:$Z$1,0))&amp;""),"")</f>
        <v/>
      </c>
      <c r="B275" s="37">
        <f>IF(A275="","",IFERROR(TRIM(INDEX(Responses!$A275:$Z275,MATCH(Lists!$G$3,Responses!$A$1:$Z$1,0))&amp;""),""))</f>
        <v/>
      </c>
      <c r="C275" s="37">
        <f>IF(A275="","",IFERROR(TRIM(INDEX(Responses!$A275:$Z275,MATCH(Lists!$G$4,Responses!$A$1:$Z$1,0))&amp;""),""))</f>
        <v/>
      </c>
      <c r="D275" s="37">
        <f>IF(A275="","",IFERROR(TRIM(INDEX(Responses!$A275:$Z275,MATCH(Lists!$G$5,Responses!$A$1:$Z$1,0))&amp;""),""))</f>
        <v/>
      </c>
      <c r="E275" s="37">
        <f>IF(A275="",0,IF(OR(A275=Lists!$A$2,A275=Lists!$A$3,A275=Lists!$A$4),1,0))</f>
        <v/>
      </c>
      <c r="F275" s="37">
        <f>IF(A275="",0,1-E275)</f>
        <v/>
      </c>
    </row>
    <row r="276">
      <c r="A276" s="37">
        <f>IFERROR(TRIM(INDEX(Responses!$A276:$Z276,MATCH(Lists!$G$2,Responses!$A$1:$Z$1,0))&amp;""),"")</f>
        <v/>
      </c>
      <c r="B276" s="37">
        <f>IF(A276="","",IFERROR(TRIM(INDEX(Responses!$A276:$Z276,MATCH(Lists!$G$3,Responses!$A$1:$Z$1,0))&amp;""),""))</f>
        <v/>
      </c>
      <c r="C276" s="37">
        <f>IF(A276="","",IFERROR(TRIM(INDEX(Responses!$A276:$Z276,MATCH(Lists!$G$4,Responses!$A$1:$Z$1,0))&amp;""),""))</f>
        <v/>
      </c>
      <c r="D276" s="37">
        <f>IF(A276="","",IFERROR(TRIM(INDEX(Responses!$A276:$Z276,MATCH(Lists!$G$5,Responses!$A$1:$Z$1,0))&amp;""),""))</f>
        <v/>
      </c>
      <c r="E276" s="37">
        <f>IF(A276="",0,IF(OR(A276=Lists!$A$2,A276=Lists!$A$3,A276=Lists!$A$4),1,0))</f>
        <v/>
      </c>
      <c r="F276" s="37">
        <f>IF(A276="",0,1-E276)</f>
        <v/>
      </c>
    </row>
    <row r="277">
      <c r="A277" s="37">
        <f>IFERROR(TRIM(INDEX(Responses!$A277:$Z277,MATCH(Lists!$G$2,Responses!$A$1:$Z$1,0))&amp;""),"")</f>
        <v/>
      </c>
      <c r="B277" s="37">
        <f>IF(A277="","",IFERROR(TRIM(INDEX(Responses!$A277:$Z277,MATCH(Lists!$G$3,Responses!$A$1:$Z$1,0))&amp;""),""))</f>
        <v/>
      </c>
      <c r="C277" s="37">
        <f>IF(A277="","",IFERROR(TRIM(INDEX(Responses!$A277:$Z277,MATCH(Lists!$G$4,Responses!$A$1:$Z$1,0))&amp;""),""))</f>
        <v/>
      </c>
      <c r="D277" s="37">
        <f>IF(A277="","",IFERROR(TRIM(INDEX(Responses!$A277:$Z277,MATCH(Lists!$G$5,Responses!$A$1:$Z$1,0))&amp;""),""))</f>
        <v/>
      </c>
      <c r="E277" s="37">
        <f>IF(A277="",0,IF(OR(A277=Lists!$A$2,A277=Lists!$A$3,A277=Lists!$A$4),1,0))</f>
        <v/>
      </c>
      <c r="F277" s="37">
        <f>IF(A277="",0,1-E277)</f>
        <v/>
      </c>
    </row>
    <row r="278">
      <c r="A278" s="37">
        <f>IFERROR(TRIM(INDEX(Responses!$A278:$Z278,MATCH(Lists!$G$2,Responses!$A$1:$Z$1,0))&amp;""),"")</f>
        <v/>
      </c>
      <c r="B278" s="37">
        <f>IF(A278="","",IFERROR(TRIM(INDEX(Responses!$A278:$Z278,MATCH(Lists!$G$3,Responses!$A$1:$Z$1,0))&amp;""),""))</f>
        <v/>
      </c>
      <c r="C278" s="37">
        <f>IF(A278="","",IFERROR(TRIM(INDEX(Responses!$A278:$Z278,MATCH(Lists!$G$4,Responses!$A$1:$Z$1,0))&amp;""),""))</f>
        <v/>
      </c>
      <c r="D278" s="37">
        <f>IF(A278="","",IFERROR(TRIM(INDEX(Responses!$A278:$Z278,MATCH(Lists!$G$5,Responses!$A$1:$Z$1,0))&amp;""),""))</f>
        <v/>
      </c>
      <c r="E278" s="37">
        <f>IF(A278="",0,IF(OR(A278=Lists!$A$2,A278=Lists!$A$3,A278=Lists!$A$4),1,0))</f>
        <v/>
      </c>
      <c r="F278" s="37">
        <f>IF(A278="",0,1-E278)</f>
        <v/>
      </c>
    </row>
    <row r="279">
      <c r="A279" s="37">
        <f>IFERROR(TRIM(INDEX(Responses!$A279:$Z279,MATCH(Lists!$G$2,Responses!$A$1:$Z$1,0))&amp;""),"")</f>
        <v/>
      </c>
      <c r="B279" s="37">
        <f>IF(A279="","",IFERROR(TRIM(INDEX(Responses!$A279:$Z279,MATCH(Lists!$G$3,Responses!$A$1:$Z$1,0))&amp;""),""))</f>
        <v/>
      </c>
      <c r="C279" s="37">
        <f>IF(A279="","",IFERROR(TRIM(INDEX(Responses!$A279:$Z279,MATCH(Lists!$G$4,Responses!$A$1:$Z$1,0))&amp;""),""))</f>
        <v/>
      </c>
      <c r="D279" s="37">
        <f>IF(A279="","",IFERROR(TRIM(INDEX(Responses!$A279:$Z279,MATCH(Lists!$G$5,Responses!$A$1:$Z$1,0))&amp;""),""))</f>
        <v/>
      </c>
      <c r="E279" s="37">
        <f>IF(A279="",0,IF(OR(A279=Lists!$A$2,A279=Lists!$A$3,A279=Lists!$A$4),1,0))</f>
        <v/>
      </c>
      <c r="F279" s="37">
        <f>IF(A279="",0,1-E279)</f>
        <v/>
      </c>
    </row>
    <row r="280">
      <c r="A280" s="37">
        <f>IFERROR(TRIM(INDEX(Responses!$A280:$Z280,MATCH(Lists!$G$2,Responses!$A$1:$Z$1,0))&amp;""),"")</f>
        <v/>
      </c>
      <c r="B280" s="37">
        <f>IF(A280="","",IFERROR(TRIM(INDEX(Responses!$A280:$Z280,MATCH(Lists!$G$3,Responses!$A$1:$Z$1,0))&amp;""),""))</f>
        <v/>
      </c>
      <c r="C280" s="37">
        <f>IF(A280="","",IFERROR(TRIM(INDEX(Responses!$A280:$Z280,MATCH(Lists!$G$4,Responses!$A$1:$Z$1,0))&amp;""),""))</f>
        <v/>
      </c>
      <c r="D280" s="37">
        <f>IF(A280="","",IFERROR(TRIM(INDEX(Responses!$A280:$Z280,MATCH(Lists!$G$5,Responses!$A$1:$Z$1,0))&amp;""),""))</f>
        <v/>
      </c>
      <c r="E280" s="37">
        <f>IF(A280="",0,IF(OR(A280=Lists!$A$2,A280=Lists!$A$3,A280=Lists!$A$4),1,0))</f>
        <v/>
      </c>
      <c r="F280" s="37">
        <f>IF(A280="",0,1-E280)</f>
        <v/>
      </c>
    </row>
    <row r="281">
      <c r="A281" s="37">
        <f>IFERROR(TRIM(INDEX(Responses!$A281:$Z281,MATCH(Lists!$G$2,Responses!$A$1:$Z$1,0))&amp;""),"")</f>
        <v/>
      </c>
      <c r="B281" s="37">
        <f>IF(A281="","",IFERROR(TRIM(INDEX(Responses!$A281:$Z281,MATCH(Lists!$G$3,Responses!$A$1:$Z$1,0))&amp;""),""))</f>
        <v/>
      </c>
      <c r="C281" s="37">
        <f>IF(A281="","",IFERROR(TRIM(INDEX(Responses!$A281:$Z281,MATCH(Lists!$G$4,Responses!$A$1:$Z$1,0))&amp;""),""))</f>
        <v/>
      </c>
      <c r="D281" s="37">
        <f>IF(A281="","",IFERROR(TRIM(INDEX(Responses!$A281:$Z281,MATCH(Lists!$G$5,Responses!$A$1:$Z$1,0))&amp;""),""))</f>
        <v/>
      </c>
      <c r="E281" s="37">
        <f>IF(A281="",0,IF(OR(A281=Lists!$A$2,A281=Lists!$A$3,A281=Lists!$A$4),1,0))</f>
        <v/>
      </c>
      <c r="F281" s="37">
        <f>IF(A281="",0,1-E281)</f>
        <v/>
      </c>
    </row>
    <row r="282">
      <c r="A282" s="37">
        <f>IFERROR(TRIM(INDEX(Responses!$A282:$Z282,MATCH(Lists!$G$2,Responses!$A$1:$Z$1,0))&amp;""),"")</f>
        <v/>
      </c>
      <c r="B282" s="37">
        <f>IF(A282="","",IFERROR(TRIM(INDEX(Responses!$A282:$Z282,MATCH(Lists!$G$3,Responses!$A$1:$Z$1,0))&amp;""),""))</f>
        <v/>
      </c>
      <c r="C282" s="37">
        <f>IF(A282="","",IFERROR(TRIM(INDEX(Responses!$A282:$Z282,MATCH(Lists!$G$4,Responses!$A$1:$Z$1,0))&amp;""),""))</f>
        <v/>
      </c>
      <c r="D282" s="37">
        <f>IF(A282="","",IFERROR(TRIM(INDEX(Responses!$A282:$Z282,MATCH(Lists!$G$5,Responses!$A$1:$Z$1,0))&amp;""),""))</f>
        <v/>
      </c>
      <c r="E282" s="37">
        <f>IF(A282="",0,IF(OR(A282=Lists!$A$2,A282=Lists!$A$3,A282=Lists!$A$4),1,0))</f>
        <v/>
      </c>
      <c r="F282" s="37">
        <f>IF(A282="",0,1-E282)</f>
        <v/>
      </c>
    </row>
    <row r="283">
      <c r="A283" s="37">
        <f>IFERROR(TRIM(INDEX(Responses!$A283:$Z283,MATCH(Lists!$G$2,Responses!$A$1:$Z$1,0))&amp;""),"")</f>
        <v/>
      </c>
      <c r="B283" s="37">
        <f>IF(A283="","",IFERROR(TRIM(INDEX(Responses!$A283:$Z283,MATCH(Lists!$G$3,Responses!$A$1:$Z$1,0))&amp;""),""))</f>
        <v/>
      </c>
      <c r="C283" s="37">
        <f>IF(A283="","",IFERROR(TRIM(INDEX(Responses!$A283:$Z283,MATCH(Lists!$G$4,Responses!$A$1:$Z$1,0))&amp;""),""))</f>
        <v/>
      </c>
      <c r="D283" s="37">
        <f>IF(A283="","",IFERROR(TRIM(INDEX(Responses!$A283:$Z283,MATCH(Lists!$G$5,Responses!$A$1:$Z$1,0))&amp;""),""))</f>
        <v/>
      </c>
      <c r="E283" s="37">
        <f>IF(A283="",0,IF(OR(A283=Lists!$A$2,A283=Lists!$A$3,A283=Lists!$A$4),1,0))</f>
        <v/>
      </c>
      <c r="F283" s="37">
        <f>IF(A283="",0,1-E283)</f>
        <v/>
      </c>
    </row>
    <row r="284">
      <c r="A284" s="37">
        <f>IFERROR(TRIM(INDEX(Responses!$A284:$Z284,MATCH(Lists!$G$2,Responses!$A$1:$Z$1,0))&amp;""),"")</f>
        <v/>
      </c>
      <c r="B284" s="37">
        <f>IF(A284="","",IFERROR(TRIM(INDEX(Responses!$A284:$Z284,MATCH(Lists!$G$3,Responses!$A$1:$Z$1,0))&amp;""),""))</f>
        <v/>
      </c>
      <c r="C284" s="37">
        <f>IF(A284="","",IFERROR(TRIM(INDEX(Responses!$A284:$Z284,MATCH(Lists!$G$4,Responses!$A$1:$Z$1,0))&amp;""),""))</f>
        <v/>
      </c>
      <c r="D284" s="37">
        <f>IF(A284="","",IFERROR(TRIM(INDEX(Responses!$A284:$Z284,MATCH(Lists!$G$5,Responses!$A$1:$Z$1,0))&amp;""),""))</f>
        <v/>
      </c>
      <c r="E284" s="37">
        <f>IF(A284="",0,IF(OR(A284=Lists!$A$2,A284=Lists!$A$3,A284=Lists!$A$4),1,0))</f>
        <v/>
      </c>
      <c r="F284" s="37">
        <f>IF(A284="",0,1-E284)</f>
        <v/>
      </c>
    </row>
    <row r="285">
      <c r="A285" s="37">
        <f>IFERROR(TRIM(INDEX(Responses!$A285:$Z285,MATCH(Lists!$G$2,Responses!$A$1:$Z$1,0))&amp;""),"")</f>
        <v/>
      </c>
      <c r="B285" s="37">
        <f>IF(A285="","",IFERROR(TRIM(INDEX(Responses!$A285:$Z285,MATCH(Lists!$G$3,Responses!$A$1:$Z$1,0))&amp;""),""))</f>
        <v/>
      </c>
      <c r="C285" s="37">
        <f>IF(A285="","",IFERROR(TRIM(INDEX(Responses!$A285:$Z285,MATCH(Lists!$G$4,Responses!$A$1:$Z$1,0))&amp;""),""))</f>
        <v/>
      </c>
      <c r="D285" s="37">
        <f>IF(A285="","",IFERROR(TRIM(INDEX(Responses!$A285:$Z285,MATCH(Lists!$G$5,Responses!$A$1:$Z$1,0))&amp;""),""))</f>
        <v/>
      </c>
      <c r="E285" s="37">
        <f>IF(A285="",0,IF(OR(A285=Lists!$A$2,A285=Lists!$A$3,A285=Lists!$A$4),1,0))</f>
        <v/>
      </c>
      <c r="F285" s="37">
        <f>IF(A285="",0,1-E285)</f>
        <v/>
      </c>
    </row>
    <row r="286">
      <c r="A286" s="37">
        <f>IFERROR(TRIM(INDEX(Responses!$A286:$Z286,MATCH(Lists!$G$2,Responses!$A$1:$Z$1,0))&amp;""),"")</f>
        <v/>
      </c>
      <c r="B286" s="37">
        <f>IF(A286="","",IFERROR(TRIM(INDEX(Responses!$A286:$Z286,MATCH(Lists!$G$3,Responses!$A$1:$Z$1,0))&amp;""),""))</f>
        <v/>
      </c>
      <c r="C286" s="37">
        <f>IF(A286="","",IFERROR(TRIM(INDEX(Responses!$A286:$Z286,MATCH(Lists!$G$4,Responses!$A$1:$Z$1,0))&amp;""),""))</f>
        <v/>
      </c>
      <c r="D286" s="37">
        <f>IF(A286="","",IFERROR(TRIM(INDEX(Responses!$A286:$Z286,MATCH(Lists!$G$5,Responses!$A$1:$Z$1,0))&amp;""),""))</f>
        <v/>
      </c>
      <c r="E286" s="37">
        <f>IF(A286="",0,IF(OR(A286=Lists!$A$2,A286=Lists!$A$3,A286=Lists!$A$4),1,0))</f>
        <v/>
      </c>
      <c r="F286" s="37">
        <f>IF(A286="",0,1-E286)</f>
        <v/>
      </c>
    </row>
    <row r="287">
      <c r="A287" s="37">
        <f>IFERROR(TRIM(INDEX(Responses!$A287:$Z287,MATCH(Lists!$G$2,Responses!$A$1:$Z$1,0))&amp;""),"")</f>
        <v/>
      </c>
      <c r="B287" s="37">
        <f>IF(A287="","",IFERROR(TRIM(INDEX(Responses!$A287:$Z287,MATCH(Lists!$G$3,Responses!$A$1:$Z$1,0))&amp;""),""))</f>
        <v/>
      </c>
      <c r="C287" s="37">
        <f>IF(A287="","",IFERROR(TRIM(INDEX(Responses!$A287:$Z287,MATCH(Lists!$G$4,Responses!$A$1:$Z$1,0))&amp;""),""))</f>
        <v/>
      </c>
      <c r="D287" s="37">
        <f>IF(A287="","",IFERROR(TRIM(INDEX(Responses!$A287:$Z287,MATCH(Lists!$G$5,Responses!$A$1:$Z$1,0))&amp;""),""))</f>
        <v/>
      </c>
      <c r="E287" s="37">
        <f>IF(A287="",0,IF(OR(A287=Lists!$A$2,A287=Lists!$A$3,A287=Lists!$A$4),1,0))</f>
        <v/>
      </c>
      <c r="F287" s="37">
        <f>IF(A287="",0,1-E287)</f>
        <v/>
      </c>
    </row>
    <row r="288">
      <c r="A288" s="37">
        <f>IFERROR(TRIM(INDEX(Responses!$A288:$Z288,MATCH(Lists!$G$2,Responses!$A$1:$Z$1,0))&amp;""),"")</f>
        <v/>
      </c>
      <c r="B288" s="37">
        <f>IF(A288="","",IFERROR(TRIM(INDEX(Responses!$A288:$Z288,MATCH(Lists!$G$3,Responses!$A$1:$Z$1,0))&amp;""),""))</f>
        <v/>
      </c>
      <c r="C288" s="37">
        <f>IF(A288="","",IFERROR(TRIM(INDEX(Responses!$A288:$Z288,MATCH(Lists!$G$4,Responses!$A$1:$Z$1,0))&amp;""),""))</f>
        <v/>
      </c>
      <c r="D288" s="37">
        <f>IF(A288="","",IFERROR(TRIM(INDEX(Responses!$A288:$Z288,MATCH(Lists!$G$5,Responses!$A$1:$Z$1,0))&amp;""),""))</f>
        <v/>
      </c>
      <c r="E288" s="37">
        <f>IF(A288="",0,IF(OR(A288=Lists!$A$2,A288=Lists!$A$3,A288=Lists!$A$4),1,0))</f>
        <v/>
      </c>
      <c r="F288" s="37">
        <f>IF(A288="",0,1-E288)</f>
        <v/>
      </c>
    </row>
    <row r="289">
      <c r="A289" s="37">
        <f>IFERROR(TRIM(INDEX(Responses!$A289:$Z289,MATCH(Lists!$G$2,Responses!$A$1:$Z$1,0))&amp;""),"")</f>
        <v/>
      </c>
      <c r="B289" s="37">
        <f>IF(A289="","",IFERROR(TRIM(INDEX(Responses!$A289:$Z289,MATCH(Lists!$G$3,Responses!$A$1:$Z$1,0))&amp;""),""))</f>
        <v/>
      </c>
      <c r="C289" s="37">
        <f>IF(A289="","",IFERROR(TRIM(INDEX(Responses!$A289:$Z289,MATCH(Lists!$G$4,Responses!$A$1:$Z$1,0))&amp;""),""))</f>
        <v/>
      </c>
      <c r="D289" s="37">
        <f>IF(A289="","",IFERROR(TRIM(INDEX(Responses!$A289:$Z289,MATCH(Lists!$G$5,Responses!$A$1:$Z$1,0))&amp;""),""))</f>
        <v/>
      </c>
      <c r="E289" s="37">
        <f>IF(A289="",0,IF(OR(A289=Lists!$A$2,A289=Lists!$A$3,A289=Lists!$A$4),1,0))</f>
        <v/>
      </c>
      <c r="F289" s="37">
        <f>IF(A289="",0,1-E289)</f>
        <v/>
      </c>
    </row>
    <row r="290">
      <c r="A290" s="37">
        <f>IFERROR(TRIM(INDEX(Responses!$A290:$Z290,MATCH(Lists!$G$2,Responses!$A$1:$Z$1,0))&amp;""),"")</f>
        <v/>
      </c>
      <c r="B290" s="37">
        <f>IF(A290="","",IFERROR(TRIM(INDEX(Responses!$A290:$Z290,MATCH(Lists!$G$3,Responses!$A$1:$Z$1,0))&amp;""),""))</f>
        <v/>
      </c>
      <c r="C290" s="37">
        <f>IF(A290="","",IFERROR(TRIM(INDEX(Responses!$A290:$Z290,MATCH(Lists!$G$4,Responses!$A$1:$Z$1,0))&amp;""),""))</f>
        <v/>
      </c>
      <c r="D290" s="37">
        <f>IF(A290="","",IFERROR(TRIM(INDEX(Responses!$A290:$Z290,MATCH(Lists!$G$5,Responses!$A$1:$Z$1,0))&amp;""),""))</f>
        <v/>
      </c>
      <c r="E290" s="37">
        <f>IF(A290="",0,IF(OR(A290=Lists!$A$2,A290=Lists!$A$3,A290=Lists!$A$4),1,0))</f>
        <v/>
      </c>
      <c r="F290" s="37">
        <f>IF(A290="",0,1-E290)</f>
        <v/>
      </c>
    </row>
    <row r="291">
      <c r="A291" s="37">
        <f>IFERROR(TRIM(INDEX(Responses!$A291:$Z291,MATCH(Lists!$G$2,Responses!$A$1:$Z$1,0))&amp;""),"")</f>
        <v/>
      </c>
      <c r="B291" s="37">
        <f>IF(A291="","",IFERROR(TRIM(INDEX(Responses!$A291:$Z291,MATCH(Lists!$G$3,Responses!$A$1:$Z$1,0))&amp;""),""))</f>
        <v/>
      </c>
      <c r="C291" s="37">
        <f>IF(A291="","",IFERROR(TRIM(INDEX(Responses!$A291:$Z291,MATCH(Lists!$G$4,Responses!$A$1:$Z$1,0))&amp;""),""))</f>
        <v/>
      </c>
      <c r="D291" s="37">
        <f>IF(A291="","",IFERROR(TRIM(INDEX(Responses!$A291:$Z291,MATCH(Lists!$G$5,Responses!$A$1:$Z$1,0))&amp;""),""))</f>
        <v/>
      </c>
      <c r="E291" s="37">
        <f>IF(A291="",0,IF(OR(A291=Lists!$A$2,A291=Lists!$A$3,A291=Lists!$A$4),1,0))</f>
        <v/>
      </c>
      <c r="F291" s="37">
        <f>IF(A291="",0,1-E291)</f>
        <v/>
      </c>
    </row>
    <row r="292">
      <c r="A292" s="37">
        <f>IFERROR(TRIM(INDEX(Responses!$A292:$Z292,MATCH(Lists!$G$2,Responses!$A$1:$Z$1,0))&amp;""),"")</f>
        <v/>
      </c>
      <c r="B292" s="37">
        <f>IF(A292="","",IFERROR(TRIM(INDEX(Responses!$A292:$Z292,MATCH(Lists!$G$3,Responses!$A$1:$Z$1,0))&amp;""),""))</f>
        <v/>
      </c>
      <c r="C292" s="37">
        <f>IF(A292="","",IFERROR(TRIM(INDEX(Responses!$A292:$Z292,MATCH(Lists!$G$4,Responses!$A$1:$Z$1,0))&amp;""),""))</f>
        <v/>
      </c>
      <c r="D292" s="37">
        <f>IF(A292="","",IFERROR(TRIM(INDEX(Responses!$A292:$Z292,MATCH(Lists!$G$5,Responses!$A$1:$Z$1,0))&amp;""),""))</f>
        <v/>
      </c>
      <c r="E292" s="37">
        <f>IF(A292="",0,IF(OR(A292=Lists!$A$2,A292=Lists!$A$3,A292=Lists!$A$4),1,0))</f>
        <v/>
      </c>
      <c r="F292" s="37">
        <f>IF(A292="",0,1-E292)</f>
        <v/>
      </c>
    </row>
    <row r="293">
      <c r="A293" s="37">
        <f>IFERROR(TRIM(INDEX(Responses!$A293:$Z293,MATCH(Lists!$G$2,Responses!$A$1:$Z$1,0))&amp;""),"")</f>
        <v/>
      </c>
      <c r="B293" s="37">
        <f>IF(A293="","",IFERROR(TRIM(INDEX(Responses!$A293:$Z293,MATCH(Lists!$G$3,Responses!$A$1:$Z$1,0))&amp;""),""))</f>
        <v/>
      </c>
      <c r="C293" s="37">
        <f>IF(A293="","",IFERROR(TRIM(INDEX(Responses!$A293:$Z293,MATCH(Lists!$G$4,Responses!$A$1:$Z$1,0))&amp;""),""))</f>
        <v/>
      </c>
      <c r="D293" s="37">
        <f>IF(A293="","",IFERROR(TRIM(INDEX(Responses!$A293:$Z293,MATCH(Lists!$G$5,Responses!$A$1:$Z$1,0))&amp;""),""))</f>
        <v/>
      </c>
      <c r="E293" s="37">
        <f>IF(A293="",0,IF(OR(A293=Lists!$A$2,A293=Lists!$A$3,A293=Lists!$A$4),1,0))</f>
        <v/>
      </c>
      <c r="F293" s="37">
        <f>IF(A293="",0,1-E293)</f>
        <v/>
      </c>
    </row>
    <row r="294">
      <c r="A294" s="37">
        <f>IFERROR(TRIM(INDEX(Responses!$A294:$Z294,MATCH(Lists!$G$2,Responses!$A$1:$Z$1,0))&amp;""),"")</f>
        <v/>
      </c>
      <c r="B294" s="37">
        <f>IF(A294="","",IFERROR(TRIM(INDEX(Responses!$A294:$Z294,MATCH(Lists!$G$3,Responses!$A$1:$Z$1,0))&amp;""),""))</f>
        <v/>
      </c>
      <c r="C294" s="37">
        <f>IF(A294="","",IFERROR(TRIM(INDEX(Responses!$A294:$Z294,MATCH(Lists!$G$4,Responses!$A$1:$Z$1,0))&amp;""),""))</f>
        <v/>
      </c>
      <c r="D294" s="37">
        <f>IF(A294="","",IFERROR(TRIM(INDEX(Responses!$A294:$Z294,MATCH(Lists!$G$5,Responses!$A$1:$Z$1,0))&amp;""),""))</f>
        <v/>
      </c>
      <c r="E294" s="37">
        <f>IF(A294="",0,IF(OR(A294=Lists!$A$2,A294=Lists!$A$3,A294=Lists!$A$4),1,0))</f>
        <v/>
      </c>
      <c r="F294" s="37">
        <f>IF(A294="",0,1-E294)</f>
        <v/>
      </c>
    </row>
    <row r="295">
      <c r="A295" s="37">
        <f>IFERROR(TRIM(INDEX(Responses!$A295:$Z295,MATCH(Lists!$G$2,Responses!$A$1:$Z$1,0))&amp;""),"")</f>
        <v/>
      </c>
      <c r="B295" s="37">
        <f>IF(A295="","",IFERROR(TRIM(INDEX(Responses!$A295:$Z295,MATCH(Lists!$G$3,Responses!$A$1:$Z$1,0))&amp;""),""))</f>
        <v/>
      </c>
      <c r="C295" s="37">
        <f>IF(A295="","",IFERROR(TRIM(INDEX(Responses!$A295:$Z295,MATCH(Lists!$G$4,Responses!$A$1:$Z$1,0))&amp;""),""))</f>
        <v/>
      </c>
      <c r="D295" s="37">
        <f>IF(A295="","",IFERROR(TRIM(INDEX(Responses!$A295:$Z295,MATCH(Lists!$G$5,Responses!$A$1:$Z$1,0))&amp;""),""))</f>
        <v/>
      </c>
      <c r="E295" s="37">
        <f>IF(A295="",0,IF(OR(A295=Lists!$A$2,A295=Lists!$A$3,A295=Lists!$A$4),1,0))</f>
        <v/>
      </c>
      <c r="F295" s="37">
        <f>IF(A295="",0,1-E295)</f>
        <v/>
      </c>
    </row>
    <row r="296">
      <c r="A296" s="37">
        <f>IFERROR(TRIM(INDEX(Responses!$A296:$Z296,MATCH(Lists!$G$2,Responses!$A$1:$Z$1,0))&amp;""),"")</f>
        <v/>
      </c>
      <c r="B296" s="37">
        <f>IF(A296="","",IFERROR(TRIM(INDEX(Responses!$A296:$Z296,MATCH(Lists!$G$3,Responses!$A$1:$Z$1,0))&amp;""),""))</f>
        <v/>
      </c>
      <c r="C296" s="37">
        <f>IF(A296="","",IFERROR(TRIM(INDEX(Responses!$A296:$Z296,MATCH(Lists!$G$4,Responses!$A$1:$Z$1,0))&amp;""),""))</f>
        <v/>
      </c>
      <c r="D296" s="37">
        <f>IF(A296="","",IFERROR(TRIM(INDEX(Responses!$A296:$Z296,MATCH(Lists!$G$5,Responses!$A$1:$Z$1,0))&amp;""),""))</f>
        <v/>
      </c>
      <c r="E296" s="37">
        <f>IF(A296="",0,IF(OR(A296=Lists!$A$2,A296=Lists!$A$3,A296=Lists!$A$4),1,0))</f>
        <v/>
      </c>
      <c r="F296" s="37">
        <f>IF(A296="",0,1-E296)</f>
        <v/>
      </c>
    </row>
    <row r="297">
      <c r="A297" s="37">
        <f>IFERROR(TRIM(INDEX(Responses!$A297:$Z297,MATCH(Lists!$G$2,Responses!$A$1:$Z$1,0))&amp;""),"")</f>
        <v/>
      </c>
      <c r="B297" s="37">
        <f>IF(A297="","",IFERROR(TRIM(INDEX(Responses!$A297:$Z297,MATCH(Lists!$G$3,Responses!$A$1:$Z$1,0))&amp;""),""))</f>
        <v/>
      </c>
      <c r="C297" s="37">
        <f>IF(A297="","",IFERROR(TRIM(INDEX(Responses!$A297:$Z297,MATCH(Lists!$G$4,Responses!$A$1:$Z$1,0))&amp;""),""))</f>
        <v/>
      </c>
      <c r="D297" s="37">
        <f>IF(A297="","",IFERROR(TRIM(INDEX(Responses!$A297:$Z297,MATCH(Lists!$G$5,Responses!$A$1:$Z$1,0))&amp;""),""))</f>
        <v/>
      </c>
      <c r="E297" s="37">
        <f>IF(A297="",0,IF(OR(A297=Lists!$A$2,A297=Lists!$A$3,A297=Lists!$A$4),1,0))</f>
        <v/>
      </c>
      <c r="F297" s="37">
        <f>IF(A297="",0,1-E297)</f>
        <v/>
      </c>
    </row>
    <row r="298">
      <c r="A298" s="37">
        <f>IFERROR(TRIM(INDEX(Responses!$A298:$Z298,MATCH(Lists!$G$2,Responses!$A$1:$Z$1,0))&amp;""),"")</f>
        <v/>
      </c>
      <c r="B298" s="37">
        <f>IF(A298="","",IFERROR(TRIM(INDEX(Responses!$A298:$Z298,MATCH(Lists!$G$3,Responses!$A$1:$Z$1,0))&amp;""),""))</f>
        <v/>
      </c>
      <c r="C298" s="37">
        <f>IF(A298="","",IFERROR(TRIM(INDEX(Responses!$A298:$Z298,MATCH(Lists!$G$4,Responses!$A$1:$Z$1,0))&amp;""),""))</f>
        <v/>
      </c>
      <c r="D298" s="37">
        <f>IF(A298="","",IFERROR(TRIM(INDEX(Responses!$A298:$Z298,MATCH(Lists!$G$5,Responses!$A$1:$Z$1,0))&amp;""),""))</f>
        <v/>
      </c>
      <c r="E298" s="37">
        <f>IF(A298="",0,IF(OR(A298=Lists!$A$2,A298=Lists!$A$3,A298=Lists!$A$4),1,0))</f>
        <v/>
      </c>
      <c r="F298" s="37">
        <f>IF(A298="",0,1-E298)</f>
        <v/>
      </c>
    </row>
    <row r="299">
      <c r="A299" s="37">
        <f>IFERROR(TRIM(INDEX(Responses!$A299:$Z299,MATCH(Lists!$G$2,Responses!$A$1:$Z$1,0))&amp;""),"")</f>
        <v/>
      </c>
      <c r="B299" s="37">
        <f>IF(A299="","",IFERROR(TRIM(INDEX(Responses!$A299:$Z299,MATCH(Lists!$G$3,Responses!$A$1:$Z$1,0))&amp;""),""))</f>
        <v/>
      </c>
      <c r="C299" s="37">
        <f>IF(A299="","",IFERROR(TRIM(INDEX(Responses!$A299:$Z299,MATCH(Lists!$G$4,Responses!$A$1:$Z$1,0))&amp;""),""))</f>
        <v/>
      </c>
      <c r="D299" s="37">
        <f>IF(A299="","",IFERROR(TRIM(INDEX(Responses!$A299:$Z299,MATCH(Lists!$G$5,Responses!$A$1:$Z$1,0))&amp;""),""))</f>
        <v/>
      </c>
      <c r="E299" s="37">
        <f>IF(A299="",0,IF(OR(A299=Lists!$A$2,A299=Lists!$A$3,A299=Lists!$A$4),1,0))</f>
        <v/>
      </c>
      <c r="F299" s="37">
        <f>IF(A299="",0,1-E299)</f>
        <v/>
      </c>
    </row>
    <row r="300">
      <c r="A300" s="37">
        <f>IFERROR(TRIM(INDEX(Responses!$A300:$Z300,MATCH(Lists!$G$2,Responses!$A$1:$Z$1,0))&amp;""),"")</f>
        <v/>
      </c>
      <c r="B300" s="37">
        <f>IF(A300="","",IFERROR(TRIM(INDEX(Responses!$A300:$Z300,MATCH(Lists!$G$3,Responses!$A$1:$Z$1,0))&amp;""),""))</f>
        <v/>
      </c>
      <c r="C300" s="37">
        <f>IF(A300="","",IFERROR(TRIM(INDEX(Responses!$A300:$Z300,MATCH(Lists!$G$4,Responses!$A$1:$Z$1,0))&amp;""),""))</f>
        <v/>
      </c>
      <c r="D300" s="37">
        <f>IF(A300="","",IFERROR(TRIM(INDEX(Responses!$A300:$Z300,MATCH(Lists!$G$5,Responses!$A$1:$Z$1,0))&amp;""),""))</f>
        <v/>
      </c>
      <c r="E300" s="37">
        <f>IF(A300="",0,IF(OR(A300=Lists!$A$2,A300=Lists!$A$3,A300=Lists!$A$4),1,0))</f>
        <v/>
      </c>
      <c r="F300" s="37">
        <f>IF(A300="",0,1-E300)</f>
        <v/>
      </c>
    </row>
    <row r="301">
      <c r="A301" s="37">
        <f>IFERROR(TRIM(INDEX(Responses!$A301:$Z301,MATCH(Lists!$G$2,Responses!$A$1:$Z$1,0))&amp;""),"")</f>
        <v/>
      </c>
      <c r="B301" s="37">
        <f>IF(A301="","",IFERROR(TRIM(INDEX(Responses!$A301:$Z301,MATCH(Lists!$G$3,Responses!$A$1:$Z$1,0))&amp;""),""))</f>
        <v/>
      </c>
      <c r="C301" s="37">
        <f>IF(A301="","",IFERROR(TRIM(INDEX(Responses!$A301:$Z301,MATCH(Lists!$G$4,Responses!$A$1:$Z$1,0))&amp;""),""))</f>
        <v/>
      </c>
      <c r="D301" s="37">
        <f>IF(A301="","",IFERROR(TRIM(INDEX(Responses!$A301:$Z301,MATCH(Lists!$G$5,Responses!$A$1:$Z$1,0))&amp;""),""))</f>
        <v/>
      </c>
      <c r="E301" s="37">
        <f>IF(A301="",0,IF(OR(A301=Lists!$A$2,A301=Lists!$A$3,A301=Lists!$A$4),1,0))</f>
        <v/>
      </c>
      <c r="F301" s="37">
        <f>IF(A301="",0,1-E301)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7A6F86"/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6" max="6"/>
    <col width="62" customWidth="1" min="7" max="7"/>
  </cols>
  <sheetData>
    <row r="1">
      <c r="A1" s="3" t="inlineStr">
        <is>
          <t>Disappointment answers</t>
        </is>
      </c>
      <c r="F1" s="3" t="inlineStr">
        <is>
          <t>What the sheet looks for</t>
        </is>
      </c>
      <c r="G1" s="3" t="inlineStr">
        <is>
          <t>Column header in your export</t>
        </is>
      </c>
    </row>
    <row r="2">
      <c r="A2" s="38" t="inlineStr">
        <is>
          <t>Very disappointed</t>
        </is>
      </c>
      <c r="F2" s="21" t="inlineStr">
        <is>
          <t>Disappointment question</t>
        </is>
      </c>
      <c r="G2" s="38" t="inlineStr">
        <is>
          <t>How would you feel if you could no longer use the product?</t>
        </is>
      </c>
    </row>
    <row r="3">
      <c r="A3" s="38" t="inlineStr">
        <is>
          <t>Somewhat disappointed</t>
        </is>
      </c>
      <c r="F3" s="21" t="inlineStr">
        <is>
          <t>Role</t>
        </is>
      </c>
      <c r="G3" s="38" t="inlineStr">
        <is>
          <t>What's your role?</t>
        </is>
      </c>
    </row>
    <row r="4">
      <c r="A4" s="38" t="inlineStr">
        <is>
          <t>Not disappointed</t>
        </is>
      </c>
      <c r="F4" s="21" t="inlineStr">
        <is>
          <t>Usage</t>
        </is>
      </c>
      <c r="G4" s="38" t="inlineStr">
        <is>
          <t>How often do you use it?</t>
        </is>
      </c>
    </row>
    <row r="5">
      <c r="F5" s="21" t="inlineStr">
        <is>
          <t>Plan (optional hidden field)</t>
        </is>
      </c>
      <c r="G5" s="38" t="inlineStr">
        <is>
          <t>plan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2026-10-28T11:06:40Z</dcterms:created>
  <dcterms:modified xmlns:dcterms="http://purl.org/dc/terms/" xmlns:xsi="http://www.w3.org/2001/XMLSchema-instance" xsi:type="dcterms:W3CDTF">2026-10-28T11:06:40Z</dcterms:modified>
</cp:coreProperties>
</file>