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Tracker" sheetId="2" state="visible" r:id="rId2"/>
    <sheet xmlns:r="http://schemas.openxmlformats.org/officeDocument/2006/relationships" name="Summary" sheetId="3" state="visible" r:id="rId3"/>
    <sheet xmlns:r="http://schemas.openxmlformats.org/officeDocument/2006/relationships" name="List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3">
    <font>
      <name val="Calibri"/>
      <family val="2"/>
      <color theme="1"/>
      <sz val="11"/>
      <scheme val="minor"/>
    </font>
    <font>
      <name val="Arial"/>
      <b val="1"/>
      <color rgb="00231A2E"/>
      <sz val="18"/>
    </font>
    <font>
      <name val="Arial"/>
      <color rgb="005E5468"/>
      <sz val="11"/>
    </font>
    <font>
      <name val="Arial"/>
      <b val="1"/>
      <color rgb="00FBF5E9"/>
      <sz val="10"/>
    </font>
    <font>
      <name val="Arial"/>
      <b val="1"/>
      <color rgb="00231A2E"/>
      <sz val="12"/>
    </font>
    <font>
      <name val="Arial"/>
      <b val="1"/>
      <color rgb="00231A2E"/>
      <sz val="10"/>
    </font>
    <font>
      <name val="Arial"/>
      <color rgb="00231A2E"/>
      <sz val="10"/>
    </font>
    <font>
      <name val="Arial"/>
      <b val="1"/>
      <color rgb="008A1C12"/>
      <sz val="10"/>
    </font>
    <font>
      <name val="Arial"/>
      <i val="1"/>
      <color rgb="005E5468"/>
      <sz val="9"/>
    </font>
    <font>
      <name val="Arial"/>
      <b val="1"/>
      <color rgb="00231A2E"/>
      <sz val="16"/>
    </font>
    <font>
      <name val="Arial"/>
      <color rgb="005E5468"/>
      <sz val="10"/>
    </font>
    <font>
      <name val="Arial"/>
      <i val="1"/>
      <color rgb="005E5468"/>
      <sz val="10"/>
    </font>
    <font>
      <name val="Arial"/>
      <b val="1"/>
      <color rgb="005E5468"/>
      <sz val="10"/>
    </font>
  </fonts>
  <fills count="8">
    <fill>
      <patternFill/>
    </fill>
    <fill>
      <patternFill patternType="gray125"/>
    </fill>
    <fill>
      <patternFill patternType="solid">
        <fgColor rgb="00231A2E"/>
      </patternFill>
    </fill>
    <fill>
      <patternFill patternType="solid">
        <fgColor rgb="00FDEFC8"/>
      </patternFill>
    </fill>
    <fill>
      <patternFill patternType="solid">
        <fgColor rgb="00ECE8F1"/>
      </patternFill>
    </fill>
    <fill>
      <patternFill patternType="solid">
        <fgColor rgb="00E4DEFA"/>
      </patternFill>
    </fill>
    <fill>
      <patternFill patternType="solid">
        <fgColor rgb="005E5468"/>
      </patternFill>
    </fill>
    <fill>
      <patternFill patternType="solid">
        <fgColor rgb="007A4A00"/>
      </patternFill>
    </fill>
  </fills>
  <borders count="2">
    <border>
      <left/>
      <right/>
      <top/>
      <bottom/>
      <diagonal/>
    </border>
    <border>
      <left style="thin">
        <color rgb="00C9C1D3"/>
      </left>
      <right style="thin">
        <color rgb="00C9C1D3"/>
      </right>
      <top style="thin">
        <color rgb="00C9C1D3"/>
      </top>
      <bottom style="thin">
        <color rgb="00C9C1D3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horizontal="center" vertical="top"/>
    </xf>
    <xf numFmtId="0" fontId="5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4" fillId="0" borderId="0" pivotButton="0" quotePrefix="0" xfId="0"/>
    <xf numFmtId="0" fontId="5" fillId="3" borderId="1" pivotButton="0" quotePrefix="0" xfId="0"/>
    <xf numFmtId="0" fontId="6" fillId="0" borderId="0" pivotButton="0" quotePrefix="0" xfId="0"/>
    <xf numFmtId="0" fontId="5" fillId="4" borderId="1" pivotButton="0" quotePrefix="0" xfId="0"/>
    <xf numFmtId="0" fontId="3" fillId="2" borderId="1" pivotButton="0" quotePrefix="0" xfId="0"/>
    <xf numFmtId="0" fontId="6" fillId="0" borderId="0" applyAlignment="1" pivotButton="0" quotePrefix="0" xfId="0">
      <alignment vertical="top" wrapText="1"/>
    </xf>
    <xf numFmtId="0" fontId="7" fillId="5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7" fillId="0" borderId="0" pivotButton="0" quotePrefix="0" xfId="0"/>
    <xf numFmtId="0" fontId="3" fillId="6" borderId="1" applyAlignment="1" pivotButton="0" quotePrefix="0" xfId="0">
      <alignment vertical="center" wrapText="1"/>
    </xf>
    <xf numFmtId="0" fontId="3" fillId="7" borderId="1" applyAlignment="1" pivotButton="0" quotePrefix="0" xfId="0">
      <alignment vertical="center" wrapText="1"/>
    </xf>
    <xf numFmtId="0" fontId="10" fillId="0" borderId="1" applyAlignment="1" pivotButton="0" quotePrefix="0" xfId="0">
      <alignment horizontal="center" vertical="center"/>
    </xf>
    <xf numFmtId="0" fontId="11" fillId="3" borderId="1" applyAlignment="1" pivotButton="0" quotePrefix="0" xfId="0">
      <alignment vertical="center"/>
    </xf>
    <xf numFmtId="0" fontId="6" fillId="3" borderId="1" applyAlignment="1" pivotButton="0" quotePrefix="0" xfId="0">
      <alignment horizontal="center" vertical="center"/>
    </xf>
    <xf numFmtId="164" fontId="6" fillId="3" borderId="1" applyAlignment="1" pivotButton="0" quotePrefix="0" xfId="0">
      <alignment horizontal="center" vertical="center"/>
    </xf>
    <xf numFmtId="0" fontId="6" fillId="3" borderId="1" applyAlignment="1" pivotButton="0" quotePrefix="0" xfId="0">
      <alignment vertical="center"/>
    </xf>
    <xf numFmtId="0" fontId="12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/>
    </xf>
    <xf numFmtId="0" fontId="6" fillId="4" borderId="1" applyAlignment="1" pivotButton="0" quotePrefix="0" xfId="0">
      <alignment horizontal="center"/>
    </xf>
    <xf numFmtId="0" fontId="5" fillId="3" borderId="1" applyAlignment="1" pivotButton="0" quotePrefix="0" xfId="0">
      <alignment horizontal="center"/>
    </xf>
    <xf numFmtId="0" fontId="5" fillId="4" borderId="1" applyAlignment="1" pivotButton="0" quotePrefix="0" xfId="0">
      <alignment horizontal="center"/>
    </xf>
    <xf numFmtId="0" fontId="6" fillId="3" borderId="1" pivotButton="0" quotePrefix="0" xfId="0"/>
  </cellXfs>
  <cellStyles count="1">
    <cellStyle name="Normal" xfId="0" builtinId="0" hidden="0"/>
  </cellStyles>
  <dxfs count="3">
    <dxf>
      <font>
        <name val="Arial"/>
        <b val="1"/>
        <color rgb="0015703A"/>
      </font>
      <fill>
        <patternFill patternType="solid">
          <bgColor rgb="00DCEFE2"/>
        </patternFill>
      </fill>
    </dxf>
    <dxf>
      <font>
        <name val="Arial"/>
        <b val="1"/>
        <color rgb="008A1C12"/>
      </font>
      <fill>
        <patternFill patternType="solid">
          <bgColor rgb="00F8D9D5"/>
        </patternFill>
      </fill>
    </dxf>
    <dxf>
      <font>
        <name val="Arial"/>
        <color rgb="008F8499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HornetForms</author>
  </authors>
  <commentList>
    <comment ref="F5" authorId="0" shapeId="0">
      <text>
        <t>Qualified: meets every must-have. Near match: misses one, keep as a backup. Not a fit: screened out.</t>
      </text>
    </comment>
    <comment ref="G5" authorId="0" shapeId="0">
      <text>
        <t>Yes: you will invite them. Backup: ask if someone drops out. No: not this round.</t>
      </text>
    </comment>
    <comment ref="I5" authorId="0" shapeId="0">
      <text>
        <t>Invited, Scheduled, Done, No-show or Cancelled.</t>
      </text>
    </comment>
    <comment ref="M5" authorId="0" shapeId="0">
      <text>
        <t>Worked out: Done, Scheduled, No-show, Cancelled, Picked, Not a fit or Screened. Please do not type here.</t>
      </text>
    </comment>
  </commentList>
</comments>
</file>

<file path=xl/comments/comment2.xml><?xml version="1.0" encoding="utf-8"?>
<comments xmlns="http://schemas.openxmlformats.org/spreadsheetml/2006/main">
  <authors>
    <author>HornetForms</author>
  </authors>
  <commentList>
    <comment ref="B16" authorId="0" shapeId="0">
      <text>
        <t>How many finished sessions you want from this segment. The file ships with 5 as an example. Change it to fit your study.</t>
      </text>
    </comment>
    <comment ref="H16" authorId="0" shapeId="0">
      <text>
        <t>Target minus Scheduled or done, never below zero.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tabColor rgb="00231A2E"/>
    <outlinePr summaryBelow="1" summaryRight="1"/>
    <pageSetUpPr/>
  </sheetPr>
  <dimension ref="A1:D2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34" customWidth="1" min="3" max="3"/>
    <col width="90" customWidth="1" min="4" max="4"/>
  </cols>
  <sheetData>
    <row r="1"/>
    <row r="2">
      <c r="B2" s="1" t="inlineStr">
        <is>
          <t>Participant tracker</t>
        </is>
      </c>
    </row>
    <row r="3">
      <c r="B3" s="2" t="inlineStr">
        <is>
          <t>Follow each person from screened to picked, scheduled and done. Works in Excel and Google Sheets.</t>
        </is>
      </c>
    </row>
    <row r="4"/>
    <row r="5">
      <c r="B5" s="3" t="inlineStr">
        <is>
          <t>Step</t>
        </is>
      </c>
      <c r="C5" s="3" t="inlineStr">
        <is>
          <t>What to do</t>
        </is>
      </c>
      <c r="D5" s="3" t="inlineStr">
        <is>
          <t>How</t>
        </is>
      </c>
    </row>
    <row r="6" ht="44" customHeight="1">
      <c r="B6" s="4" t="n">
        <v>1</v>
      </c>
      <c r="C6" s="5" t="inlineStr">
        <is>
          <t>Name your segments</t>
        </is>
      </c>
      <c r="D6" s="6" t="inlineStr">
        <is>
          <t>On the Lists tab, rename New users, Experienced users and Lapsed users to the groups in your study. Two spare segments wait below them.</t>
        </is>
      </c>
    </row>
    <row r="7" ht="44" customHeight="1">
      <c r="B7" s="4" t="n">
        <v>2</v>
      </c>
      <c r="C7" s="5" t="inlineStr">
        <is>
          <t>Set your targets</t>
        </is>
      </c>
      <c r="D7" s="6" t="inlineStr">
        <is>
          <t>On the Summary tab, type how many finished sessions you want from each segment in the yellow Target cells.</t>
        </is>
      </c>
    </row>
    <row r="8" ht="51" customHeight="1">
      <c r="B8" s="4" t="n">
        <v>3</v>
      </c>
      <c r="C8" s="5" t="inlineStr">
        <is>
          <t>Add each person</t>
        </is>
      </c>
      <c r="D8" s="6" t="inlineStr">
        <is>
          <t>After someone fills in your screener, add a row on the Tracker tab: name, email, segment, the date and the Screener result. Read the near matches as well as the clear matches.</t>
        </is>
      </c>
    </row>
    <row r="9" ht="44" customHeight="1">
      <c r="B9" s="4" t="n">
        <v>4</v>
      </c>
      <c r="C9" s="5" t="inlineStr">
        <is>
          <t>Pick, book and run</t>
        </is>
      </c>
      <c r="D9" s="6" t="inlineStr">
        <is>
          <t>Set Picked? to Yes for the people you invite and Backup for near matches. Update Session status as you go: Invited, Scheduled, Done, No-show or Cancelled.</t>
        </is>
      </c>
    </row>
    <row r="10" ht="44" customHeight="1">
      <c r="B10" s="4" t="n">
        <v>5</v>
      </c>
      <c r="C10" s="5" t="inlineStr">
        <is>
          <t>Read the Summary</t>
        </is>
      </c>
      <c r="D10" s="6" t="inlineStr">
        <is>
          <t>The funnel shows how many people are at each stage, and Still to book shows how many more sessions each segment needs.</t>
        </is>
      </c>
    </row>
    <row r="11"/>
    <row r="12">
      <c r="B12" s="7" t="inlineStr">
        <is>
          <t>Colour key</t>
        </is>
      </c>
    </row>
    <row r="13">
      <c r="C13" s="8" t="inlineStr">
        <is>
          <t>Yellow</t>
        </is>
      </c>
      <c r="D13" s="9" t="inlineStr">
        <is>
          <t>You type or pick here.</t>
        </is>
      </c>
    </row>
    <row r="14">
      <c r="C14" s="10" t="inlineStr">
        <is>
          <t>Grey</t>
        </is>
      </c>
      <c r="D14" s="9" t="inlineStr">
        <is>
          <t>Worked out for you. Please do not type here.</t>
        </is>
      </c>
    </row>
    <row r="15">
      <c r="C15" s="11" t="inlineStr">
        <is>
          <t>Dark</t>
        </is>
      </c>
      <c r="D15" s="9" t="inlineStr">
        <is>
          <t>Column names. Please keep them as they are.</t>
        </is>
      </c>
    </row>
    <row r="16"/>
    <row r="17">
      <c r="B17" s="7" t="inlineStr">
        <is>
          <t>Good to know</t>
        </is>
      </c>
    </row>
    <row r="18" ht="34" customHeight="1">
      <c r="C18" s="12" t="inlineStr">
        <is>
          <t>Stage works itself out from Session status, Picked? and Screener result. Done beats Scheduled, and Scheduled beats Picked.</t>
        </is>
      </c>
    </row>
    <row r="19" ht="28" customHeight="1">
      <c r="C19" s="12" t="inlineStr">
        <is>
          <t>Only invite people you are sure about. Keep near matches as backups in case someone drops out.</t>
        </is>
      </c>
    </row>
    <row r="20" ht="28" customHeight="1">
      <c r="C20" s="12" t="inlineStr">
        <is>
          <t>Recording OK? copies the answer from your screener, so you know before the call.</t>
        </is>
      </c>
    </row>
    <row r="21" ht="28" customHeight="1">
      <c r="C21" s="12" t="inlineStr">
        <is>
          <t>Thank-you still to send counts sessions marked Done where Thank-you sent? is not Yes.</t>
        </is>
      </c>
    </row>
    <row r="22" ht="28" customHeight="1">
      <c r="C22" s="12" t="inlineStr">
        <is>
          <t>Keep this file somewhere only your research team can open. It holds names and email addresses.</t>
        </is>
      </c>
    </row>
    <row r="23"/>
    <row r="24">
      <c r="B24" s="7" t="inlineStr">
        <is>
          <t>Example data</t>
        </is>
      </c>
    </row>
    <row r="25" ht="32" customHeight="1">
      <c r="C25" s="13" t="inlineStr">
        <is>
          <t>Rows 1 to 12 on the Tracker tab are EXAMPLE people with made-up names and example.com addresses. Delete them before you add your own, and the red warning goes away.</t>
        </is>
      </c>
    </row>
    <row r="26"/>
    <row r="27" ht="26" customHeight="1">
      <c r="C27" s="14" t="inlineStr">
        <is>
          <t>From the guide at https://hornetforms.com/blog/screener-survey-questions</t>
        </is>
      </c>
    </row>
    <row r="28">
      <c r="C28" s="15" t="inlineStr">
        <is>
          <t>Made by HornetForms, hornetforms.com</t>
        </is>
      </c>
    </row>
  </sheetData>
  <mergeCells count="7">
    <mergeCell ref="C20:D20"/>
    <mergeCell ref="C21:D21"/>
    <mergeCell ref="C25:D25"/>
    <mergeCell ref="C27:D27"/>
    <mergeCell ref="C19:D19"/>
    <mergeCell ref="C22:D22"/>
    <mergeCell ref="C18:D1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5B83D"/>
    <outlinePr summaryBelow="1" summaryRight="1"/>
    <pageSetUpPr/>
  </sheetPr>
  <dimension ref="A1:M10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8" customWidth="1" min="2" max="2"/>
    <col width="24" customWidth="1" min="3" max="3"/>
    <col width="18" customWidth="1" min="4" max="4"/>
    <col width="12" customWidth="1" min="5" max="5"/>
    <col width="14" customWidth="1" min="6" max="6"/>
    <col width="9" customWidth="1" min="7" max="7"/>
    <col width="12" customWidth="1" min="8" max="8"/>
    <col width="13" customWidth="1" min="9" max="9"/>
    <col width="11" customWidth="1" min="10" max="10"/>
    <col width="11" customWidth="1" min="11" max="11"/>
    <col width="30" customWidth="1" min="12" max="12"/>
    <col width="12" customWidth="1" min="13" max="13"/>
  </cols>
  <sheetData>
    <row r="1">
      <c r="A1" s="16" t="inlineStr">
        <is>
          <t>Participant tracker</t>
        </is>
      </c>
    </row>
    <row r="2">
      <c r="A2" s="17" t="inlineStr">
        <is>
          <t>One row per person who filled in your screener. Pick from the dropdowns as they move from screened to picked, scheduled and done. Stage fills in on its own.</t>
        </is>
      </c>
    </row>
    <row r="3">
      <c r="A3" s="18">
        <f>IF(COUNTIF(Tracker!$B$6:$B$105,"EXAMPLE*")&gt;0,"You are looking at EXAMPLE data. Delete rows 1 to 12 (the names starting with EXAMPLE) before you start.","")</f>
        <v/>
      </c>
    </row>
    <row r="5" ht="32" customHeight="1">
      <c r="A5" s="19" t="inlineStr">
        <is>
          <t>#</t>
        </is>
      </c>
      <c r="B5" s="20" t="inlineStr">
        <is>
          <t>Name</t>
        </is>
      </c>
      <c r="C5" s="20" t="inlineStr">
        <is>
          <t>Email</t>
        </is>
      </c>
      <c r="D5" s="20" t="inlineStr">
        <is>
          <t>Segment</t>
        </is>
      </c>
      <c r="E5" s="20" t="inlineStr">
        <is>
          <t>Screened on</t>
        </is>
      </c>
      <c r="F5" s="20" t="inlineStr">
        <is>
          <t>Screener result</t>
        </is>
      </c>
      <c r="G5" s="20" t="inlineStr">
        <is>
          <t>Picked?</t>
        </is>
      </c>
      <c r="H5" s="20" t="inlineStr">
        <is>
          <t>Session date</t>
        </is>
      </c>
      <c r="I5" s="20" t="inlineStr">
        <is>
          <t>Session status</t>
        </is>
      </c>
      <c r="J5" s="20" t="inlineStr">
        <is>
          <t>Recording OK?</t>
        </is>
      </c>
      <c r="K5" s="20" t="inlineStr">
        <is>
          <t>Thank-you sent?</t>
        </is>
      </c>
      <c r="L5" s="20" t="inlineStr">
        <is>
          <t>Notes</t>
        </is>
      </c>
      <c r="M5" s="19" t="inlineStr">
        <is>
          <t>Stage</t>
        </is>
      </c>
    </row>
    <row r="6">
      <c r="A6" s="21" t="n">
        <v>1</v>
      </c>
      <c r="B6" s="22" t="inlineStr">
        <is>
          <t>EXAMPLE Ana</t>
        </is>
      </c>
      <c r="C6" s="22" t="inlineStr">
        <is>
          <t>ana@example.com</t>
        </is>
      </c>
      <c r="D6" s="23" t="inlineStr">
        <is>
          <t>New users</t>
        </is>
      </c>
      <c r="E6" s="24" t="n">
        <v>46328</v>
      </c>
      <c r="F6" s="23" t="inlineStr">
        <is>
          <t>Qualified</t>
        </is>
      </c>
      <c r="G6" s="23" t="inlineStr">
        <is>
          <t>Yes</t>
        </is>
      </c>
      <c r="H6" s="24" t="n">
        <v>46336</v>
      </c>
      <c r="I6" s="23" t="inlineStr">
        <is>
          <t>Done</t>
        </is>
      </c>
      <c r="J6" s="23" t="inlineStr">
        <is>
          <t>Yes</t>
        </is>
      </c>
      <c r="K6" s="23" t="inlineStr">
        <is>
          <t>Yes</t>
        </is>
      </c>
      <c r="L6" s="25" t="n"/>
      <c r="M6" s="26">
        <f>IF($B6="","",IF($I6="Done","Done",IF($I6="Scheduled","Scheduled",IF($I6="No-show","No-show",IF($I6="Cancelled","Cancelled",IF($G6="Yes","Picked",IF($F6="Not a fit","Not a fit","Screened")))))))</f>
        <v/>
      </c>
    </row>
    <row r="7">
      <c r="A7" s="21" t="n">
        <v>2</v>
      </c>
      <c r="B7" s="22" t="inlineStr">
        <is>
          <t>EXAMPLE Ben</t>
        </is>
      </c>
      <c r="C7" s="22" t="inlineStr">
        <is>
          <t>ben@example.com</t>
        </is>
      </c>
      <c r="D7" s="23" t="inlineStr">
        <is>
          <t>New users</t>
        </is>
      </c>
      <c r="E7" s="24" t="n">
        <v>46328</v>
      </c>
      <c r="F7" s="23" t="inlineStr">
        <is>
          <t>Qualified</t>
        </is>
      </c>
      <c r="G7" s="23" t="inlineStr">
        <is>
          <t>Yes</t>
        </is>
      </c>
      <c r="H7" s="24" t="n">
        <v>46336</v>
      </c>
      <c r="I7" s="23" t="inlineStr">
        <is>
          <t>Done</t>
        </is>
      </c>
      <c r="J7" s="23" t="inlineStr">
        <is>
          <t>Yes</t>
        </is>
      </c>
      <c r="K7" s="23" t="inlineStr">
        <is>
          <t>No</t>
        </is>
      </c>
      <c r="L7" s="25" t="n"/>
      <c r="M7" s="26">
        <f>IF($B7="","",IF($I7="Done","Done",IF($I7="Scheduled","Scheduled",IF($I7="No-show","No-show",IF($I7="Cancelled","Cancelled",IF($G7="Yes","Picked",IF($F7="Not a fit","Not a fit","Screened")))))))</f>
        <v/>
      </c>
    </row>
    <row r="8">
      <c r="A8" s="21" t="n">
        <v>3</v>
      </c>
      <c r="B8" s="22" t="inlineStr">
        <is>
          <t>EXAMPLE Chloe</t>
        </is>
      </c>
      <c r="C8" s="22" t="inlineStr">
        <is>
          <t>chloe@example.com</t>
        </is>
      </c>
      <c r="D8" s="23" t="inlineStr">
        <is>
          <t>New users</t>
        </is>
      </c>
      <c r="E8" s="24" t="n">
        <v>46329</v>
      </c>
      <c r="F8" s="23" t="inlineStr">
        <is>
          <t>Near match</t>
        </is>
      </c>
      <c r="G8" s="23" t="inlineStr">
        <is>
          <t>Backup</t>
        </is>
      </c>
      <c r="H8" s="24" t="n"/>
      <c r="I8" s="23" t="n"/>
      <c r="J8" s="23" t="n"/>
      <c r="K8" s="23" t="n"/>
      <c r="L8" s="25" t="n"/>
      <c r="M8" s="26">
        <f>IF($B8="","",IF($I8="Done","Done",IF($I8="Scheduled","Scheduled",IF($I8="No-show","No-show",IF($I8="Cancelled","Cancelled",IF($G8="Yes","Picked",IF($F8="Not a fit","Not a fit","Screened")))))))</f>
        <v/>
      </c>
    </row>
    <row r="9">
      <c r="A9" s="21" t="n">
        <v>4</v>
      </c>
      <c r="B9" s="22" t="inlineStr">
        <is>
          <t>EXAMPLE Dev</t>
        </is>
      </c>
      <c r="C9" s="22" t="inlineStr">
        <is>
          <t>dev@example.com</t>
        </is>
      </c>
      <c r="D9" s="23" t="inlineStr">
        <is>
          <t>New users</t>
        </is>
      </c>
      <c r="E9" s="24" t="n">
        <v>46329</v>
      </c>
      <c r="F9" s="23" t="inlineStr">
        <is>
          <t>Not a fit</t>
        </is>
      </c>
      <c r="G9" s="23" t="inlineStr">
        <is>
          <t>No</t>
        </is>
      </c>
      <c r="H9" s="24" t="n"/>
      <c r="I9" s="23" t="n"/>
      <c r="J9" s="23" t="n"/>
      <c r="K9" s="23" t="n"/>
      <c r="L9" s="25" t="n"/>
      <c r="M9" s="26">
        <f>IF($B9="","",IF($I9="Done","Done",IF($I9="Scheduled","Scheduled",IF($I9="No-show","No-show",IF($I9="Cancelled","Cancelled",IF($G9="Yes","Picked",IF($F9="Not a fit","Not a fit","Screened")))))))</f>
        <v/>
      </c>
    </row>
    <row r="10">
      <c r="A10" s="21" t="n">
        <v>5</v>
      </c>
      <c r="B10" s="22" t="inlineStr">
        <is>
          <t>EXAMPLE Eva</t>
        </is>
      </c>
      <c r="C10" s="22" t="inlineStr">
        <is>
          <t>eva@example.com</t>
        </is>
      </c>
      <c r="D10" s="23" t="inlineStr">
        <is>
          <t>Experienced users</t>
        </is>
      </c>
      <c r="E10" s="24" t="n">
        <v>46328</v>
      </c>
      <c r="F10" s="23" t="inlineStr">
        <is>
          <t>Qualified</t>
        </is>
      </c>
      <c r="G10" s="23" t="inlineStr">
        <is>
          <t>Yes</t>
        </is>
      </c>
      <c r="H10" s="24" t="n">
        <v>46337</v>
      </c>
      <c r="I10" s="23" t="inlineStr">
        <is>
          <t>Scheduled</t>
        </is>
      </c>
      <c r="J10" s="23" t="inlineStr">
        <is>
          <t>Yes</t>
        </is>
      </c>
      <c r="K10" s="23" t="n"/>
      <c r="L10" s="25" t="n"/>
      <c r="M10" s="26">
        <f>IF($B10="","",IF($I10="Done","Done",IF($I10="Scheduled","Scheduled",IF($I10="No-show","No-show",IF($I10="Cancelled","Cancelled",IF($G10="Yes","Picked",IF($F10="Not a fit","Not a fit","Screened")))))))</f>
        <v/>
      </c>
    </row>
    <row r="11">
      <c r="A11" s="21" t="n">
        <v>6</v>
      </c>
      <c r="B11" s="22" t="inlineStr">
        <is>
          <t>EXAMPLE Femi</t>
        </is>
      </c>
      <c r="C11" s="22" t="inlineStr">
        <is>
          <t>femi@example.com</t>
        </is>
      </c>
      <c r="D11" s="23" t="inlineStr">
        <is>
          <t>Experienced users</t>
        </is>
      </c>
      <c r="E11" s="24" t="n">
        <v>46329</v>
      </c>
      <c r="F11" s="23" t="inlineStr">
        <is>
          <t>Qualified</t>
        </is>
      </c>
      <c r="G11" s="23" t="inlineStr">
        <is>
          <t>Yes</t>
        </is>
      </c>
      <c r="H11" s="24" t="n">
        <v>46337</v>
      </c>
      <c r="I11" s="23" t="inlineStr">
        <is>
          <t>Scheduled</t>
        </is>
      </c>
      <c r="J11" s="23" t="inlineStr">
        <is>
          <t>No</t>
        </is>
      </c>
      <c r="K11" s="23" t="n"/>
      <c r="L11" s="25" t="n"/>
      <c r="M11" s="26">
        <f>IF($B11="","",IF($I11="Done","Done",IF($I11="Scheduled","Scheduled",IF($I11="No-show","No-show",IF($I11="Cancelled","Cancelled",IF($G11="Yes","Picked",IF($F11="Not a fit","Not a fit","Screened")))))))</f>
        <v/>
      </c>
    </row>
    <row r="12">
      <c r="A12" s="21" t="n">
        <v>7</v>
      </c>
      <c r="B12" s="22" t="inlineStr">
        <is>
          <t>EXAMPLE Grace</t>
        </is>
      </c>
      <c r="C12" s="22" t="inlineStr">
        <is>
          <t>grace@example.com</t>
        </is>
      </c>
      <c r="D12" s="23" t="inlineStr">
        <is>
          <t>Experienced users</t>
        </is>
      </c>
      <c r="E12" s="24" t="n">
        <v>46329</v>
      </c>
      <c r="F12" s="23" t="inlineStr">
        <is>
          <t>Qualified</t>
        </is>
      </c>
      <c r="G12" s="23" t="inlineStr">
        <is>
          <t>Yes</t>
        </is>
      </c>
      <c r="H12" s="24" t="n">
        <v>46338</v>
      </c>
      <c r="I12" s="23" t="inlineStr">
        <is>
          <t>No-show</t>
        </is>
      </c>
      <c r="J12" s="23" t="inlineStr">
        <is>
          <t>Yes</t>
        </is>
      </c>
      <c r="K12" s="23" t="n"/>
      <c r="L12" s="25" t="n"/>
      <c r="M12" s="26">
        <f>IF($B12="","",IF($I12="Done","Done",IF($I12="Scheduled","Scheduled",IF($I12="No-show","No-show",IF($I12="Cancelled","Cancelled",IF($G12="Yes","Picked",IF($F12="Not a fit","Not a fit","Screened")))))))</f>
        <v/>
      </c>
    </row>
    <row r="13">
      <c r="A13" s="21" t="n">
        <v>8</v>
      </c>
      <c r="B13" s="22" t="inlineStr">
        <is>
          <t>EXAMPLE Hugo</t>
        </is>
      </c>
      <c r="C13" s="22" t="inlineStr">
        <is>
          <t>hugo@example.com</t>
        </is>
      </c>
      <c r="D13" s="23" t="inlineStr">
        <is>
          <t>Experienced users</t>
        </is>
      </c>
      <c r="E13" s="24" t="n">
        <v>46330</v>
      </c>
      <c r="F13" s="23" t="inlineStr">
        <is>
          <t>Near match</t>
        </is>
      </c>
      <c r="G13" s="23" t="inlineStr">
        <is>
          <t>Backup</t>
        </is>
      </c>
      <c r="H13" s="24" t="n"/>
      <c r="I13" s="23" t="n"/>
      <c r="J13" s="23" t="n"/>
      <c r="K13" s="23" t="n"/>
      <c r="L13" s="25" t="n"/>
      <c r="M13" s="26">
        <f>IF($B13="","",IF($I13="Done","Done",IF($I13="Scheduled","Scheduled",IF($I13="No-show","No-show",IF($I13="Cancelled","Cancelled",IF($G13="Yes","Picked",IF($F13="Not a fit","Not a fit","Screened")))))))</f>
        <v/>
      </c>
    </row>
    <row r="14">
      <c r="A14" s="21" t="n">
        <v>9</v>
      </c>
      <c r="B14" s="22" t="inlineStr">
        <is>
          <t>EXAMPLE Ines</t>
        </is>
      </c>
      <c r="C14" s="22" t="inlineStr">
        <is>
          <t>ines@example.com</t>
        </is>
      </c>
      <c r="D14" s="23" t="inlineStr">
        <is>
          <t>Lapsed users</t>
        </is>
      </c>
      <c r="E14" s="24" t="n">
        <v>46330</v>
      </c>
      <c r="F14" s="23" t="inlineStr">
        <is>
          <t>Qualified</t>
        </is>
      </c>
      <c r="G14" s="23" t="inlineStr">
        <is>
          <t>Yes</t>
        </is>
      </c>
      <c r="H14" s="24" t="n"/>
      <c r="I14" s="23" t="inlineStr">
        <is>
          <t>Invited</t>
        </is>
      </c>
      <c r="J14" s="23" t="n"/>
      <c r="K14" s="23" t="n"/>
      <c r="L14" s="25" t="n"/>
      <c r="M14" s="26">
        <f>IF($B14="","",IF($I14="Done","Done",IF($I14="Scheduled","Scheduled",IF($I14="No-show","No-show",IF($I14="Cancelled","Cancelled",IF($G14="Yes","Picked",IF($F14="Not a fit","Not a fit","Screened")))))))</f>
        <v/>
      </c>
    </row>
    <row r="15">
      <c r="A15" s="21" t="n">
        <v>10</v>
      </c>
      <c r="B15" s="22" t="inlineStr">
        <is>
          <t>EXAMPLE Jon</t>
        </is>
      </c>
      <c r="C15" s="22" t="inlineStr">
        <is>
          <t>jon@example.com</t>
        </is>
      </c>
      <c r="D15" s="23" t="inlineStr">
        <is>
          <t>Lapsed users</t>
        </is>
      </c>
      <c r="E15" s="24" t="n">
        <v>46330</v>
      </c>
      <c r="F15" s="23" t="inlineStr">
        <is>
          <t>Not a fit</t>
        </is>
      </c>
      <c r="G15" s="23" t="inlineStr">
        <is>
          <t>No</t>
        </is>
      </c>
      <c r="H15" s="24" t="n"/>
      <c r="I15" s="23" t="n"/>
      <c r="J15" s="23" t="n"/>
      <c r="K15" s="23" t="n"/>
      <c r="L15" s="25" t="n"/>
      <c r="M15" s="26">
        <f>IF($B15="","",IF($I15="Done","Done",IF($I15="Scheduled","Scheduled",IF($I15="No-show","No-show",IF($I15="Cancelled","Cancelled",IF($G15="Yes","Picked",IF($F15="Not a fit","Not a fit","Screened")))))))</f>
        <v/>
      </c>
    </row>
    <row r="16">
      <c r="A16" s="21" t="n">
        <v>11</v>
      </c>
      <c r="B16" s="22" t="inlineStr">
        <is>
          <t>EXAMPLE Kemi</t>
        </is>
      </c>
      <c r="C16" s="22" t="inlineStr">
        <is>
          <t>kemi@example.com</t>
        </is>
      </c>
      <c r="D16" s="23" t="inlineStr">
        <is>
          <t>Lapsed users</t>
        </is>
      </c>
      <c r="E16" s="24" t="n">
        <v>46331</v>
      </c>
      <c r="F16" s="23" t="inlineStr">
        <is>
          <t>Qualified</t>
        </is>
      </c>
      <c r="G16" s="23" t="inlineStr">
        <is>
          <t>Yes</t>
        </is>
      </c>
      <c r="H16" s="24" t="n">
        <v>46339</v>
      </c>
      <c r="I16" s="23" t="inlineStr">
        <is>
          <t>Scheduled</t>
        </is>
      </c>
      <c r="J16" s="23" t="inlineStr">
        <is>
          <t>Yes</t>
        </is>
      </c>
      <c r="K16" s="23" t="n"/>
      <c r="L16" s="25" t="n"/>
      <c r="M16" s="26">
        <f>IF($B16="","",IF($I16="Done","Done",IF($I16="Scheduled","Scheduled",IF($I16="No-show","No-show",IF($I16="Cancelled","Cancelled",IF($G16="Yes","Picked",IF($F16="Not a fit","Not a fit","Screened")))))))</f>
        <v/>
      </c>
    </row>
    <row r="17">
      <c r="A17" s="21" t="n">
        <v>12</v>
      </c>
      <c r="B17" s="22" t="inlineStr">
        <is>
          <t>EXAMPLE Leo</t>
        </is>
      </c>
      <c r="C17" s="22" t="inlineStr">
        <is>
          <t>leo@example.com</t>
        </is>
      </c>
      <c r="D17" s="23" t="inlineStr">
        <is>
          <t>New users</t>
        </is>
      </c>
      <c r="E17" s="24" t="n">
        <v>46331</v>
      </c>
      <c r="F17" s="23" t="inlineStr">
        <is>
          <t>Qualified</t>
        </is>
      </c>
      <c r="G17" s="23" t="inlineStr">
        <is>
          <t>Yes</t>
        </is>
      </c>
      <c r="H17" s="24" t="n">
        <v>46338</v>
      </c>
      <c r="I17" s="23" t="inlineStr">
        <is>
          <t>Scheduled</t>
        </is>
      </c>
      <c r="J17" s="23" t="inlineStr">
        <is>
          <t>Yes</t>
        </is>
      </c>
      <c r="K17" s="23" t="n"/>
      <c r="L17" s="25" t="n"/>
      <c r="M17" s="26">
        <f>IF($B17="","",IF($I17="Done","Done",IF($I17="Scheduled","Scheduled",IF($I17="No-show","No-show",IF($I17="Cancelled","Cancelled",IF($G17="Yes","Picked",IF($F17="Not a fit","Not a fit","Screened")))))))</f>
        <v/>
      </c>
    </row>
    <row r="18">
      <c r="A18" s="21" t="n">
        <v>13</v>
      </c>
      <c r="B18" s="25" t="n"/>
      <c r="C18" s="25" t="n"/>
      <c r="D18" s="23" t="n"/>
      <c r="E18" s="24" t="n"/>
      <c r="F18" s="23" t="n"/>
      <c r="G18" s="23" t="n"/>
      <c r="H18" s="24" t="n"/>
      <c r="I18" s="23" t="n"/>
      <c r="J18" s="23" t="n"/>
      <c r="K18" s="23" t="n"/>
      <c r="L18" s="25" t="n"/>
      <c r="M18" s="26">
        <f>IF($B18="","",IF($I18="Done","Done",IF($I18="Scheduled","Scheduled",IF($I18="No-show","No-show",IF($I18="Cancelled","Cancelled",IF($G18="Yes","Picked",IF($F18="Not a fit","Not a fit","Screened")))))))</f>
        <v/>
      </c>
    </row>
    <row r="19">
      <c r="A19" s="21" t="n">
        <v>14</v>
      </c>
      <c r="B19" s="25" t="n"/>
      <c r="C19" s="25" t="n"/>
      <c r="D19" s="23" t="n"/>
      <c r="E19" s="24" t="n"/>
      <c r="F19" s="23" t="n"/>
      <c r="G19" s="23" t="n"/>
      <c r="H19" s="24" t="n"/>
      <c r="I19" s="23" t="n"/>
      <c r="J19" s="23" t="n"/>
      <c r="K19" s="23" t="n"/>
      <c r="L19" s="25" t="n"/>
      <c r="M19" s="26">
        <f>IF($B19="","",IF($I19="Done","Done",IF($I19="Scheduled","Scheduled",IF($I19="No-show","No-show",IF($I19="Cancelled","Cancelled",IF($G19="Yes","Picked",IF($F19="Not a fit","Not a fit","Screened")))))))</f>
        <v/>
      </c>
    </row>
    <row r="20">
      <c r="A20" s="21" t="n">
        <v>15</v>
      </c>
      <c r="B20" s="25" t="n"/>
      <c r="C20" s="25" t="n"/>
      <c r="D20" s="23" t="n"/>
      <c r="E20" s="24" t="n"/>
      <c r="F20" s="23" t="n"/>
      <c r="G20" s="23" t="n"/>
      <c r="H20" s="24" t="n"/>
      <c r="I20" s="23" t="n"/>
      <c r="J20" s="23" t="n"/>
      <c r="K20" s="23" t="n"/>
      <c r="L20" s="25" t="n"/>
      <c r="M20" s="26">
        <f>IF($B20="","",IF($I20="Done","Done",IF($I20="Scheduled","Scheduled",IF($I20="No-show","No-show",IF($I20="Cancelled","Cancelled",IF($G20="Yes","Picked",IF($F20="Not a fit","Not a fit","Screened")))))))</f>
        <v/>
      </c>
    </row>
    <row r="21">
      <c r="A21" s="21" t="n">
        <v>16</v>
      </c>
      <c r="B21" s="25" t="n"/>
      <c r="C21" s="25" t="n"/>
      <c r="D21" s="23" t="n"/>
      <c r="E21" s="24" t="n"/>
      <c r="F21" s="23" t="n"/>
      <c r="G21" s="23" t="n"/>
      <c r="H21" s="24" t="n"/>
      <c r="I21" s="23" t="n"/>
      <c r="J21" s="23" t="n"/>
      <c r="K21" s="23" t="n"/>
      <c r="L21" s="25" t="n"/>
      <c r="M21" s="26">
        <f>IF($B21="","",IF($I21="Done","Done",IF($I21="Scheduled","Scheduled",IF($I21="No-show","No-show",IF($I21="Cancelled","Cancelled",IF($G21="Yes","Picked",IF($F21="Not a fit","Not a fit","Screened")))))))</f>
        <v/>
      </c>
    </row>
    <row r="22">
      <c r="A22" s="21" t="n">
        <v>17</v>
      </c>
      <c r="B22" s="25" t="n"/>
      <c r="C22" s="25" t="n"/>
      <c r="D22" s="23" t="n"/>
      <c r="E22" s="24" t="n"/>
      <c r="F22" s="23" t="n"/>
      <c r="G22" s="23" t="n"/>
      <c r="H22" s="24" t="n"/>
      <c r="I22" s="23" t="n"/>
      <c r="J22" s="23" t="n"/>
      <c r="K22" s="23" t="n"/>
      <c r="L22" s="25" t="n"/>
      <c r="M22" s="26">
        <f>IF($B22="","",IF($I22="Done","Done",IF($I22="Scheduled","Scheduled",IF($I22="No-show","No-show",IF($I22="Cancelled","Cancelled",IF($G22="Yes","Picked",IF($F22="Not a fit","Not a fit","Screened")))))))</f>
        <v/>
      </c>
    </row>
    <row r="23">
      <c r="A23" s="21" t="n">
        <v>18</v>
      </c>
      <c r="B23" s="25" t="n"/>
      <c r="C23" s="25" t="n"/>
      <c r="D23" s="23" t="n"/>
      <c r="E23" s="24" t="n"/>
      <c r="F23" s="23" t="n"/>
      <c r="G23" s="23" t="n"/>
      <c r="H23" s="24" t="n"/>
      <c r="I23" s="23" t="n"/>
      <c r="J23" s="23" t="n"/>
      <c r="K23" s="23" t="n"/>
      <c r="L23" s="25" t="n"/>
      <c r="M23" s="26">
        <f>IF($B23="","",IF($I23="Done","Done",IF($I23="Scheduled","Scheduled",IF($I23="No-show","No-show",IF($I23="Cancelled","Cancelled",IF($G23="Yes","Picked",IF($F23="Not a fit","Not a fit","Screened")))))))</f>
        <v/>
      </c>
    </row>
    <row r="24">
      <c r="A24" s="21" t="n">
        <v>19</v>
      </c>
      <c r="B24" s="25" t="n"/>
      <c r="C24" s="25" t="n"/>
      <c r="D24" s="23" t="n"/>
      <c r="E24" s="24" t="n"/>
      <c r="F24" s="23" t="n"/>
      <c r="G24" s="23" t="n"/>
      <c r="H24" s="24" t="n"/>
      <c r="I24" s="23" t="n"/>
      <c r="J24" s="23" t="n"/>
      <c r="K24" s="23" t="n"/>
      <c r="L24" s="25" t="n"/>
      <c r="M24" s="26">
        <f>IF($B24="","",IF($I24="Done","Done",IF($I24="Scheduled","Scheduled",IF($I24="No-show","No-show",IF($I24="Cancelled","Cancelled",IF($G24="Yes","Picked",IF($F24="Not a fit","Not a fit","Screened")))))))</f>
        <v/>
      </c>
    </row>
    <row r="25">
      <c r="A25" s="21" t="n">
        <v>20</v>
      </c>
      <c r="B25" s="25" t="n"/>
      <c r="C25" s="25" t="n"/>
      <c r="D25" s="23" t="n"/>
      <c r="E25" s="24" t="n"/>
      <c r="F25" s="23" t="n"/>
      <c r="G25" s="23" t="n"/>
      <c r="H25" s="24" t="n"/>
      <c r="I25" s="23" t="n"/>
      <c r="J25" s="23" t="n"/>
      <c r="K25" s="23" t="n"/>
      <c r="L25" s="25" t="n"/>
      <c r="M25" s="26">
        <f>IF($B25="","",IF($I25="Done","Done",IF($I25="Scheduled","Scheduled",IF($I25="No-show","No-show",IF($I25="Cancelled","Cancelled",IF($G25="Yes","Picked",IF($F25="Not a fit","Not a fit","Screened")))))))</f>
        <v/>
      </c>
    </row>
    <row r="26">
      <c r="A26" s="21" t="n">
        <v>21</v>
      </c>
      <c r="B26" s="25" t="n"/>
      <c r="C26" s="25" t="n"/>
      <c r="D26" s="23" t="n"/>
      <c r="E26" s="24" t="n"/>
      <c r="F26" s="23" t="n"/>
      <c r="G26" s="23" t="n"/>
      <c r="H26" s="24" t="n"/>
      <c r="I26" s="23" t="n"/>
      <c r="J26" s="23" t="n"/>
      <c r="K26" s="23" t="n"/>
      <c r="L26" s="25" t="n"/>
      <c r="M26" s="26">
        <f>IF($B26="","",IF($I26="Done","Done",IF($I26="Scheduled","Scheduled",IF($I26="No-show","No-show",IF($I26="Cancelled","Cancelled",IF($G26="Yes","Picked",IF($F26="Not a fit","Not a fit","Screened")))))))</f>
        <v/>
      </c>
    </row>
    <row r="27">
      <c r="A27" s="21" t="n">
        <v>22</v>
      </c>
      <c r="B27" s="25" t="n"/>
      <c r="C27" s="25" t="n"/>
      <c r="D27" s="23" t="n"/>
      <c r="E27" s="24" t="n"/>
      <c r="F27" s="23" t="n"/>
      <c r="G27" s="23" t="n"/>
      <c r="H27" s="24" t="n"/>
      <c r="I27" s="23" t="n"/>
      <c r="J27" s="23" t="n"/>
      <c r="K27" s="23" t="n"/>
      <c r="L27" s="25" t="n"/>
      <c r="M27" s="26">
        <f>IF($B27="","",IF($I27="Done","Done",IF($I27="Scheduled","Scheduled",IF($I27="No-show","No-show",IF($I27="Cancelled","Cancelled",IF($G27="Yes","Picked",IF($F27="Not a fit","Not a fit","Screened")))))))</f>
        <v/>
      </c>
    </row>
    <row r="28">
      <c r="A28" s="21" t="n">
        <v>23</v>
      </c>
      <c r="B28" s="25" t="n"/>
      <c r="C28" s="25" t="n"/>
      <c r="D28" s="23" t="n"/>
      <c r="E28" s="24" t="n"/>
      <c r="F28" s="23" t="n"/>
      <c r="G28" s="23" t="n"/>
      <c r="H28" s="24" t="n"/>
      <c r="I28" s="23" t="n"/>
      <c r="J28" s="23" t="n"/>
      <c r="K28" s="23" t="n"/>
      <c r="L28" s="25" t="n"/>
      <c r="M28" s="26">
        <f>IF($B28="","",IF($I28="Done","Done",IF($I28="Scheduled","Scheduled",IF($I28="No-show","No-show",IF($I28="Cancelled","Cancelled",IF($G28="Yes","Picked",IF($F28="Not a fit","Not a fit","Screened")))))))</f>
        <v/>
      </c>
    </row>
    <row r="29">
      <c r="A29" s="21" t="n">
        <v>24</v>
      </c>
      <c r="B29" s="25" t="n"/>
      <c r="C29" s="25" t="n"/>
      <c r="D29" s="23" t="n"/>
      <c r="E29" s="24" t="n"/>
      <c r="F29" s="23" t="n"/>
      <c r="G29" s="23" t="n"/>
      <c r="H29" s="24" t="n"/>
      <c r="I29" s="23" t="n"/>
      <c r="J29" s="23" t="n"/>
      <c r="K29" s="23" t="n"/>
      <c r="L29" s="25" t="n"/>
      <c r="M29" s="26">
        <f>IF($B29="","",IF($I29="Done","Done",IF($I29="Scheduled","Scheduled",IF($I29="No-show","No-show",IF($I29="Cancelled","Cancelled",IF($G29="Yes","Picked",IF($F29="Not a fit","Not a fit","Screened")))))))</f>
        <v/>
      </c>
    </row>
    <row r="30">
      <c r="A30" s="21" t="n">
        <v>25</v>
      </c>
      <c r="B30" s="25" t="n"/>
      <c r="C30" s="25" t="n"/>
      <c r="D30" s="23" t="n"/>
      <c r="E30" s="24" t="n"/>
      <c r="F30" s="23" t="n"/>
      <c r="G30" s="23" t="n"/>
      <c r="H30" s="24" t="n"/>
      <c r="I30" s="23" t="n"/>
      <c r="J30" s="23" t="n"/>
      <c r="K30" s="23" t="n"/>
      <c r="L30" s="25" t="n"/>
      <c r="M30" s="26">
        <f>IF($B30="","",IF($I30="Done","Done",IF($I30="Scheduled","Scheduled",IF($I30="No-show","No-show",IF($I30="Cancelled","Cancelled",IF($G30="Yes","Picked",IF($F30="Not a fit","Not a fit","Screened")))))))</f>
        <v/>
      </c>
    </row>
    <row r="31">
      <c r="A31" s="21" t="n">
        <v>26</v>
      </c>
      <c r="B31" s="25" t="n"/>
      <c r="C31" s="25" t="n"/>
      <c r="D31" s="23" t="n"/>
      <c r="E31" s="24" t="n"/>
      <c r="F31" s="23" t="n"/>
      <c r="G31" s="23" t="n"/>
      <c r="H31" s="24" t="n"/>
      <c r="I31" s="23" t="n"/>
      <c r="J31" s="23" t="n"/>
      <c r="K31" s="23" t="n"/>
      <c r="L31" s="25" t="n"/>
      <c r="M31" s="26">
        <f>IF($B31="","",IF($I31="Done","Done",IF($I31="Scheduled","Scheduled",IF($I31="No-show","No-show",IF($I31="Cancelled","Cancelled",IF($G31="Yes","Picked",IF($F31="Not a fit","Not a fit","Screened")))))))</f>
        <v/>
      </c>
    </row>
    <row r="32">
      <c r="A32" s="21" t="n">
        <v>27</v>
      </c>
      <c r="B32" s="25" t="n"/>
      <c r="C32" s="25" t="n"/>
      <c r="D32" s="23" t="n"/>
      <c r="E32" s="24" t="n"/>
      <c r="F32" s="23" t="n"/>
      <c r="G32" s="23" t="n"/>
      <c r="H32" s="24" t="n"/>
      <c r="I32" s="23" t="n"/>
      <c r="J32" s="23" t="n"/>
      <c r="K32" s="23" t="n"/>
      <c r="L32" s="25" t="n"/>
      <c r="M32" s="26">
        <f>IF($B32="","",IF($I32="Done","Done",IF($I32="Scheduled","Scheduled",IF($I32="No-show","No-show",IF($I32="Cancelled","Cancelled",IF($G32="Yes","Picked",IF($F32="Not a fit","Not a fit","Screened")))))))</f>
        <v/>
      </c>
    </row>
    <row r="33">
      <c r="A33" s="21" t="n">
        <v>28</v>
      </c>
      <c r="B33" s="25" t="n"/>
      <c r="C33" s="25" t="n"/>
      <c r="D33" s="23" t="n"/>
      <c r="E33" s="24" t="n"/>
      <c r="F33" s="23" t="n"/>
      <c r="G33" s="23" t="n"/>
      <c r="H33" s="24" t="n"/>
      <c r="I33" s="23" t="n"/>
      <c r="J33" s="23" t="n"/>
      <c r="K33" s="23" t="n"/>
      <c r="L33" s="25" t="n"/>
      <c r="M33" s="26">
        <f>IF($B33="","",IF($I33="Done","Done",IF($I33="Scheduled","Scheduled",IF($I33="No-show","No-show",IF($I33="Cancelled","Cancelled",IF($G33="Yes","Picked",IF($F33="Not a fit","Not a fit","Screened")))))))</f>
        <v/>
      </c>
    </row>
    <row r="34">
      <c r="A34" s="21" t="n">
        <v>29</v>
      </c>
      <c r="B34" s="25" t="n"/>
      <c r="C34" s="25" t="n"/>
      <c r="D34" s="23" t="n"/>
      <c r="E34" s="24" t="n"/>
      <c r="F34" s="23" t="n"/>
      <c r="G34" s="23" t="n"/>
      <c r="H34" s="24" t="n"/>
      <c r="I34" s="23" t="n"/>
      <c r="J34" s="23" t="n"/>
      <c r="K34" s="23" t="n"/>
      <c r="L34" s="25" t="n"/>
      <c r="M34" s="26">
        <f>IF($B34="","",IF($I34="Done","Done",IF($I34="Scheduled","Scheduled",IF($I34="No-show","No-show",IF($I34="Cancelled","Cancelled",IF($G34="Yes","Picked",IF($F34="Not a fit","Not a fit","Screened")))))))</f>
        <v/>
      </c>
    </row>
    <row r="35">
      <c r="A35" s="21" t="n">
        <v>30</v>
      </c>
      <c r="B35" s="25" t="n"/>
      <c r="C35" s="25" t="n"/>
      <c r="D35" s="23" t="n"/>
      <c r="E35" s="24" t="n"/>
      <c r="F35" s="23" t="n"/>
      <c r="G35" s="23" t="n"/>
      <c r="H35" s="24" t="n"/>
      <c r="I35" s="23" t="n"/>
      <c r="J35" s="23" t="n"/>
      <c r="K35" s="23" t="n"/>
      <c r="L35" s="25" t="n"/>
      <c r="M35" s="26">
        <f>IF($B35="","",IF($I35="Done","Done",IF($I35="Scheduled","Scheduled",IF($I35="No-show","No-show",IF($I35="Cancelled","Cancelled",IF($G35="Yes","Picked",IF($F35="Not a fit","Not a fit","Screened")))))))</f>
        <v/>
      </c>
    </row>
    <row r="36">
      <c r="A36" s="21" t="n">
        <v>31</v>
      </c>
      <c r="B36" s="25" t="n"/>
      <c r="C36" s="25" t="n"/>
      <c r="D36" s="23" t="n"/>
      <c r="E36" s="24" t="n"/>
      <c r="F36" s="23" t="n"/>
      <c r="G36" s="23" t="n"/>
      <c r="H36" s="24" t="n"/>
      <c r="I36" s="23" t="n"/>
      <c r="J36" s="23" t="n"/>
      <c r="K36" s="23" t="n"/>
      <c r="L36" s="25" t="n"/>
      <c r="M36" s="26">
        <f>IF($B36="","",IF($I36="Done","Done",IF($I36="Scheduled","Scheduled",IF($I36="No-show","No-show",IF($I36="Cancelled","Cancelled",IF($G36="Yes","Picked",IF($F36="Not a fit","Not a fit","Screened")))))))</f>
        <v/>
      </c>
    </row>
    <row r="37">
      <c r="A37" s="21" t="n">
        <v>32</v>
      </c>
      <c r="B37" s="25" t="n"/>
      <c r="C37" s="25" t="n"/>
      <c r="D37" s="23" t="n"/>
      <c r="E37" s="24" t="n"/>
      <c r="F37" s="23" t="n"/>
      <c r="G37" s="23" t="n"/>
      <c r="H37" s="24" t="n"/>
      <c r="I37" s="23" t="n"/>
      <c r="J37" s="23" t="n"/>
      <c r="K37" s="23" t="n"/>
      <c r="L37" s="25" t="n"/>
      <c r="M37" s="26">
        <f>IF($B37="","",IF($I37="Done","Done",IF($I37="Scheduled","Scheduled",IF($I37="No-show","No-show",IF($I37="Cancelled","Cancelled",IF($G37="Yes","Picked",IF($F37="Not a fit","Not a fit","Screened")))))))</f>
        <v/>
      </c>
    </row>
    <row r="38">
      <c r="A38" s="21" t="n">
        <v>33</v>
      </c>
      <c r="B38" s="25" t="n"/>
      <c r="C38" s="25" t="n"/>
      <c r="D38" s="23" t="n"/>
      <c r="E38" s="24" t="n"/>
      <c r="F38" s="23" t="n"/>
      <c r="G38" s="23" t="n"/>
      <c r="H38" s="24" t="n"/>
      <c r="I38" s="23" t="n"/>
      <c r="J38" s="23" t="n"/>
      <c r="K38" s="23" t="n"/>
      <c r="L38" s="25" t="n"/>
      <c r="M38" s="26">
        <f>IF($B38="","",IF($I38="Done","Done",IF($I38="Scheduled","Scheduled",IF($I38="No-show","No-show",IF($I38="Cancelled","Cancelled",IF($G38="Yes","Picked",IF($F38="Not a fit","Not a fit","Screened")))))))</f>
        <v/>
      </c>
    </row>
    <row r="39">
      <c r="A39" s="21" t="n">
        <v>34</v>
      </c>
      <c r="B39" s="25" t="n"/>
      <c r="C39" s="25" t="n"/>
      <c r="D39" s="23" t="n"/>
      <c r="E39" s="24" t="n"/>
      <c r="F39" s="23" t="n"/>
      <c r="G39" s="23" t="n"/>
      <c r="H39" s="24" t="n"/>
      <c r="I39" s="23" t="n"/>
      <c r="J39" s="23" t="n"/>
      <c r="K39" s="23" t="n"/>
      <c r="L39" s="25" t="n"/>
      <c r="M39" s="26">
        <f>IF($B39="","",IF($I39="Done","Done",IF($I39="Scheduled","Scheduled",IF($I39="No-show","No-show",IF($I39="Cancelled","Cancelled",IF($G39="Yes","Picked",IF($F39="Not a fit","Not a fit","Screened")))))))</f>
        <v/>
      </c>
    </row>
    <row r="40">
      <c r="A40" s="21" t="n">
        <v>35</v>
      </c>
      <c r="B40" s="25" t="n"/>
      <c r="C40" s="25" t="n"/>
      <c r="D40" s="23" t="n"/>
      <c r="E40" s="24" t="n"/>
      <c r="F40" s="23" t="n"/>
      <c r="G40" s="23" t="n"/>
      <c r="H40" s="24" t="n"/>
      <c r="I40" s="23" t="n"/>
      <c r="J40" s="23" t="n"/>
      <c r="K40" s="23" t="n"/>
      <c r="L40" s="25" t="n"/>
      <c r="M40" s="26">
        <f>IF($B40="","",IF($I40="Done","Done",IF($I40="Scheduled","Scheduled",IF($I40="No-show","No-show",IF($I40="Cancelled","Cancelled",IF($G40="Yes","Picked",IF($F40="Not a fit","Not a fit","Screened")))))))</f>
        <v/>
      </c>
    </row>
    <row r="41">
      <c r="A41" s="21" t="n">
        <v>36</v>
      </c>
      <c r="B41" s="25" t="n"/>
      <c r="C41" s="25" t="n"/>
      <c r="D41" s="23" t="n"/>
      <c r="E41" s="24" t="n"/>
      <c r="F41" s="23" t="n"/>
      <c r="G41" s="23" t="n"/>
      <c r="H41" s="24" t="n"/>
      <c r="I41" s="23" t="n"/>
      <c r="J41" s="23" t="n"/>
      <c r="K41" s="23" t="n"/>
      <c r="L41" s="25" t="n"/>
      <c r="M41" s="26">
        <f>IF($B41="","",IF($I41="Done","Done",IF($I41="Scheduled","Scheduled",IF($I41="No-show","No-show",IF($I41="Cancelled","Cancelled",IF($G41="Yes","Picked",IF($F41="Not a fit","Not a fit","Screened")))))))</f>
        <v/>
      </c>
    </row>
    <row r="42">
      <c r="A42" s="21" t="n">
        <v>37</v>
      </c>
      <c r="B42" s="25" t="n"/>
      <c r="C42" s="25" t="n"/>
      <c r="D42" s="23" t="n"/>
      <c r="E42" s="24" t="n"/>
      <c r="F42" s="23" t="n"/>
      <c r="G42" s="23" t="n"/>
      <c r="H42" s="24" t="n"/>
      <c r="I42" s="23" t="n"/>
      <c r="J42" s="23" t="n"/>
      <c r="K42" s="23" t="n"/>
      <c r="L42" s="25" t="n"/>
      <c r="M42" s="26">
        <f>IF($B42="","",IF($I42="Done","Done",IF($I42="Scheduled","Scheduled",IF($I42="No-show","No-show",IF($I42="Cancelled","Cancelled",IF($G42="Yes","Picked",IF($F42="Not a fit","Not a fit","Screened")))))))</f>
        <v/>
      </c>
    </row>
    <row r="43">
      <c r="A43" s="21" t="n">
        <v>38</v>
      </c>
      <c r="B43" s="25" t="n"/>
      <c r="C43" s="25" t="n"/>
      <c r="D43" s="23" t="n"/>
      <c r="E43" s="24" t="n"/>
      <c r="F43" s="23" t="n"/>
      <c r="G43" s="23" t="n"/>
      <c r="H43" s="24" t="n"/>
      <c r="I43" s="23" t="n"/>
      <c r="J43" s="23" t="n"/>
      <c r="K43" s="23" t="n"/>
      <c r="L43" s="25" t="n"/>
      <c r="M43" s="26">
        <f>IF($B43="","",IF($I43="Done","Done",IF($I43="Scheduled","Scheduled",IF($I43="No-show","No-show",IF($I43="Cancelled","Cancelled",IF($G43="Yes","Picked",IF($F43="Not a fit","Not a fit","Screened")))))))</f>
        <v/>
      </c>
    </row>
    <row r="44">
      <c r="A44" s="21" t="n">
        <v>39</v>
      </c>
      <c r="B44" s="25" t="n"/>
      <c r="C44" s="25" t="n"/>
      <c r="D44" s="23" t="n"/>
      <c r="E44" s="24" t="n"/>
      <c r="F44" s="23" t="n"/>
      <c r="G44" s="23" t="n"/>
      <c r="H44" s="24" t="n"/>
      <c r="I44" s="23" t="n"/>
      <c r="J44" s="23" t="n"/>
      <c r="K44" s="23" t="n"/>
      <c r="L44" s="25" t="n"/>
      <c r="M44" s="26">
        <f>IF($B44="","",IF($I44="Done","Done",IF($I44="Scheduled","Scheduled",IF($I44="No-show","No-show",IF($I44="Cancelled","Cancelled",IF($G44="Yes","Picked",IF($F44="Not a fit","Not a fit","Screened")))))))</f>
        <v/>
      </c>
    </row>
    <row r="45">
      <c r="A45" s="21" t="n">
        <v>40</v>
      </c>
      <c r="B45" s="25" t="n"/>
      <c r="C45" s="25" t="n"/>
      <c r="D45" s="23" t="n"/>
      <c r="E45" s="24" t="n"/>
      <c r="F45" s="23" t="n"/>
      <c r="G45" s="23" t="n"/>
      <c r="H45" s="24" t="n"/>
      <c r="I45" s="23" t="n"/>
      <c r="J45" s="23" t="n"/>
      <c r="K45" s="23" t="n"/>
      <c r="L45" s="25" t="n"/>
      <c r="M45" s="26">
        <f>IF($B45="","",IF($I45="Done","Done",IF($I45="Scheduled","Scheduled",IF($I45="No-show","No-show",IF($I45="Cancelled","Cancelled",IF($G45="Yes","Picked",IF($F45="Not a fit","Not a fit","Screened")))))))</f>
        <v/>
      </c>
    </row>
    <row r="46">
      <c r="A46" s="21" t="n">
        <v>41</v>
      </c>
      <c r="B46" s="25" t="n"/>
      <c r="C46" s="25" t="n"/>
      <c r="D46" s="23" t="n"/>
      <c r="E46" s="24" t="n"/>
      <c r="F46" s="23" t="n"/>
      <c r="G46" s="23" t="n"/>
      <c r="H46" s="24" t="n"/>
      <c r="I46" s="23" t="n"/>
      <c r="J46" s="23" t="n"/>
      <c r="K46" s="23" t="n"/>
      <c r="L46" s="25" t="n"/>
      <c r="M46" s="26">
        <f>IF($B46="","",IF($I46="Done","Done",IF($I46="Scheduled","Scheduled",IF($I46="No-show","No-show",IF($I46="Cancelled","Cancelled",IF($G46="Yes","Picked",IF($F46="Not a fit","Not a fit","Screened")))))))</f>
        <v/>
      </c>
    </row>
    <row r="47">
      <c r="A47" s="21" t="n">
        <v>42</v>
      </c>
      <c r="B47" s="25" t="n"/>
      <c r="C47" s="25" t="n"/>
      <c r="D47" s="23" t="n"/>
      <c r="E47" s="24" t="n"/>
      <c r="F47" s="23" t="n"/>
      <c r="G47" s="23" t="n"/>
      <c r="H47" s="24" t="n"/>
      <c r="I47" s="23" t="n"/>
      <c r="J47" s="23" t="n"/>
      <c r="K47" s="23" t="n"/>
      <c r="L47" s="25" t="n"/>
      <c r="M47" s="26">
        <f>IF($B47="","",IF($I47="Done","Done",IF($I47="Scheduled","Scheduled",IF($I47="No-show","No-show",IF($I47="Cancelled","Cancelled",IF($G47="Yes","Picked",IF($F47="Not a fit","Not a fit","Screened")))))))</f>
        <v/>
      </c>
    </row>
    <row r="48">
      <c r="A48" s="21" t="n">
        <v>43</v>
      </c>
      <c r="B48" s="25" t="n"/>
      <c r="C48" s="25" t="n"/>
      <c r="D48" s="23" t="n"/>
      <c r="E48" s="24" t="n"/>
      <c r="F48" s="23" t="n"/>
      <c r="G48" s="23" t="n"/>
      <c r="H48" s="24" t="n"/>
      <c r="I48" s="23" t="n"/>
      <c r="J48" s="23" t="n"/>
      <c r="K48" s="23" t="n"/>
      <c r="L48" s="25" t="n"/>
      <c r="M48" s="26">
        <f>IF($B48="","",IF($I48="Done","Done",IF($I48="Scheduled","Scheduled",IF($I48="No-show","No-show",IF($I48="Cancelled","Cancelled",IF($G48="Yes","Picked",IF($F48="Not a fit","Not a fit","Screened")))))))</f>
        <v/>
      </c>
    </row>
    <row r="49">
      <c r="A49" s="21" t="n">
        <v>44</v>
      </c>
      <c r="B49" s="25" t="n"/>
      <c r="C49" s="25" t="n"/>
      <c r="D49" s="23" t="n"/>
      <c r="E49" s="24" t="n"/>
      <c r="F49" s="23" t="n"/>
      <c r="G49" s="23" t="n"/>
      <c r="H49" s="24" t="n"/>
      <c r="I49" s="23" t="n"/>
      <c r="J49" s="23" t="n"/>
      <c r="K49" s="23" t="n"/>
      <c r="L49" s="25" t="n"/>
      <c r="M49" s="26">
        <f>IF($B49="","",IF($I49="Done","Done",IF($I49="Scheduled","Scheduled",IF($I49="No-show","No-show",IF($I49="Cancelled","Cancelled",IF($G49="Yes","Picked",IF($F49="Not a fit","Not a fit","Screened")))))))</f>
        <v/>
      </c>
    </row>
    <row r="50">
      <c r="A50" s="21" t="n">
        <v>45</v>
      </c>
      <c r="B50" s="25" t="n"/>
      <c r="C50" s="25" t="n"/>
      <c r="D50" s="23" t="n"/>
      <c r="E50" s="24" t="n"/>
      <c r="F50" s="23" t="n"/>
      <c r="G50" s="23" t="n"/>
      <c r="H50" s="24" t="n"/>
      <c r="I50" s="23" t="n"/>
      <c r="J50" s="23" t="n"/>
      <c r="K50" s="23" t="n"/>
      <c r="L50" s="25" t="n"/>
      <c r="M50" s="26">
        <f>IF($B50="","",IF($I50="Done","Done",IF($I50="Scheduled","Scheduled",IF($I50="No-show","No-show",IF($I50="Cancelled","Cancelled",IF($G50="Yes","Picked",IF($F50="Not a fit","Not a fit","Screened")))))))</f>
        <v/>
      </c>
    </row>
    <row r="51">
      <c r="A51" s="21" t="n">
        <v>46</v>
      </c>
      <c r="B51" s="25" t="n"/>
      <c r="C51" s="25" t="n"/>
      <c r="D51" s="23" t="n"/>
      <c r="E51" s="24" t="n"/>
      <c r="F51" s="23" t="n"/>
      <c r="G51" s="23" t="n"/>
      <c r="H51" s="24" t="n"/>
      <c r="I51" s="23" t="n"/>
      <c r="J51" s="23" t="n"/>
      <c r="K51" s="23" t="n"/>
      <c r="L51" s="25" t="n"/>
      <c r="M51" s="26">
        <f>IF($B51="","",IF($I51="Done","Done",IF($I51="Scheduled","Scheduled",IF($I51="No-show","No-show",IF($I51="Cancelled","Cancelled",IF($G51="Yes","Picked",IF($F51="Not a fit","Not a fit","Screened")))))))</f>
        <v/>
      </c>
    </row>
    <row r="52">
      <c r="A52" s="21" t="n">
        <v>47</v>
      </c>
      <c r="B52" s="25" t="n"/>
      <c r="C52" s="25" t="n"/>
      <c r="D52" s="23" t="n"/>
      <c r="E52" s="24" t="n"/>
      <c r="F52" s="23" t="n"/>
      <c r="G52" s="23" t="n"/>
      <c r="H52" s="24" t="n"/>
      <c r="I52" s="23" t="n"/>
      <c r="J52" s="23" t="n"/>
      <c r="K52" s="23" t="n"/>
      <c r="L52" s="25" t="n"/>
      <c r="M52" s="26">
        <f>IF($B52="","",IF($I52="Done","Done",IF($I52="Scheduled","Scheduled",IF($I52="No-show","No-show",IF($I52="Cancelled","Cancelled",IF($G52="Yes","Picked",IF($F52="Not a fit","Not a fit","Screened")))))))</f>
        <v/>
      </c>
    </row>
    <row r="53">
      <c r="A53" s="21" t="n">
        <v>48</v>
      </c>
      <c r="B53" s="25" t="n"/>
      <c r="C53" s="25" t="n"/>
      <c r="D53" s="23" t="n"/>
      <c r="E53" s="24" t="n"/>
      <c r="F53" s="23" t="n"/>
      <c r="G53" s="23" t="n"/>
      <c r="H53" s="24" t="n"/>
      <c r="I53" s="23" t="n"/>
      <c r="J53" s="23" t="n"/>
      <c r="K53" s="23" t="n"/>
      <c r="L53" s="25" t="n"/>
      <c r="M53" s="26">
        <f>IF($B53="","",IF($I53="Done","Done",IF($I53="Scheduled","Scheduled",IF($I53="No-show","No-show",IF($I53="Cancelled","Cancelled",IF($G53="Yes","Picked",IF($F53="Not a fit","Not a fit","Screened")))))))</f>
        <v/>
      </c>
    </row>
    <row r="54">
      <c r="A54" s="21" t="n">
        <v>49</v>
      </c>
      <c r="B54" s="25" t="n"/>
      <c r="C54" s="25" t="n"/>
      <c r="D54" s="23" t="n"/>
      <c r="E54" s="24" t="n"/>
      <c r="F54" s="23" t="n"/>
      <c r="G54" s="23" t="n"/>
      <c r="H54" s="24" t="n"/>
      <c r="I54" s="23" t="n"/>
      <c r="J54" s="23" t="n"/>
      <c r="K54" s="23" t="n"/>
      <c r="L54" s="25" t="n"/>
      <c r="M54" s="26">
        <f>IF($B54="","",IF($I54="Done","Done",IF($I54="Scheduled","Scheduled",IF($I54="No-show","No-show",IF($I54="Cancelled","Cancelled",IF($G54="Yes","Picked",IF($F54="Not a fit","Not a fit","Screened")))))))</f>
        <v/>
      </c>
    </row>
    <row r="55">
      <c r="A55" s="21" t="n">
        <v>50</v>
      </c>
      <c r="B55" s="25" t="n"/>
      <c r="C55" s="25" t="n"/>
      <c r="D55" s="23" t="n"/>
      <c r="E55" s="24" t="n"/>
      <c r="F55" s="23" t="n"/>
      <c r="G55" s="23" t="n"/>
      <c r="H55" s="24" t="n"/>
      <c r="I55" s="23" t="n"/>
      <c r="J55" s="23" t="n"/>
      <c r="K55" s="23" t="n"/>
      <c r="L55" s="25" t="n"/>
      <c r="M55" s="26">
        <f>IF($B55="","",IF($I55="Done","Done",IF($I55="Scheduled","Scheduled",IF($I55="No-show","No-show",IF($I55="Cancelled","Cancelled",IF($G55="Yes","Picked",IF($F55="Not a fit","Not a fit","Screened")))))))</f>
        <v/>
      </c>
    </row>
    <row r="56">
      <c r="A56" s="21" t="n">
        <v>51</v>
      </c>
      <c r="B56" s="25" t="n"/>
      <c r="C56" s="25" t="n"/>
      <c r="D56" s="23" t="n"/>
      <c r="E56" s="24" t="n"/>
      <c r="F56" s="23" t="n"/>
      <c r="G56" s="23" t="n"/>
      <c r="H56" s="24" t="n"/>
      <c r="I56" s="23" t="n"/>
      <c r="J56" s="23" t="n"/>
      <c r="K56" s="23" t="n"/>
      <c r="L56" s="25" t="n"/>
      <c r="M56" s="26">
        <f>IF($B56="","",IF($I56="Done","Done",IF($I56="Scheduled","Scheduled",IF($I56="No-show","No-show",IF($I56="Cancelled","Cancelled",IF($G56="Yes","Picked",IF($F56="Not a fit","Not a fit","Screened")))))))</f>
        <v/>
      </c>
    </row>
    <row r="57">
      <c r="A57" s="21" t="n">
        <v>52</v>
      </c>
      <c r="B57" s="25" t="n"/>
      <c r="C57" s="25" t="n"/>
      <c r="D57" s="23" t="n"/>
      <c r="E57" s="24" t="n"/>
      <c r="F57" s="23" t="n"/>
      <c r="G57" s="23" t="n"/>
      <c r="H57" s="24" t="n"/>
      <c r="I57" s="23" t="n"/>
      <c r="J57" s="23" t="n"/>
      <c r="K57" s="23" t="n"/>
      <c r="L57" s="25" t="n"/>
      <c r="M57" s="26">
        <f>IF($B57="","",IF($I57="Done","Done",IF($I57="Scheduled","Scheduled",IF($I57="No-show","No-show",IF($I57="Cancelled","Cancelled",IF($G57="Yes","Picked",IF($F57="Not a fit","Not a fit","Screened")))))))</f>
        <v/>
      </c>
    </row>
    <row r="58">
      <c r="A58" s="21" t="n">
        <v>53</v>
      </c>
      <c r="B58" s="25" t="n"/>
      <c r="C58" s="25" t="n"/>
      <c r="D58" s="23" t="n"/>
      <c r="E58" s="24" t="n"/>
      <c r="F58" s="23" t="n"/>
      <c r="G58" s="23" t="n"/>
      <c r="H58" s="24" t="n"/>
      <c r="I58" s="23" t="n"/>
      <c r="J58" s="23" t="n"/>
      <c r="K58" s="23" t="n"/>
      <c r="L58" s="25" t="n"/>
      <c r="M58" s="26">
        <f>IF($B58="","",IF($I58="Done","Done",IF($I58="Scheduled","Scheduled",IF($I58="No-show","No-show",IF($I58="Cancelled","Cancelled",IF($G58="Yes","Picked",IF($F58="Not a fit","Not a fit","Screened")))))))</f>
        <v/>
      </c>
    </row>
    <row r="59">
      <c r="A59" s="21" t="n">
        <v>54</v>
      </c>
      <c r="B59" s="25" t="n"/>
      <c r="C59" s="25" t="n"/>
      <c r="D59" s="23" t="n"/>
      <c r="E59" s="24" t="n"/>
      <c r="F59" s="23" t="n"/>
      <c r="G59" s="23" t="n"/>
      <c r="H59" s="24" t="n"/>
      <c r="I59" s="23" t="n"/>
      <c r="J59" s="23" t="n"/>
      <c r="K59" s="23" t="n"/>
      <c r="L59" s="25" t="n"/>
      <c r="M59" s="26">
        <f>IF($B59="","",IF($I59="Done","Done",IF($I59="Scheduled","Scheduled",IF($I59="No-show","No-show",IF($I59="Cancelled","Cancelled",IF($G59="Yes","Picked",IF($F59="Not a fit","Not a fit","Screened")))))))</f>
        <v/>
      </c>
    </row>
    <row r="60">
      <c r="A60" s="21" t="n">
        <v>55</v>
      </c>
      <c r="B60" s="25" t="n"/>
      <c r="C60" s="25" t="n"/>
      <c r="D60" s="23" t="n"/>
      <c r="E60" s="24" t="n"/>
      <c r="F60" s="23" t="n"/>
      <c r="G60" s="23" t="n"/>
      <c r="H60" s="24" t="n"/>
      <c r="I60" s="23" t="n"/>
      <c r="J60" s="23" t="n"/>
      <c r="K60" s="23" t="n"/>
      <c r="L60" s="25" t="n"/>
      <c r="M60" s="26">
        <f>IF($B60="","",IF($I60="Done","Done",IF($I60="Scheduled","Scheduled",IF($I60="No-show","No-show",IF($I60="Cancelled","Cancelled",IF($G60="Yes","Picked",IF($F60="Not a fit","Not a fit","Screened")))))))</f>
        <v/>
      </c>
    </row>
    <row r="61">
      <c r="A61" s="21" t="n">
        <v>56</v>
      </c>
      <c r="B61" s="25" t="n"/>
      <c r="C61" s="25" t="n"/>
      <c r="D61" s="23" t="n"/>
      <c r="E61" s="24" t="n"/>
      <c r="F61" s="23" t="n"/>
      <c r="G61" s="23" t="n"/>
      <c r="H61" s="24" t="n"/>
      <c r="I61" s="23" t="n"/>
      <c r="J61" s="23" t="n"/>
      <c r="K61" s="23" t="n"/>
      <c r="L61" s="25" t="n"/>
      <c r="M61" s="26">
        <f>IF($B61="","",IF($I61="Done","Done",IF($I61="Scheduled","Scheduled",IF($I61="No-show","No-show",IF($I61="Cancelled","Cancelled",IF($G61="Yes","Picked",IF($F61="Not a fit","Not a fit","Screened")))))))</f>
        <v/>
      </c>
    </row>
    <row r="62">
      <c r="A62" s="21" t="n">
        <v>57</v>
      </c>
      <c r="B62" s="25" t="n"/>
      <c r="C62" s="25" t="n"/>
      <c r="D62" s="23" t="n"/>
      <c r="E62" s="24" t="n"/>
      <c r="F62" s="23" t="n"/>
      <c r="G62" s="23" t="n"/>
      <c r="H62" s="24" t="n"/>
      <c r="I62" s="23" t="n"/>
      <c r="J62" s="23" t="n"/>
      <c r="K62" s="23" t="n"/>
      <c r="L62" s="25" t="n"/>
      <c r="M62" s="26">
        <f>IF($B62="","",IF($I62="Done","Done",IF($I62="Scheduled","Scheduled",IF($I62="No-show","No-show",IF($I62="Cancelled","Cancelled",IF($G62="Yes","Picked",IF($F62="Not a fit","Not a fit","Screened")))))))</f>
        <v/>
      </c>
    </row>
    <row r="63">
      <c r="A63" s="21" t="n">
        <v>58</v>
      </c>
      <c r="B63" s="25" t="n"/>
      <c r="C63" s="25" t="n"/>
      <c r="D63" s="23" t="n"/>
      <c r="E63" s="24" t="n"/>
      <c r="F63" s="23" t="n"/>
      <c r="G63" s="23" t="n"/>
      <c r="H63" s="24" t="n"/>
      <c r="I63" s="23" t="n"/>
      <c r="J63" s="23" t="n"/>
      <c r="K63" s="23" t="n"/>
      <c r="L63" s="25" t="n"/>
      <c r="M63" s="26">
        <f>IF($B63="","",IF($I63="Done","Done",IF($I63="Scheduled","Scheduled",IF($I63="No-show","No-show",IF($I63="Cancelled","Cancelled",IF($G63="Yes","Picked",IF($F63="Not a fit","Not a fit","Screened")))))))</f>
        <v/>
      </c>
    </row>
    <row r="64">
      <c r="A64" s="21" t="n">
        <v>59</v>
      </c>
      <c r="B64" s="25" t="n"/>
      <c r="C64" s="25" t="n"/>
      <c r="D64" s="23" t="n"/>
      <c r="E64" s="24" t="n"/>
      <c r="F64" s="23" t="n"/>
      <c r="G64" s="23" t="n"/>
      <c r="H64" s="24" t="n"/>
      <c r="I64" s="23" t="n"/>
      <c r="J64" s="23" t="n"/>
      <c r="K64" s="23" t="n"/>
      <c r="L64" s="25" t="n"/>
      <c r="M64" s="26">
        <f>IF($B64="","",IF($I64="Done","Done",IF($I64="Scheduled","Scheduled",IF($I64="No-show","No-show",IF($I64="Cancelled","Cancelled",IF($G64="Yes","Picked",IF($F64="Not a fit","Not a fit","Screened")))))))</f>
        <v/>
      </c>
    </row>
    <row r="65">
      <c r="A65" s="21" t="n">
        <v>60</v>
      </c>
      <c r="B65" s="25" t="n"/>
      <c r="C65" s="25" t="n"/>
      <c r="D65" s="23" t="n"/>
      <c r="E65" s="24" t="n"/>
      <c r="F65" s="23" t="n"/>
      <c r="G65" s="23" t="n"/>
      <c r="H65" s="24" t="n"/>
      <c r="I65" s="23" t="n"/>
      <c r="J65" s="23" t="n"/>
      <c r="K65" s="23" t="n"/>
      <c r="L65" s="25" t="n"/>
      <c r="M65" s="26">
        <f>IF($B65="","",IF($I65="Done","Done",IF($I65="Scheduled","Scheduled",IF($I65="No-show","No-show",IF($I65="Cancelled","Cancelled",IF($G65="Yes","Picked",IF($F65="Not a fit","Not a fit","Screened")))))))</f>
        <v/>
      </c>
    </row>
    <row r="66">
      <c r="A66" s="21" t="n">
        <v>61</v>
      </c>
      <c r="B66" s="25" t="n"/>
      <c r="C66" s="25" t="n"/>
      <c r="D66" s="23" t="n"/>
      <c r="E66" s="24" t="n"/>
      <c r="F66" s="23" t="n"/>
      <c r="G66" s="23" t="n"/>
      <c r="H66" s="24" t="n"/>
      <c r="I66" s="23" t="n"/>
      <c r="J66" s="23" t="n"/>
      <c r="K66" s="23" t="n"/>
      <c r="L66" s="25" t="n"/>
      <c r="M66" s="26">
        <f>IF($B66="","",IF($I66="Done","Done",IF($I66="Scheduled","Scheduled",IF($I66="No-show","No-show",IF($I66="Cancelled","Cancelled",IF($G66="Yes","Picked",IF($F66="Not a fit","Not a fit","Screened")))))))</f>
        <v/>
      </c>
    </row>
    <row r="67">
      <c r="A67" s="21" t="n">
        <v>62</v>
      </c>
      <c r="B67" s="25" t="n"/>
      <c r="C67" s="25" t="n"/>
      <c r="D67" s="23" t="n"/>
      <c r="E67" s="24" t="n"/>
      <c r="F67" s="23" t="n"/>
      <c r="G67" s="23" t="n"/>
      <c r="H67" s="24" t="n"/>
      <c r="I67" s="23" t="n"/>
      <c r="J67" s="23" t="n"/>
      <c r="K67" s="23" t="n"/>
      <c r="L67" s="25" t="n"/>
      <c r="M67" s="26">
        <f>IF($B67="","",IF($I67="Done","Done",IF($I67="Scheduled","Scheduled",IF($I67="No-show","No-show",IF($I67="Cancelled","Cancelled",IF($G67="Yes","Picked",IF($F67="Not a fit","Not a fit","Screened")))))))</f>
        <v/>
      </c>
    </row>
    <row r="68">
      <c r="A68" s="21" t="n">
        <v>63</v>
      </c>
      <c r="B68" s="25" t="n"/>
      <c r="C68" s="25" t="n"/>
      <c r="D68" s="23" t="n"/>
      <c r="E68" s="24" t="n"/>
      <c r="F68" s="23" t="n"/>
      <c r="G68" s="23" t="n"/>
      <c r="H68" s="24" t="n"/>
      <c r="I68" s="23" t="n"/>
      <c r="J68" s="23" t="n"/>
      <c r="K68" s="23" t="n"/>
      <c r="L68" s="25" t="n"/>
      <c r="M68" s="26">
        <f>IF($B68="","",IF($I68="Done","Done",IF($I68="Scheduled","Scheduled",IF($I68="No-show","No-show",IF($I68="Cancelled","Cancelled",IF($G68="Yes","Picked",IF($F68="Not a fit","Not a fit","Screened")))))))</f>
        <v/>
      </c>
    </row>
    <row r="69">
      <c r="A69" s="21" t="n">
        <v>64</v>
      </c>
      <c r="B69" s="25" t="n"/>
      <c r="C69" s="25" t="n"/>
      <c r="D69" s="23" t="n"/>
      <c r="E69" s="24" t="n"/>
      <c r="F69" s="23" t="n"/>
      <c r="G69" s="23" t="n"/>
      <c r="H69" s="24" t="n"/>
      <c r="I69" s="23" t="n"/>
      <c r="J69" s="23" t="n"/>
      <c r="K69" s="23" t="n"/>
      <c r="L69" s="25" t="n"/>
      <c r="M69" s="26">
        <f>IF($B69="","",IF($I69="Done","Done",IF($I69="Scheduled","Scheduled",IF($I69="No-show","No-show",IF($I69="Cancelled","Cancelled",IF($G69="Yes","Picked",IF($F69="Not a fit","Not a fit","Screened")))))))</f>
        <v/>
      </c>
    </row>
    <row r="70">
      <c r="A70" s="21" t="n">
        <v>65</v>
      </c>
      <c r="B70" s="25" t="n"/>
      <c r="C70" s="25" t="n"/>
      <c r="D70" s="23" t="n"/>
      <c r="E70" s="24" t="n"/>
      <c r="F70" s="23" t="n"/>
      <c r="G70" s="23" t="n"/>
      <c r="H70" s="24" t="n"/>
      <c r="I70" s="23" t="n"/>
      <c r="J70" s="23" t="n"/>
      <c r="K70" s="23" t="n"/>
      <c r="L70" s="25" t="n"/>
      <c r="M70" s="26">
        <f>IF($B70="","",IF($I70="Done","Done",IF($I70="Scheduled","Scheduled",IF($I70="No-show","No-show",IF($I70="Cancelled","Cancelled",IF($G70="Yes","Picked",IF($F70="Not a fit","Not a fit","Screened")))))))</f>
        <v/>
      </c>
    </row>
    <row r="71">
      <c r="A71" s="21" t="n">
        <v>66</v>
      </c>
      <c r="B71" s="25" t="n"/>
      <c r="C71" s="25" t="n"/>
      <c r="D71" s="23" t="n"/>
      <c r="E71" s="24" t="n"/>
      <c r="F71" s="23" t="n"/>
      <c r="G71" s="23" t="n"/>
      <c r="H71" s="24" t="n"/>
      <c r="I71" s="23" t="n"/>
      <c r="J71" s="23" t="n"/>
      <c r="K71" s="23" t="n"/>
      <c r="L71" s="25" t="n"/>
      <c r="M71" s="26">
        <f>IF($B71="","",IF($I71="Done","Done",IF($I71="Scheduled","Scheduled",IF($I71="No-show","No-show",IF($I71="Cancelled","Cancelled",IF($G71="Yes","Picked",IF($F71="Not a fit","Not a fit","Screened")))))))</f>
        <v/>
      </c>
    </row>
    <row r="72">
      <c r="A72" s="21" t="n">
        <v>67</v>
      </c>
      <c r="B72" s="25" t="n"/>
      <c r="C72" s="25" t="n"/>
      <c r="D72" s="23" t="n"/>
      <c r="E72" s="24" t="n"/>
      <c r="F72" s="23" t="n"/>
      <c r="G72" s="23" t="n"/>
      <c r="H72" s="24" t="n"/>
      <c r="I72" s="23" t="n"/>
      <c r="J72" s="23" t="n"/>
      <c r="K72" s="23" t="n"/>
      <c r="L72" s="25" t="n"/>
      <c r="M72" s="26">
        <f>IF($B72="","",IF($I72="Done","Done",IF($I72="Scheduled","Scheduled",IF($I72="No-show","No-show",IF($I72="Cancelled","Cancelled",IF($G72="Yes","Picked",IF($F72="Not a fit","Not a fit","Screened")))))))</f>
        <v/>
      </c>
    </row>
    <row r="73">
      <c r="A73" s="21" t="n">
        <v>68</v>
      </c>
      <c r="B73" s="25" t="n"/>
      <c r="C73" s="25" t="n"/>
      <c r="D73" s="23" t="n"/>
      <c r="E73" s="24" t="n"/>
      <c r="F73" s="23" t="n"/>
      <c r="G73" s="23" t="n"/>
      <c r="H73" s="24" t="n"/>
      <c r="I73" s="23" t="n"/>
      <c r="J73" s="23" t="n"/>
      <c r="K73" s="23" t="n"/>
      <c r="L73" s="25" t="n"/>
      <c r="M73" s="26">
        <f>IF($B73="","",IF($I73="Done","Done",IF($I73="Scheduled","Scheduled",IF($I73="No-show","No-show",IF($I73="Cancelled","Cancelled",IF($G73="Yes","Picked",IF($F73="Not a fit","Not a fit","Screened")))))))</f>
        <v/>
      </c>
    </row>
    <row r="74">
      <c r="A74" s="21" t="n">
        <v>69</v>
      </c>
      <c r="B74" s="25" t="n"/>
      <c r="C74" s="25" t="n"/>
      <c r="D74" s="23" t="n"/>
      <c r="E74" s="24" t="n"/>
      <c r="F74" s="23" t="n"/>
      <c r="G74" s="23" t="n"/>
      <c r="H74" s="24" t="n"/>
      <c r="I74" s="23" t="n"/>
      <c r="J74" s="23" t="n"/>
      <c r="K74" s="23" t="n"/>
      <c r="L74" s="25" t="n"/>
      <c r="M74" s="26">
        <f>IF($B74="","",IF($I74="Done","Done",IF($I74="Scheduled","Scheduled",IF($I74="No-show","No-show",IF($I74="Cancelled","Cancelled",IF($G74="Yes","Picked",IF($F74="Not a fit","Not a fit","Screened")))))))</f>
        <v/>
      </c>
    </row>
    <row r="75">
      <c r="A75" s="21" t="n">
        <v>70</v>
      </c>
      <c r="B75" s="25" t="n"/>
      <c r="C75" s="25" t="n"/>
      <c r="D75" s="23" t="n"/>
      <c r="E75" s="24" t="n"/>
      <c r="F75" s="23" t="n"/>
      <c r="G75" s="23" t="n"/>
      <c r="H75" s="24" t="n"/>
      <c r="I75" s="23" t="n"/>
      <c r="J75" s="23" t="n"/>
      <c r="K75" s="23" t="n"/>
      <c r="L75" s="25" t="n"/>
      <c r="M75" s="26">
        <f>IF($B75="","",IF($I75="Done","Done",IF($I75="Scheduled","Scheduled",IF($I75="No-show","No-show",IF($I75="Cancelled","Cancelled",IF($G75="Yes","Picked",IF($F75="Not a fit","Not a fit","Screened")))))))</f>
        <v/>
      </c>
    </row>
    <row r="76">
      <c r="A76" s="21" t="n">
        <v>71</v>
      </c>
      <c r="B76" s="25" t="n"/>
      <c r="C76" s="25" t="n"/>
      <c r="D76" s="23" t="n"/>
      <c r="E76" s="24" t="n"/>
      <c r="F76" s="23" t="n"/>
      <c r="G76" s="23" t="n"/>
      <c r="H76" s="24" t="n"/>
      <c r="I76" s="23" t="n"/>
      <c r="J76" s="23" t="n"/>
      <c r="K76" s="23" t="n"/>
      <c r="L76" s="25" t="n"/>
      <c r="M76" s="26">
        <f>IF($B76="","",IF($I76="Done","Done",IF($I76="Scheduled","Scheduled",IF($I76="No-show","No-show",IF($I76="Cancelled","Cancelled",IF($G76="Yes","Picked",IF($F76="Not a fit","Not a fit","Screened")))))))</f>
        <v/>
      </c>
    </row>
    <row r="77">
      <c r="A77" s="21" t="n">
        <v>72</v>
      </c>
      <c r="B77" s="25" t="n"/>
      <c r="C77" s="25" t="n"/>
      <c r="D77" s="23" t="n"/>
      <c r="E77" s="24" t="n"/>
      <c r="F77" s="23" t="n"/>
      <c r="G77" s="23" t="n"/>
      <c r="H77" s="24" t="n"/>
      <c r="I77" s="23" t="n"/>
      <c r="J77" s="23" t="n"/>
      <c r="K77" s="23" t="n"/>
      <c r="L77" s="25" t="n"/>
      <c r="M77" s="26">
        <f>IF($B77="","",IF($I77="Done","Done",IF($I77="Scheduled","Scheduled",IF($I77="No-show","No-show",IF($I77="Cancelled","Cancelled",IF($G77="Yes","Picked",IF($F77="Not a fit","Not a fit","Screened")))))))</f>
        <v/>
      </c>
    </row>
    <row r="78">
      <c r="A78" s="21" t="n">
        <v>73</v>
      </c>
      <c r="B78" s="25" t="n"/>
      <c r="C78" s="25" t="n"/>
      <c r="D78" s="23" t="n"/>
      <c r="E78" s="24" t="n"/>
      <c r="F78" s="23" t="n"/>
      <c r="G78" s="23" t="n"/>
      <c r="H78" s="24" t="n"/>
      <c r="I78" s="23" t="n"/>
      <c r="J78" s="23" t="n"/>
      <c r="K78" s="23" t="n"/>
      <c r="L78" s="25" t="n"/>
      <c r="M78" s="26">
        <f>IF($B78="","",IF($I78="Done","Done",IF($I78="Scheduled","Scheduled",IF($I78="No-show","No-show",IF($I78="Cancelled","Cancelled",IF($G78="Yes","Picked",IF($F78="Not a fit","Not a fit","Screened")))))))</f>
        <v/>
      </c>
    </row>
    <row r="79">
      <c r="A79" s="21" t="n">
        <v>74</v>
      </c>
      <c r="B79" s="25" t="n"/>
      <c r="C79" s="25" t="n"/>
      <c r="D79" s="23" t="n"/>
      <c r="E79" s="24" t="n"/>
      <c r="F79" s="23" t="n"/>
      <c r="G79" s="23" t="n"/>
      <c r="H79" s="24" t="n"/>
      <c r="I79" s="23" t="n"/>
      <c r="J79" s="23" t="n"/>
      <c r="K79" s="23" t="n"/>
      <c r="L79" s="25" t="n"/>
      <c r="M79" s="26">
        <f>IF($B79="","",IF($I79="Done","Done",IF($I79="Scheduled","Scheduled",IF($I79="No-show","No-show",IF($I79="Cancelled","Cancelled",IF($G79="Yes","Picked",IF($F79="Not a fit","Not a fit","Screened")))))))</f>
        <v/>
      </c>
    </row>
    <row r="80">
      <c r="A80" s="21" t="n">
        <v>75</v>
      </c>
      <c r="B80" s="25" t="n"/>
      <c r="C80" s="25" t="n"/>
      <c r="D80" s="23" t="n"/>
      <c r="E80" s="24" t="n"/>
      <c r="F80" s="23" t="n"/>
      <c r="G80" s="23" t="n"/>
      <c r="H80" s="24" t="n"/>
      <c r="I80" s="23" t="n"/>
      <c r="J80" s="23" t="n"/>
      <c r="K80" s="23" t="n"/>
      <c r="L80" s="25" t="n"/>
      <c r="M80" s="26">
        <f>IF($B80="","",IF($I80="Done","Done",IF($I80="Scheduled","Scheduled",IF($I80="No-show","No-show",IF($I80="Cancelled","Cancelled",IF($G80="Yes","Picked",IF($F80="Not a fit","Not a fit","Screened")))))))</f>
        <v/>
      </c>
    </row>
    <row r="81">
      <c r="A81" s="21" t="n">
        <v>76</v>
      </c>
      <c r="B81" s="25" t="n"/>
      <c r="C81" s="25" t="n"/>
      <c r="D81" s="23" t="n"/>
      <c r="E81" s="24" t="n"/>
      <c r="F81" s="23" t="n"/>
      <c r="G81" s="23" t="n"/>
      <c r="H81" s="24" t="n"/>
      <c r="I81" s="23" t="n"/>
      <c r="J81" s="23" t="n"/>
      <c r="K81" s="23" t="n"/>
      <c r="L81" s="25" t="n"/>
      <c r="M81" s="26">
        <f>IF($B81="","",IF($I81="Done","Done",IF($I81="Scheduled","Scheduled",IF($I81="No-show","No-show",IF($I81="Cancelled","Cancelled",IF($G81="Yes","Picked",IF($F81="Not a fit","Not a fit","Screened")))))))</f>
        <v/>
      </c>
    </row>
    <row r="82">
      <c r="A82" s="21" t="n">
        <v>77</v>
      </c>
      <c r="B82" s="25" t="n"/>
      <c r="C82" s="25" t="n"/>
      <c r="D82" s="23" t="n"/>
      <c r="E82" s="24" t="n"/>
      <c r="F82" s="23" t="n"/>
      <c r="G82" s="23" t="n"/>
      <c r="H82" s="24" t="n"/>
      <c r="I82" s="23" t="n"/>
      <c r="J82" s="23" t="n"/>
      <c r="K82" s="23" t="n"/>
      <c r="L82" s="25" t="n"/>
      <c r="M82" s="26">
        <f>IF($B82="","",IF($I82="Done","Done",IF($I82="Scheduled","Scheduled",IF($I82="No-show","No-show",IF($I82="Cancelled","Cancelled",IF($G82="Yes","Picked",IF($F82="Not a fit","Not a fit","Screened")))))))</f>
        <v/>
      </c>
    </row>
    <row r="83">
      <c r="A83" s="21" t="n">
        <v>78</v>
      </c>
      <c r="B83" s="25" t="n"/>
      <c r="C83" s="25" t="n"/>
      <c r="D83" s="23" t="n"/>
      <c r="E83" s="24" t="n"/>
      <c r="F83" s="23" t="n"/>
      <c r="G83" s="23" t="n"/>
      <c r="H83" s="24" t="n"/>
      <c r="I83" s="23" t="n"/>
      <c r="J83" s="23" t="n"/>
      <c r="K83" s="23" t="n"/>
      <c r="L83" s="25" t="n"/>
      <c r="M83" s="26">
        <f>IF($B83="","",IF($I83="Done","Done",IF($I83="Scheduled","Scheduled",IF($I83="No-show","No-show",IF($I83="Cancelled","Cancelled",IF($G83="Yes","Picked",IF($F83="Not a fit","Not a fit","Screened")))))))</f>
        <v/>
      </c>
    </row>
    <row r="84">
      <c r="A84" s="21" t="n">
        <v>79</v>
      </c>
      <c r="B84" s="25" t="n"/>
      <c r="C84" s="25" t="n"/>
      <c r="D84" s="23" t="n"/>
      <c r="E84" s="24" t="n"/>
      <c r="F84" s="23" t="n"/>
      <c r="G84" s="23" t="n"/>
      <c r="H84" s="24" t="n"/>
      <c r="I84" s="23" t="n"/>
      <c r="J84" s="23" t="n"/>
      <c r="K84" s="23" t="n"/>
      <c r="L84" s="25" t="n"/>
      <c r="M84" s="26">
        <f>IF($B84="","",IF($I84="Done","Done",IF($I84="Scheduled","Scheduled",IF($I84="No-show","No-show",IF($I84="Cancelled","Cancelled",IF($G84="Yes","Picked",IF($F84="Not a fit","Not a fit","Screened")))))))</f>
        <v/>
      </c>
    </row>
    <row r="85">
      <c r="A85" s="21" t="n">
        <v>80</v>
      </c>
      <c r="B85" s="25" t="n"/>
      <c r="C85" s="25" t="n"/>
      <c r="D85" s="23" t="n"/>
      <c r="E85" s="24" t="n"/>
      <c r="F85" s="23" t="n"/>
      <c r="G85" s="23" t="n"/>
      <c r="H85" s="24" t="n"/>
      <c r="I85" s="23" t="n"/>
      <c r="J85" s="23" t="n"/>
      <c r="K85" s="23" t="n"/>
      <c r="L85" s="25" t="n"/>
      <c r="M85" s="26">
        <f>IF($B85="","",IF($I85="Done","Done",IF($I85="Scheduled","Scheduled",IF($I85="No-show","No-show",IF($I85="Cancelled","Cancelled",IF($G85="Yes","Picked",IF($F85="Not a fit","Not a fit","Screened")))))))</f>
        <v/>
      </c>
    </row>
    <row r="86">
      <c r="A86" s="21" t="n">
        <v>81</v>
      </c>
      <c r="B86" s="25" t="n"/>
      <c r="C86" s="25" t="n"/>
      <c r="D86" s="23" t="n"/>
      <c r="E86" s="24" t="n"/>
      <c r="F86" s="23" t="n"/>
      <c r="G86" s="23" t="n"/>
      <c r="H86" s="24" t="n"/>
      <c r="I86" s="23" t="n"/>
      <c r="J86" s="23" t="n"/>
      <c r="K86" s="23" t="n"/>
      <c r="L86" s="25" t="n"/>
      <c r="M86" s="26">
        <f>IF($B86="","",IF($I86="Done","Done",IF($I86="Scheduled","Scheduled",IF($I86="No-show","No-show",IF($I86="Cancelled","Cancelled",IF($G86="Yes","Picked",IF($F86="Not a fit","Not a fit","Screened")))))))</f>
        <v/>
      </c>
    </row>
    <row r="87">
      <c r="A87" s="21" t="n">
        <v>82</v>
      </c>
      <c r="B87" s="25" t="n"/>
      <c r="C87" s="25" t="n"/>
      <c r="D87" s="23" t="n"/>
      <c r="E87" s="24" t="n"/>
      <c r="F87" s="23" t="n"/>
      <c r="G87" s="23" t="n"/>
      <c r="H87" s="24" t="n"/>
      <c r="I87" s="23" t="n"/>
      <c r="J87" s="23" t="n"/>
      <c r="K87" s="23" t="n"/>
      <c r="L87" s="25" t="n"/>
      <c r="M87" s="26">
        <f>IF($B87="","",IF($I87="Done","Done",IF($I87="Scheduled","Scheduled",IF($I87="No-show","No-show",IF($I87="Cancelled","Cancelled",IF($G87="Yes","Picked",IF($F87="Not a fit","Not a fit","Screened")))))))</f>
        <v/>
      </c>
    </row>
    <row r="88">
      <c r="A88" s="21" t="n">
        <v>83</v>
      </c>
      <c r="B88" s="25" t="n"/>
      <c r="C88" s="25" t="n"/>
      <c r="D88" s="23" t="n"/>
      <c r="E88" s="24" t="n"/>
      <c r="F88" s="23" t="n"/>
      <c r="G88" s="23" t="n"/>
      <c r="H88" s="24" t="n"/>
      <c r="I88" s="23" t="n"/>
      <c r="J88" s="23" t="n"/>
      <c r="K88" s="23" t="n"/>
      <c r="L88" s="25" t="n"/>
      <c r="M88" s="26">
        <f>IF($B88="","",IF($I88="Done","Done",IF($I88="Scheduled","Scheduled",IF($I88="No-show","No-show",IF($I88="Cancelled","Cancelled",IF($G88="Yes","Picked",IF($F88="Not a fit","Not a fit","Screened")))))))</f>
        <v/>
      </c>
    </row>
    <row r="89">
      <c r="A89" s="21" t="n">
        <v>84</v>
      </c>
      <c r="B89" s="25" t="n"/>
      <c r="C89" s="25" t="n"/>
      <c r="D89" s="23" t="n"/>
      <c r="E89" s="24" t="n"/>
      <c r="F89" s="23" t="n"/>
      <c r="G89" s="23" t="n"/>
      <c r="H89" s="24" t="n"/>
      <c r="I89" s="23" t="n"/>
      <c r="J89" s="23" t="n"/>
      <c r="K89" s="23" t="n"/>
      <c r="L89" s="25" t="n"/>
      <c r="M89" s="26">
        <f>IF($B89="","",IF($I89="Done","Done",IF($I89="Scheduled","Scheduled",IF($I89="No-show","No-show",IF($I89="Cancelled","Cancelled",IF($G89="Yes","Picked",IF($F89="Not a fit","Not a fit","Screened")))))))</f>
        <v/>
      </c>
    </row>
    <row r="90">
      <c r="A90" s="21" t="n">
        <v>85</v>
      </c>
      <c r="B90" s="25" t="n"/>
      <c r="C90" s="25" t="n"/>
      <c r="D90" s="23" t="n"/>
      <c r="E90" s="24" t="n"/>
      <c r="F90" s="23" t="n"/>
      <c r="G90" s="23" t="n"/>
      <c r="H90" s="24" t="n"/>
      <c r="I90" s="23" t="n"/>
      <c r="J90" s="23" t="n"/>
      <c r="K90" s="23" t="n"/>
      <c r="L90" s="25" t="n"/>
      <c r="M90" s="26">
        <f>IF($B90="","",IF($I90="Done","Done",IF($I90="Scheduled","Scheduled",IF($I90="No-show","No-show",IF($I90="Cancelled","Cancelled",IF($G90="Yes","Picked",IF($F90="Not a fit","Not a fit","Screened")))))))</f>
        <v/>
      </c>
    </row>
    <row r="91">
      <c r="A91" s="21" t="n">
        <v>86</v>
      </c>
      <c r="B91" s="25" t="n"/>
      <c r="C91" s="25" t="n"/>
      <c r="D91" s="23" t="n"/>
      <c r="E91" s="24" t="n"/>
      <c r="F91" s="23" t="n"/>
      <c r="G91" s="23" t="n"/>
      <c r="H91" s="24" t="n"/>
      <c r="I91" s="23" t="n"/>
      <c r="J91" s="23" t="n"/>
      <c r="K91" s="23" t="n"/>
      <c r="L91" s="25" t="n"/>
      <c r="M91" s="26">
        <f>IF($B91="","",IF($I91="Done","Done",IF($I91="Scheduled","Scheduled",IF($I91="No-show","No-show",IF($I91="Cancelled","Cancelled",IF($G91="Yes","Picked",IF($F91="Not a fit","Not a fit","Screened")))))))</f>
        <v/>
      </c>
    </row>
    <row r="92">
      <c r="A92" s="21" t="n">
        <v>87</v>
      </c>
      <c r="B92" s="25" t="n"/>
      <c r="C92" s="25" t="n"/>
      <c r="D92" s="23" t="n"/>
      <c r="E92" s="24" t="n"/>
      <c r="F92" s="23" t="n"/>
      <c r="G92" s="23" t="n"/>
      <c r="H92" s="24" t="n"/>
      <c r="I92" s="23" t="n"/>
      <c r="J92" s="23" t="n"/>
      <c r="K92" s="23" t="n"/>
      <c r="L92" s="25" t="n"/>
      <c r="M92" s="26">
        <f>IF($B92="","",IF($I92="Done","Done",IF($I92="Scheduled","Scheduled",IF($I92="No-show","No-show",IF($I92="Cancelled","Cancelled",IF($G92="Yes","Picked",IF($F92="Not a fit","Not a fit","Screened")))))))</f>
        <v/>
      </c>
    </row>
    <row r="93">
      <c r="A93" s="21" t="n">
        <v>88</v>
      </c>
      <c r="B93" s="25" t="n"/>
      <c r="C93" s="25" t="n"/>
      <c r="D93" s="23" t="n"/>
      <c r="E93" s="24" t="n"/>
      <c r="F93" s="23" t="n"/>
      <c r="G93" s="23" t="n"/>
      <c r="H93" s="24" t="n"/>
      <c r="I93" s="23" t="n"/>
      <c r="J93" s="23" t="n"/>
      <c r="K93" s="23" t="n"/>
      <c r="L93" s="25" t="n"/>
      <c r="M93" s="26">
        <f>IF($B93="","",IF($I93="Done","Done",IF($I93="Scheduled","Scheduled",IF($I93="No-show","No-show",IF($I93="Cancelled","Cancelled",IF($G93="Yes","Picked",IF($F93="Not a fit","Not a fit","Screened")))))))</f>
        <v/>
      </c>
    </row>
    <row r="94">
      <c r="A94" s="21" t="n">
        <v>89</v>
      </c>
      <c r="B94" s="25" t="n"/>
      <c r="C94" s="25" t="n"/>
      <c r="D94" s="23" t="n"/>
      <c r="E94" s="24" t="n"/>
      <c r="F94" s="23" t="n"/>
      <c r="G94" s="23" t="n"/>
      <c r="H94" s="24" t="n"/>
      <c r="I94" s="23" t="n"/>
      <c r="J94" s="23" t="n"/>
      <c r="K94" s="23" t="n"/>
      <c r="L94" s="25" t="n"/>
      <c r="M94" s="26">
        <f>IF($B94="","",IF($I94="Done","Done",IF($I94="Scheduled","Scheduled",IF($I94="No-show","No-show",IF($I94="Cancelled","Cancelled",IF($G94="Yes","Picked",IF($F94="Not a fit","Not a fit","Screened")))))))</f>
        <v/>
      </c>
    </row>
    <row r="95">
      <c r="A95" s="21" t="n">
        <v>90</v>
      </c>
      <c r="B95" s="25" t="n"/>
      <c r="C95" s="25" t="n"/>
      <c r="D95" s="23" t="n"/>
      <c r="E95" s="24" t="n"/>
      <c r="F95" s="23" t="n"/>
      <c r="G95" s="23" t="n"/>
      <c r="H95" s="24" t="n"/>
      <c r="I95" s="23" t="n"/>
      <c r="J95" s="23" t="n"/>
      <c r="K95" s="23" t="n"/>
      <c r="L95" s="25" t="n"/>
      <c r="M95" s="26">
        <f>IF($B95="","",IF($I95="Done","Done",IF($I95="Scheduled","Scheduled",IF($I95="No-show","No-show",IF($I95="Cancelled","Cancelled",IF($G95="Yes","Picked",IF($F95="Not a fit","Not a fit","Screened")))))))</f>
        <v/>
      </c>
    </row>
    <row r="96">
      <c r="A96" s="21" t="n">
        <v>91</v>
      </c>
      <c r="B96" s="25" t="n"/>
      <c r="C96" s="25" t="n"/>
      <c r="D96" s="23" t="n"/>
      <c r="E96" s="24" t="n"/>
      <c r="F96" s="23" t="n"/>
      <c r="G96" s="23" t="n"/>
      <c r="H96" s="24" t="n"/>
      <c r="I96" s="23" t="n"/>
      <c r="J96" s="23" t="n"/>
      <c r="K96" s="23" t="n"/>
      <c r="L96" s="25" t="n"/>
      <c r="M96" s="26">
        <f>IF($B96="","",IF($I96="Done","Done",IF($I96="Scheduled","Scheduled",IF($I96="No-show","No-show",IF($I96="Cancelled","Cancelled",IF($G96="Yes","Picked",IF($F96="Not a fit","Not a fit","Screened")))))))</f>
        <v/>
      </c>
    </row>
    <row r="97">
      <c r="A97" s="21" t="n">
        <v>92</v>
      </c>
      <c r="B97" s="25" t="n"/>
      <c r="C97" s="25" t="n"/>
      <c r="D97" s="23" t="n"/>
      <c r="E97" s="24" t="n"/>
      <c r="F97" s="23" t="n"/>
      <c r="G97" s="23" t="n"/>
      <c r="H97" s="24" t="n"/>
      <c r="I97" s="23" t="n"/>
      <c r="J97" s="23" t="n"/>
      <c r="K97" s="23" t="n"/>
      <c r="L97" s="25" t="n"/>
      <c r="M97" s="26">
        <f>IF($B97="","",IF($I97="Done","Done",IF($I97="Scheduled","Scheduled",IF($I97="No-show","No-show",IF($I97="Cancelled","Cancelled",IF($G97="Yes","Picked",IF($F97="Not a fit","Not a fit","Screened")))))))</f>
        <v/>
      </c>
    </row>
    <row r="98">
      <c r="A98" s="21" t="n">
        <v>93</v>
      </c>
      <c r="B98" s="25" t="n"/>
      <c r="C98" s="25" t="n"/>
      <c r="D98" s="23" t="n"/>
      <c r="E98" s="24" t="n"/>
      <c r="F98" s="23" t="n"/>
      <c r="G98" s="23" t="n"/>
      <c r="H98" s="24" t="n"/>
      <c r="I98" s="23" t="n"/>
      <c r="J98" s="23" t="n"/>
      <c r="K98" s="23" t="n"/>
      <c r="L98" s="25" t="n"/>
      <c r="M98" s="26">
        <f>IF($B98="","",IF($I98="Done","Done",IF($I98="Scheduled","Scheduled",IF($I98="No-show","No-show",IF($I98="Cancelled","Cancelled",IF($G98="Yes","Picked",IF($F98="Not a fit","Not a fit","Screened")))))))</f>
        <v/>
      </c>
    </row>
    <row r="99">
      <c r="A99" s="21" t="n">
        <v>94</v>
      </c>
      <c r="B99" s="25" t="n"/>
      <c r="C99" s="25" t="n"/>
      <c r="D99" s="23" t="n"/>
      <c r="E99" s="24" t="n"/>
      <c r="F99" s="23" t="n"/>
      <c r="G99" s="23" t="n"/>
      <c r="H99" s="24" t="n"/>
      <c r="I99" s="23" t="n"/>
      <c r="J99" s="23" t="n"/>
      <c r="K99" s="23" t="n"/>
      <c r="L99" s="25" t="n"/>
      <c r="M99" s="26">
        <f>IF($B99="","",IF($I99="Done","Done",IF($I99="Scheduled","Scheduled",IF($I99="No-show","No-show",IF($I99="Cancelled","Cancelled",IF($G99="Yes","Picked",IF($F99="Not a fit","Not a fit","Screened")))))))</f>
        <v/>
      </c>
    </row>
    <row r="100">
      <c r="A100" s="21" t="n">
        <v>95</v>
      </c>
      <c r="B100" s="25" t="n"/>
      <c r="C100" s="25" t="n"/>
      <c r="D100" s="23" t="n"/>
      <c r="E100" s="24" t="n"/>
      <c r="F100" s="23" t="n"/>
      <c r="G100" s="23" t="n"/>
      <c r="H100" s="24" t="n"/>
      <c r="I100" s="23" t="n"/>
      <c r="J100" s="23" t="n"/>
      <c r="K100" s="23" t="n"/>
      <c r="L100" s="25" t="n"/>
      <c r="M100" s="26">
        <f>IF($B100="","",IF($I100="Done","Done",IF($I100="Scheduled","Scheduled",IF($I100="No-show","No-show",IF($I100="Cancelled","Cancelled",IF($G100="Yes","Picked",IF($F100="Not a fit","Not a fit","Screened")))))))</f>
        <v/>
      </c>
    </row>
    <row r="101">
      <c r="A101" s="21" t="n">
        <v>96</v>
      </c>
      <c r="B101" s="25" t="n"/>
      <c r="C101" s="25" t="n"/>
      <c r="D101" s="23" t="n"/>
      <c r="E101" s="24" t="n"/>
      <c r="F101" s="23" t="n"/>
      <c r="G101" s="23" t="n"/>
      <c r="H101" s="24" t="n"/>
      <c r="I101" s="23" t="n"/>
      <c r="J101" s="23" t="n"/>
      <c r="K101" s="23" t="n"/>
      <c r="L101" s="25" t="n"/>
      <c r="M101" s="26">
        <f>IF($B101="","",IF($I101="Done","Done",IF($I101="Scheduled","Scheduled",IF($I101="No-show","No-show",IF($I101="Cancelled","Cancelled",IF($G101="Yes","Picked",IF($F101="Not a fit","Not a fit","Screened")))))))</f>
        <v/>
      </c>
    </row>
    <row r="102">
      <c r="A102" s="21" t="n">
        <v>97</v>
      </c>
      <c r="B102" s="25" t="n"/>
      <c r="C102" s="25" t="n"/>
      <c r="D102" s="23" t="n"/>
      <c r="E102" s="24" t="n"/>
      <c r="F102" s="23" t="n"/>
      <c r="G102" s="23" t="n"/>
      <c r="H102" s="24" t="n"/>
      <c r="I102" s="23" t="n"/>
      <c r="J102" s="23" t="n"/>
      <c r="K102" s="23" t="n"/>
      <c r="L102" s="25" t="n"/>
      <c r="M102" s="26">
        <f>IF($B102="","",IF($I102="Done","Done",IF($I102="Scheduled","Scheduled",IF($I102="No-show","No-show",IF($I102="Cancelled","Cancelled",IF($G102="Yes","Picked",IF($F102="Not a fit","Not a fit","Screened")))))))</f>
        <v/>
      </c>
    </row>
    <row r="103">
      <c r="A103" s="21" t="n">
        <v>98</v>
      </c>
      <c r="B103" s="25" t="n"/>
      <c r="C103" s="25" t="n"/>
      <c r="D103" s="23" t="n"/>
      <c r="E103" s="24" t="n"/>
      <c r="F103" s="23" t="n"/>
      <c r="G103" s="23" t="n"/>
      <c r="H103" s="24" t="n"/>
      <c r="I103" s="23" t="n"/>
      <c r="J103" s="23" t="n"/>
      <c r="K103" s="23" t="n"/>
      <c r="L103" s="25" t="n"/>
      <c r="M103" s="26">
        <f>IF($B103="","",IF($I103="Done","Done",IF($I103="Scheduled","Scheduled",IF($I103="No-show","No-show",IF($I103="Cancelled","Cancelled",IF($G103="Yes","Picked",IF($F103="Not a fit","Not a fit","Screened")))))))</f>
        <v/>
      </c>
    </row>
    <row r="104">
      <c r="A104" s="21" t="n">
        <v>99</v>
      </c>
      <c r="B104" s="25" t="n"/>
      <c r="C104" s="25" t="n"/>
      <c r="D104" s="23" t="n"/>
      <c r="E104" s="24" t="n"/>
      <c r="F104" s="23" t="n"/>
      <c r="G104" s="23" t="n"/>
      <c r="H104" s="24" t="n"/>
      <c r="I104" s="23" t="n"/>
      <c r="J104" s="23" t="n"/>
      <c r="K104" s="23" t="n"/>
      <c r="L104" s="25" t="n"/>
      <c r="M104" s="26">
        <f>IF($B104="","",IF($I104="Done","Done",IF($I104="Scheduled","Scheduled",IF($I104="No-show","No-show",IF($I104="Cancelled","Cancelled",IF($G104="Yes","Picked",IF($F104="Not a fit","Not a fit","Screened")))))))</f>
        <v/>
      </c>
    </row>
    <row r="105">
      <c r="A105" s="21" t="n">
        <v>100</v>
      </c>
      <c r="B105" s="25" t="n"/>
      <c r="C105" s="25" t="n"/>
      <c r="D105" s="23" t="n"/>
      <c r="E105" s="24" t="n"/>
      <c r="F105" s="23" t="n"/>
      <c r="G105" s="23" t="n"/>
      <c r="H105" s="24" t="n"/>
      <c r="I105" s="23" t="n"/>
      <c r="J105" s="23" t="n"/>
      <c r="K105" s="23" t="n"/>
      <c r="L105" s="25" t="n"/>
      <c r="M105" s="26">
        <f>IF($B105="","",IF($I105="Done","Done",IF($I105="Scheduled","Scheduled",IF($I105="No-show","No-show",IF($I105="Cancelled","Cancelled",IF($G105="Yes","Picked",IF($F105="Not a fit","Not a fit","Screened")))))))</f>
        <v/>
      </c>
    </row>
  </sheetData>
  <conditionalFormatting sqref="M6:M105">
    <cfRule type="expression" priority="1" dxfId="0">
      <formula>$M6="Done"</formula>
    </cfRule>
    <cfRule type="expression" priority="2" dxfId="1">
      <formula>$M6="No-show"</formula>
    </cfRule>
  </conditionalFormatting>
  <conditionalFormatting sqref="B6:L105">
    <cfRule type="expression" priority="3" dxfId="2">
      <formula>$M6="Not a fit"</formula>
    </cfRule>
  </conditionalFormatting>
  <dataValidations count="5">
    <dataValidation sqref="D6:D105" showDropDown="0" showInputMessage="1" showErrorMessage="1" allowBlank="1" errorTitle="Segment" error="Pick a value from the list. Pick the group this person belongs to." promptTitle="Segment" prompt="Pick the group this person belongs to." type="list" errorStyle="warning">
      <formula1>Lists!$A$2:$A$6</formula1>
    </dataValidation>
    <dataValidation sqref="F6:F105" showDropDown="0" showInputMessage="1" showErrorMessage="1" allowBlank="1" errorTitle="Screener result" error="Pick a value from the list. Qualified, Near match or Not a fit." promptTitle="Screener result" prompt="Qualified, Near match or Not a fit." type="list" errorStyle="warning">
      <formula1>Lists!$C$2:$C$4</formula1>
    </dataValidation>
    <dataValidation sqref="G6:G105" showDropDown="0" showInputMessage="1" showErrorMessage="1" allowBlank="1" errorTitle="Picked?" error="Pick a value from the list. Yes, Backup or No." promptTitle="Picked?" prompt="Yes, Backup or No." type="list" errorStyle="warning">
      <formula1>Lists!$E$2:$E$4</formula1>
    </dataValidation>
    <dataValidation sqref="I6:I105" showDropDown="0" showInputMessage="1" showErrorMessage="1" allowBlank="1" errorTitle="Session status" error="Pick a value from the list. Invited, Scheduled, Done, No-show or Cancelled." promptTitle="Session status" prompt="Invited, Scheduled, Done, No-show or Cancelled." type="list" errorStyle="warning">
      <formula1>Lists!$G$2:$G$6</formula1>
    </dataValidation>
    <dataValidation sqref="J6:K105" showDropDown="0" showInputMessage="1" showErrorMessage="1" allowBlank="1" errorTitle="Yes or No" error="Pick a value from the list. Yes or No." promptTitle="Yes or No" prompt="Yes or No." type="list" errorStyle="warning">
      <formula1>Lists!$I$2:$I$3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4B2E83"/>
    <outlinePr summaryBelow="1" summaryRight="1"/>
    <pageSetUpPr/>
  </sheetPr>
  <dimension ref="A1:H24"/>
  <sheetViews>
    <sheetView workbookViewId="0">
      <selection activeCell="A1" sqref="A1"/>
    </sheetView>
  </sheetViews>
  <sheetFormatPr baseColWidth="8" defaultRowHeight="15"/>
  <cols>
    <col width="24" customWidth="1" min="1" max="1"/>
    <col width="10" customWidth="1" min="2" max="2"/>
    <col width="11" customWidth="1" min="3" max="3"/>
    <col width="11" customWidth="1" min="4" max="4"/>
    <col width="10" customWidth="1" min="5" max="5"/>
    <col width="12" customWidth="1" min="6" max="6"/>
    <col width="9" customWidth="1" min="7" max="7"/>
    <col width="11" customWidth="1" min="8" max="8"/>
  </cols>
  <sheetData>
    <row r="1">
      <c r="A1" s="16" t="inlineStr">
        <is>
          <t>Summary: screened, picked, scheduled, done</t>
        </is>
      </c>
    </row>
    <row r="2">
      <c r="A2" s="17" t="inlineStr">
        <is>
          <t>Worked out from the Tracker tab. Only the yellow Target cells are yours to type.</t>
        </is>
      </c>
    </row>
    <row r="3">
      <c r="A3" s="18">
        <f>IF(COUNTIF(Tracker!$B$6:$B$105,"EXAMPLE*")&gt;0,"You are looking at EXAMPLE data. Delete the EXAMPLE rows on the Tracker tab before you start.","")</f>
        <v/>
      </c>
    </row>
    <row r="5">
      <c r="A5" s="3" t="inlineStr">
        <is>
          <t>Stage</t>
        </is>
      </c>
      <c r="B5" s="3" t="inlineStr">
        <is>
          <t>People</t>
        </is>
      </c>
    </row>
    <row r="6">
      <c r="A6" s="27" t="inlineStr">
        <is>
          <t>Screened</t>
        </is>
      </c>
      <c r="B6" s="28">
        <f>ROWS(Tracker!$B$6:$B$105)-COUNTBLANK(Tracker!$B$6:$B$105)</f>
        <v/>
      </c>
    </row>
    <row r="7">
      <c r="A7" s="27" t="inlineStr">
        <is>
          <t>Qualified</t>
        </is>
      </c>
      <c r="B7" s="28">
        <f>COUNTIFS(Tracker!$B$6:$B$105,"?*",Tracker!$F$6:$F$105,"Qualified")</f>
        <v/>
      </c>
    </row>
    <row r="8">
      <c r="A8" s="27" t="inlineStr">
        <is>
          <t>Near match</t>
        </is>
      </c>
      <c r="B8" s="28">
        <f>COUNTIFS(Tracker!$B$6:$B$105,"?*",Tracker!$F$6:$F$105,"Near match")</f>
        <v/>
      </c>
    </row>
    <row r="9">
      <c r="A9" s="27" t="inlineStr">
        <is>
          <t>Picked</t>
        </is>
      </c>
      <c r="B9" s="28">
        <f>COUNTIFS(Tracker!$B$6:$B$105,"?*",Tracker!$G$6:$G$105,"Yes")</f>
        <v/>
      </c>
    </row>
    <row r="10">
      <c r="A10" s="27" t="inlineStr">
        <is>
          <t>Scheduled or done</t>
        </is>
      </c>
      <c r="B10" s="28">
        <f>COUNTIFS(Tracker!$B$6:$B$105,"?*",Tracker!$I$6:$I$105,"Scheduled")+COUNTIFS(Tracker!$B$6:$B$105,"?*",Tracker!$I$6:$I$105,"Done")</f>
        <v/>
      </c>
    </row>
    <row r="11">
      <c r="A11" s="27" t="inlineStr">
        <is>
          <t>Done</t>
        </is>
      </c>
      <c r="B11" s="28">
        <f>COUNTIFS(Tracker!$B$6:$B$105,"?*",Tracker!$I$6:$I$105,"Done")</f>
        <v/>
      </c>
    </row>
    <row r="12">
      <c r="A12" s="27" t="inlineStr">
        <is>
          <t>No-show</t>
        </is>
      </c>
      <c r="B12" s="28">
        <f>COUNTIFS(Tracker!$B$6:$B$105,"?*",Tracker!$I$6:$I$105,"No-show")</f>
        <v/>
      </c>
    </row>
    <row r="13">
      <c r="A13" s="27" t="inlineStr">
        <is>
          <t>Thank-you still to send</t>
        </is>
      </c>
      <c r="B13" s="28">
        <f>COUNTIFS(Tracker!$B$6:$B$105,"?*",Tracker!$I$6:$I$105,"Done")-COUNTIFS(Tracker!$B$6:$B$105,"?*",Tracker!$I$6:$I$105,"Done",Tracker!$K$6:$K$105,"Yes")</f>
        <v/>
      </c>
    </row>
    <row r="16" ht="32" customHeight="1">
      <c r="A16" s="3" t="inlineStr">
        <is>
          <t>Segment</t>
        </is>
      </c>
      <c r="B16" s="20" t="inlineStr">
        <is>
          <t>Target</t>
        </is>
      </c>
      <c r="C16" s="3" t="inlineStr">
        <is>
          <t>Screened</t>
        </is>
      </c>
      <c r="D16" s="3" t="inlineStr">
        <is>
          <t>Qualified</t>
        </is>
      </c>
      <c r="E16" s="3" t="inlineStr">
        <is>
          <t>Picked</t>
        </is>
      </c>
      <c r="F16" s="3" t="inlineStr">
        <is>
          <t>Scheduled or done</t>
        </is>
      </c>
      <c r="G16" s="3" t="inlineStr">
        <is>
          <t>Done</t>
        </is>
      </c>
      <c r="H16" s="3" t="inlineStr">
        <is>
          <t>Still to book</t>
        </is>
      </c>
    </row>
    <row r="17">
      <c r="A17" s="27">
        <f>Lists!$A$2</f>
        <v/>
      </c>
      <c r="B17" s="29" t="n">
        <v>5</v>
      </c>
      <c r="C17" s="28">
        <f>COUNTIFS(Tracker!$D$6:$D$105,$A17,Tracker!$B$6:$B$105,"?*")</f>
        <v/>
      </c>
      <c r="D17" s="28">
        <f>COUNTIFS(Tracker!$D$6:$D$105,$A17,Tracker!$F$6:$F$105,"Qualified")</f>
        <v/>
      </c>
      <c r="E17" s="28">
        <f>COUNTIFS(Tracker!$D$6:$D$105,$A17,Tracker!$G$6:$G$105,"Yes")</f>
        <v/>
      </c>
      <c r="F17" s="28">
        <f>COUNTIFS(Tracker!$D$6:$D$105,$A17,Tracker!$I$6:$I$105,"Scheduled")+COUNTIFS(Tracker!$D$6:$D$105,$A17,Tracker!$I$6:$I$105,"Done")</f>
        <v/>
      </c>
      <c r="G17" s="28">
        <f>COUNTIFS(Tracker!$D$6:$D$105,$A17,Tracker!$I$6:$I$105,"Done")</f>
        <v/>
      </c>
      <c r="H17" s="28">
        <f>IF(ISNUMBER(B17),MAX(0,B17-F17),"")</f>
        <v/>
      </c>
    </row>
    <row r="18">
      <c r="A18" s="27">
        <f>Lists!$A$3</f>
        <v/>
      </c>
      <c r="B18" s="29" t="n">
        <v>5</v>
      </c>
      <c r="C18" s="28">
        <f>COUNTIFS(Tracker!$D$6:$D$105,$A18,Tracker!$B$6:$B$105,"?*")</f>
        <v/>
      </c>
      <c r="D18" s="28">
        <f>COUNTIFS(Tracker!$D$6:$D$105,$A18,Tracker!$F$6:$F$105,"Qualified")</f>
        <v/>
      </c>
      <c r="E18" s="28">
        <f>COUNTIFS(Tracker!$D$6:$D$105,$A18,Tracker!$G$6:$G$105,"Yes")</f>
        <v/>
      </c>
      <c r="F18" s="28">
        <f>COUNTIFS(Tracker!$D$6:$D$105,$A18,Tracker!$I$6:$I$105,"Scheduled")+COUNTIFS(Tracker!$D$6:$D$105,$A18,Tracker!$I$6:$I$105,"Done")</f>
        <v/>
      </c>
      <c r="G18" s="28">
        <f>COUNTIFS(Tracker!$D$6:$D$105,$A18,Tracker!$I$6:$I$105,"Done")</f>
        <v/>
      </c>
      <c r="H18" s="28">
        <f>IF(ISNUMBER(B18),MAX(0,B18-F18),"")</f>
        <v/>
      </c>
    </row>
    <row r="19">
      <c r="A19" s="27">
        <f>Lists!$A$4</f>
        <v/>
      </c>
      <c r="B19" s="29" t="n">
        <v>5</v>
      </c>
      <c r="C19" s="28">
        <f>COUNTIFS(Tracker!$D$6:$D$105,$A19,Tracker!$B$6:$B$105,"?*")</f>
        <v/>
      </c>
      <c r="D19" s="28">
        <f>COUNTIFS(Tracker!$D$6:$D$105,$A19,Tracker!$F$6:$F$105,"Qualified")</f>
        <v/>
      </c>
      <c r="E19" s="28">
        <f>COUNTIFS(Tracker!$D$6:$D$105,$A19,Tracker!$G$6:$G$105,"Yes")</f>
        <v/>
      </c>
      <c r="F19" s="28">
        <f>COUNTIFS(Tracker!$D$6:$D$105,$A19,Tracker!$I$6:$I$105,"Scheduled")+COUNTIFS(Tracker!$D$6:$D$105,$A19,Tracker!$I$6:$I$105,"Done")</f>
        <v/>
      </c>
      <c r="G19" s="28">
        <f>COUNTIFS(Tracker!$D$6:$D$105,$A19,Tracker!$I$6:$I$105,"Done")</f>
        <v/>
      </c>
      <c r="H19" s="28">
        <f>IF(ISNUMBER(B19),MAX(0,B19-F19),"")</f>
        <v/>
      </c>
    </row>
    <row r="20">
      <c r="A20" s="27">
        <f>Lists!$A$5</f>
        <v/>
      </c>
      <c r="B20" s="29" t="n"/>
      <c r="C20" s="28">
        <f>COUNTIFS(Tracker!$D$6:$D$105,$A20,Tracker!$B$6:$B$105,"?*")</f>
        <v/>
      </c>
      <c r="D20" s="28">
        <f>COUNTIFS(Tracker!$D$6:$D$105,$A20,Tracker!$F$6:$F$105,"Qualified")</f>
        <v/>
      </c>
      <c r="E20" s="28">
        <f>COUNTIFS(Tracker!$D$6:$D$105,$A20,Tracker!$G$6:$G$105,"Yes")</f>
        <v/>
      </c>
      <c r="F20" s="28">
        <f>COUNTIFS(Tracker!$D$6:$D$105,$A20,Tracker!$I$6:$I$105,"Scheduled")+COUNTIFS(Tracker!$D$6:$D$105,$A20,Tracker!$I$6:$I$105,"Done")</f>
        <v/>
      </c>
      <c r="G20" s="28">
        <f>COUNTIFS(Tracker!$D$6:$D$105,$A20,Tracker!$I$6:$I$105,"Done")</f>
        <v/>
      </c>
      <c r="H20" s="28">
        <f>IF(ISNUMBER(B20),MAX(0,B20-F20),"")</f>
        <v/>
      </c>
    </row>
    <row r="21">
      <c r="A21" s="27">
        <f>Lists!$A$6</f>
        <v/>
      </c>
      <c r="B21" s="29" t="n"/>
      <c r="C21" s="28">
        <f>COUNTIFS(Tracker!$D$6:$D$105,$A21,Tracker!$B$6:$B$105,"?*")</f>
        <v/>
      </c>
      <c r="D21" s="28">
        <f>COUNTIFS(Tracker!$D$6:$D$105,$A21,Tracker!$F$6:$F$105,"Qualified")</f>
        <v/>
      </c>
      <c r="E21" s="28">
        <f>COUNTIFS(Tracker!$D$6:$D$105,$A21,Tracker!$G$6:$G$105,"Yes")</f>
        <v/>
      </c>
      <c r="F21" s="28">
        <f>COUNTIFS(Tracker!$D$6:$D$105,$A21,Tracker!$I$6:$I$105,"Scheduled")+COUNTIFS(Tracker!$D$6:$D$105,$A21,Tracker!$I$6:$I$105,"Done")</f>
        <v/>
      </c>
      <c r="G21" s="28">
        <f>COUNTIFS(Tracker!$D$6:$D$105,$A21,Tracker!$I$6:$I$105,"Done")</f>
        <v/>
      </c>
      <c r="H21" s="28">
        <f>IF(ISNUMBER(B21),MAX(0,B21-F21),"")</f>
        <v/>
      </c>
    </row>
    <row r="22">
      <c r="A22" s="27" t="inlineStr">
        <is>
          <t>All segments</t>
        </is>
      </c>
      <c r="B22" s="30">
        <f>SUM(B17:B21)</f>
        <v/>
      </c>
      <c r="C22" s="30">
        <f>SUM(C17:C21)</f>
        <v/>
      </c>
      <c r="D22" s="30">
        <f>SUM(D17:D21)</f>
        <v/>
      </c>
      <c r="E22" s="30">
        <f>SUM(E17:E21)</f>
        <v/>
      </c>
      <c r="F22" s="30">
        <f>SUM(F17:F21)</f>
        <v/>
      </c>
      <c r="G22" s="30">
        <f>SUM(G17:G21)</f>
        <v/>
      </c>
      <c r="H22" s="30">
        <f>SUM(H17:H21)</f>
        <v/>
      </c>
    </row>
    <row r="24">
      <c r="A24" s="15" t="inlineStr">
        <is>
          <t>Screened counts every row with a name. Scheduled or done counts sessions marked Scheduled or Done. Still to book is Target minus Scheduled or done. Rename segments on the Lists tab.</t>
        </is>
      </c>
    </row>
  </sheetData>
  <dataValidations count="1">
    <dataValidation sqref="B17:B21" showDropDown="0" showInputMessage="1" showErrorMessage="1" allowBlank="1" errorTitle="Target" error="Type a whole number from 0 to 500." promptTitle="Target" prompt="Finished sessions you want." type="whole" errorStyle="warning" operator="between">
      <formula1>0</formula1>
      <formula2>500</formula2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tabColor rgb="008F8499"/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cols>
    <col width="20" customWidth="1" min="1" max="1"/>
    <col width="3" customWidth="1" min="2" max="2"/>
    <col width="16" customWidth="1" min="3" max="3"/>
    <col width="3" customWidth="1" min="4" max="4"/>
    <col width="10" customWidth="1" min="5" max="5"/>
    <col width="3" customWidth="1" min="6" max="6"/>
    <col width="15" customWidth="1" min="7" max="7"/>
    <col width="3" customWidth="1" min="8" max="8"/>
    <col width="11" customWidth="1" min="9" max="9"/>
  </cols>
  <sheetData>
    <row r="1">
      <c r="A1" s="3" t="inlineStr">
        <is>
          <t>Segments</t>
        </is>
      </c>
      <c r="C1" s="3" t="inlineStr">
        <is>
          <t>Screener result</t>
        </is>
      </c>
      <c r="E1" s="3" t="inlineStr">
        <is>
          <t>Picked?</t>
        </is>
      </c>
      <c r="G1" s="3" t="inlineStr">
        <is>
          <t>Session status</t>
        </is>
      </c>
      <c r="I1" s="3" t="inlineStr">
        <is>
          <t>Yes or No</t>
        </is>
      </c>
    </row>
    <row r="2">
      <c r="A2" s="31" t="inlineStr">
        <is>
          <t>New users</t>
        </is>
      </c>
      <c r="C2" s="31" t="inlineStr">
        <is>
          <t>Qualified</t>
        </is>
      </c>
      <c r="E2" s="31" t="inlineStr">
        <is>
          <t>Yes</t>
        </is>
      </c>
      <c r="G2" s="31" t="inlineStr">
        <is>
          <t>Invited</t>
        </is>
      </c>
      <c r="I2" s="31" t="inlineStr">
        <is>
          <t>Yes</t>
        </is>
      </c>
    </row>
    <row r="3">
      <c r="A3" s="31" t="inlineStr">
        <is>
          <t>Experienced users</t>
        </is>
      </c>
      <c r="C3" s="31" t="inlineStr">
        <is>
          <t>Near match</t>
        </is>
      </c>
      <c r="E3" s="31" t="inlineStr">
        <is>
          <t>Backup</t>
        </is>
      </c>
      <c r="G3" s="31" t="inlineStr">
        <is>
          <t>Scheduled</t>
        </is>
      </c>
      <c r="I3" s="31" t="inlineStr">
        <is>
          <t>No</t>
        </is>
      </c>
    </row>
    <row r="4">
      <c r="A4" s="31" t="inlineStr">
        <is>
          <t>Lapsed users</t>
        </is>
      </c>
      <c r="C4" s="31" t="inlineStr">
        <is>
          <t>Not a fit</t>
        </is>
      </c>
      <c r="E4" s="31" t="inlineStr">
        <is>
          <t>No</t>
        </is>
      </c>
      <c r="G4" s="31" t="inlineStr">
        <is>
          <t>Done</t>
        </is>
      </c>
    </row>
    <row r="5">
      <c r="A5" s="31" t="inlineStr">
        <is>
          <t>Segment 4</t>
        </is>
      </c>
      <c r="G5" s="31" t="inlineStr">
        <is>
          <t>No-show</t>
        </is>
      </c>
    </row>
    <row r="6">
      <c r="A6" s="31" t="inlineStr">
        <is>
          <t>Segment 5</t>
        </is>
      </c>
      <c r="G6" s="31" t="inlineStr">
        <is>
          <t>Cancelled</t>
        </is>
      </c>
    </row>
    <row r="10">
      <c r="A10" s="15" t="inlineStr">
        <is>
          <t>Rename a segment here and the Tracker dropdown and the Summary follow. Change the same name in the Tracker rows that use it. Keep the other lists as they are: the Stage formula reads them.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2026-10-28T13:52:17Z</dcterms:created>
  <dcterms:modified xmlns:dcterms="http://purl.org/dc/terms/" xmlns:xsi="http://www.w3.org/2001/XMLSchema-instance" xsi:type="dcterms:W3CDTF">2026-10-28T13:52:18Z</dcterms:modified>
</cp:coreProperties>
</file>