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ing links" sheetId="2" state="visible" r:id="rId2"/>
    <sheet xmlns:r="http://schemas.openxmlformats.org/officeDocument/2006/relationships" name="Poll links" sheetId="3" state="visible" r:id="rId3"/>
    <sheet xmlns:r="http://schemas.openxmlformats.org/officeDocument/2006/relationships" name="Lists" sheetId="4" state="visible" r:id="rId4"/>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i val="1"/>
      <color rgb="005E5468"/>
      <sz val="10"/>
    </font>
  </fonts>
  <fills count="8">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3" fillId="6" borderId="1" applyAlignment="1" pivotButton="0" quotePrefix="0" xfId="0">
      <alignment vertical="center" wrapText="1"/>
    </xf>
    <xf numFmtId="0" fontId="5" fillId="0" borderId="1" applyAlignment="1" pivotButton="0" quotePrefix="0" xfId="0">
      <alignment vertical="center" wrapText="1"/>
    </xf>
    <xf numFmtId="0" fontId="11" fillId="0" borderId="1" pivotButton="0" quotePrefix="0" xfId="0"/>
    <xf numFmtId="0" fontId="5" fillId="3" borderId="1" applyAlignment="1" pivotButton="0" quotePrefix="0" xfId="0">
      <alignment horizontal="center"/>
    </xf>
    <xf numFmtId="0" fontId="11" fillId="0" borderId="1" applyAlignment="1" pivotButton="0" quotePrefix="0" xfId="0">
      <alignment horizontal="center"/>
    </xf>
    <xf numFmtId="0" fontId="5" fillId="4" borderId="1" applyAlignment="1" pivotButton="0" quotePrefix="0" xfId="0">
      <alignment horizontal="center"/>
    </xf>
    <xf numFmtId="0" fontId="5" fillId="0" borderId="0" pivotButton="0" quotePrefix="0" xfId="0"/>
    <xf numFmtId="0" fontId="5" fillId="4" borderId="1" applyAlignment="1" pivotButton="0" quotePrefix="0" xfId="0">
      <alignment horizontal="center" wrapText="1"/>
    </xf>
    <xf numFmtId="0" fontId="6" fillId="4" borderId="1" pivotButton="0" quotePrefix="0" xfId="0"/>
    <xf numFmtId="0" fontId="0" fillId="0" borderId="1" applyAlignment="1" pivotButton="0" quotePrefix="0" xfId="0">
      <alignment horizontal="center"/>
    </xf>
    <xf numFmtId="0" fontId="0" fillId="3" borderId="1" pivotButton="0" quotePrefix="0" xfId="0"/>
    <xf numFmtId="0" fontId="3" fillId="7" borderId="1" applyAlignment="1" pivotButton="0" quotePrefix="0" xfId="0">
      <alignment vertical="center" wrapText="1"/>
    </xf>
  </cellXfs>
  <cellStyles count="1">
    <cellStyle name="Normal" xfId="0" builtinId="0" hidden="0"/>
  </cellStyles>
  <dxfs count="2">
    <dxf>
      <font>
        <name val="Arial"/>
        <b val="1"/>
        <color rgb="008A1C12"/>
      </font>
    </dxf>
    <dxf>
      <font>
        <name val="Arial"/>
        <b val="1"/>
        <color rgb="0015703A"/>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HornetForms</author>
  </authors>
  <commentList>
    <comment ref="B5" authorId="0" shapeId="0">
      <text>
        <t>Copy it from the Share tab of your published form. Paste it without a # part. Leave it empty to use the example.</t>
      </text>
    </comment>
    <comment ref="B6" authorId="0" shapeId="0">
      <text>
        <t>Type the same name you set in the question's Prefill parameter box, for example score. Leave it empty to use the example.</t>
      </text>
    </comment>
    <comment ref="B7" authorId="0" shapeId="0">
      <text>
        <t>0 for a 0 to 10 scale such as the NPS question. 1 for a rating or a 1 to 5 scale. Leave it empty to use the example.</t>
      </text>
    </comment>
    <comment ref="B8" authorId="0" shapeId="0">
      <text>
        <t>10 for the NPS question, 5 for a five-step rating such as CSAT. Leave it empty to use the example.</t>
      </text>
    </comment>
    <comment ref="B9" authorId="0" shapeId="0">
      <text>
        <t>The name of the hidden field in your form, exactly as you typed it (upper and lower case count). Type none to leave the source out of the links. Leave it empty to use the example.</t>
      </text>
    </comment>
    <comment ref="B10" authorId="0" shapeId="0">
      <text>
        <t>Lower case letters, numbers, - and _ only. Use a new value for each email you send, like 2027-06-nps-email. Leave it empty to use the example.</t>
      </text>
    </comment>
    <comment ref="B14" authorId="0" shapeId="0">
      <text>
        <t>Worked out for you. Click a cell and copy it. Please do not type here.</t>
      </text>
    </comment>
  </commentList>
</comments>
</file>

<file path=xl/comments/comment2.xml><?xml version="1.0" encoding="utf-8"?>
<comments xmlns="http://schemas.openxmlformats.org/spreadsheetml/2006/main">
  <authors>
    <author>HornetForms</author>
  </authors>
  <commentList>
    <comment ref="B5" authorId="0" shapeId="0">
      <text>
        <t>The name you typed in the poll question's Prefill parameter box. Leave it empty to use the example.</t>
      </text>
    </comment>
    <comment ref="B8" authorId="0" shapeId="0">
      <text>
        <t>Type each option exactly as it reads in your form. Upper and lower case do not matter.</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231A2E"/>
    <outlinePr summaryBelow="1" summaryRight="1"/>
    <pageSetUpPr/>
  </sheetPr>
  <dimension ref="A1: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1"/>
    <row r="2">
      <c r="B2" s="1" t="inlineStr">
        <is>
          <t>Email survey answer links</t>
        </is>
      </c>
    </row>
    <row r="3">
      <c r="B3" s="2" t="inlineStr">
        <is>
          <t>One link per answer for an email survey, with a source tag so you know which email it came from.</t>
        </is>
      </c>
    </row>
    <row r="4"/>
    <row r="5">
      <c r="B5" s="3" t="inlineStr">
        <is>
          <t>Step</t>
        </is>
      </c>
      <c r="C5" s="3" t="inlineStr">
        <is>
          <t>What to do</t>
        </is>
      </c>
      <c r="D5" s="3" t="inlineStr">
        <is>
          <t>How</t>
        </is>
      </c>
    </row>
    <row r="6" ht="66" customHeight="1">
      <c r="B6" s="4" t="n">
        <v>1</v>
      </c>
      <c r="C6" s="5" t="inlineStr">
        <is>
          <t>Set up the question</t>
        </is>
      </c>
      <c r="D6" s="6" t="inlineStr">
        <is>
          <t>In HornetForms, open the rating question (for example the NPS question from the / menu), open its settings and type a name in Prefill parameter, like score. Add a hidden field named source if you want to know which email each answer came from. Publish the form.</t>
        </is>
      </c>
    </row>
    <row r="7" ht="51" customHeight="1">
      <c r="B7" s="4" t="n">
        <v>2</v>
      </c>
      <c r="C7" s="5" t="inlineStr">
        <is>
          <t>Fill the Rating links tab</t>
        </is>
      </c>
      <c r="D7" s="6" t="inlineStr">
        <is>
          <t>Type your form link, the prefill parameter, the lowest and highest answer, the hidden field name and a source value for this email in the yellow cells. Empty yellow cells use the example in the next column.</t>
        </is>
      </c>
    </row>
    <row r="8" ht="44" customHeight="1">
      <c r="B8" s="4" t="n">
        <v>3</v>
      </c>
      <c r="C8" s="5" t="inlineStr">
        <is>
          <t>Check column E</t>
        </is>
      </c>
      <c r="D8" s="6" t="inlineStr">
        <is>
          <t>Every setting says OK or tells you what to fix. Cell B11 sums it up. Fix anything red before you copy links.</t>
        </is>
      </c>
    </row>
    <row r="9" ht="44" customHeight="1">
      <c r="B9" s="4" t="n">
        <v>4</v>
      </c>
      <c r="C9" s="5" t="inlineStr">
        <is>
          <t>Copy the links into your email</t>
        </is>
      </c>
      <c r="D9" s="6" t="inlineStr">
        <is>
          <t>Copy one link per answer from column B and link each number in your email to it. The last row is a plain link for a Take the survey button.</t>
        </is>
      </c>
    </row>
    <row r="10" ht="44" customHeight="1">
      <c r="B10" s="4" t="n">
        <v>5</v>
      </c>
      <c r="C10" s="5" t="inlineStr">
        <is>
          <t>Test every link</t>
        </is>
      </c>
      <c r="D10" s="6" t="inlineStr">
        <is>
          <t>Open each link in a browser. The form should open with that answer already picked. Press Submit only on a test copy of the form, then delete the test response.</t>
        </is>
      </c>
    </row>
    <row r="11" ht="44" customHeight="1">
      <c r="B11" s="4" t="n">
        <v>6</v>
      </c>
      <c r="C11" s="5" t="inlineStr">
        <is>
          <t>Poll links (optional)</t>
        </is>
      </c>
      <c r="D11" s="6" t="inlineStr">
        <is>
          <t>For a one-question poll, fill the Poll links tab: the poll question's prefill parameter and your option labels, typed exactly like the options in your form.</t>
        </is>
      </c>
    </row>
    <row r="12"/>
    <row r="13">
      <c r="B13" s="7" t="inlineStr">
        <is>
          <t>Color key</t>
        </is>
      </c>
    </row>
    <row r="14">
      <c r="C14" s="8" t="inlineStr">
        <is>
          <t>Yellow</t>
        </is>
      </c>
      <c r="D14" s="9" t="inlineStr">
        <is>
          <t>You type or pick here.</t>
        </is>
      </c>
    </row>
    <row r="15">
      <c r="C15" s="10" t="inlineStr">
        <is>
          <t>Grey</t>
        </is>
      </c>
      <c r="D15" s="9" t="inlineStr">
        <is>
          <t>Worked out for you. Please do not type here.</t>
        </is>
      </c>
    </row>
    <row r="16">
      <c r="C16" s="11" t="inlineStr">
        <is>
          <t>Dark</t>
        </is>
      </c>
      <c r="D16" s="9" t="inlineStr">
        <is>
          <t>Column names. Please keep them as they are.</t>
        </is>
      </c>
    </row>
    <row r="17"/>
    <row r="18">
      <c r="B18" s="7" t="inlineStr">
        <is>
          <t>Good to know</t>
        </is>
      </c>
    </row>
    <row r="19" ht="34" customHeight="1">
      <c r="C19" s="12" t="inlineStr">
        <is>
          <t>An answer link opens your form with the answer already picked. The person still presses Submit to send it. Nothing is stored when they only open the link, and they can change the answer first.</t>
        </is>
      </c>
    </row>
    <row r="20" ht="28" customHeight="1">
      <c r="C20" s="12" t="inlineStr">
        <is>
          <t>You send the email from your own email or newsletter tool.</t>
        </is>
      </c>
    </row>
    <row r="21" ht="28" customHeight="1">
      <c r="C21" s="12" t="inlineStr">
        <is>
          <t>Hidden field names count upper and lower case: Source and source are two different names.</t>
        </is>
      </c>
    </row>
    <row r="22" ht="34" customHeight="1">
      <c r="C22" s="12" t="inlineStr">
        <is>
          <t>Spaces in poll options are written as %20 in the link. Options with &amp; # ? + % or = break the link, so the Check column flags them. Rename the option in your form and here.</t>
        </is>
      </c>
    </row>
    <row r="23" ht="28" customHeight="1">
      <c r="C23" s="12" t="inlineStr">
        <is>
          <t>Only older Excel functions are used, so the file also works in Google Sheets (File, Import, Upload).</t>
        </is>
      </c>
    </row>
    <row r="24"/>
    <row r="25">
      <c r="B25" s="7" t="inlineStr">
        <is>
          <t>Example data</t>
        </is>
      </c>
    </row>
    <row r="26" ht="32" customHeight="1">
      <c r="C26" s="13" t="inlineStr">
        <is>
          <t>The grey In use cells show the EXAMPLE values until you type your own in the yellow cells. The example form link does not exist: replace it with yours.</t>
        </is>
      </c>
    </row>
    <row r="27"/>
    <row r="28">
      <c r="C28" s="14" t="inlineStr">
        <is>
          <t>Made by HornetForms, https://hornetforms.com/blog/email-survey</t>
        </is>
      </c>
    </row>
  </sheetData>
  <mergeCells count="6">
    <mergeCell ref="C20:D20"/>
    <mergeCell ref="C21:D21"/>
    <mergeCell ref="C19:D19"/>
    <mergeCell ref="C26:D26"/>
    <mergeCell ref="C22:D22"/>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E27"/>
  <sheetViews>
    <sheetView showGridLines="0" workbookViewId="0">
      <pane ySplit="4" topLeftCell="A5" activePane="bottomLeft" state="frozen"/>
      <selection pane="bottomLeft" activeCell="A1" sqref="A1"/>
    </sheetView>
  </sheetViews>
  <sheetFormatPr baseColWidth="8" defaultRowHeight="15"/>
  <cols>
    <col width="34" customWidth="1" min="1" max="1"/>
    <col width="64" customWidth="1" min="2" max="2"/>
    <col width="46" customWidth="1" min="3" max="3"/>
    <col width="46" customWidth="1" min="4" max="4"/>
    <col width="52" customWidth="1" min="5" max="5"/>
  </cols>
  <sheetData>
    <row r="1">
      <c r="A1" s="15" t="inlineStr">
        <is>
          <t>Rating links</t>
        </is>
      </c>
    </row>
    <row r="2">
      <c r="A2" s="16" t="inlineStr">
        <is>
          <t>Fill the yellow cells. Column B below then holds one link per answer: link each number in your email to it.</t>
        </is>
      </c>
    </row>
    <row r="3">
      <c r="A3" s="17">
        <f>IF(COUNTBLANK(B5:B10)&gt;0,"Some settings still use the EXAMPLE in column C. Type your own in column B.","")</f>
        <v/>
      </c>
    </row>
    <row r="4" ht="22" customHeight="1">
      <c r="A4" s="3" t="inlineStr">
        <is>
          <t>Setting</t>
        </is>
      </c>
      <c r="B4" s="18" t="inlineStr">
        <is>
          <t>Your value</t>
        </is>
      </c>
      <c r="C4" s="3" t="inlineStr">
        <is>
          <t>Example</t>
        </is>
      </c>
      <c r="D4" s="3" t="inlineStr">
        <is>
          <t>In use</t>
        </is>
      </c>
      <c r="E4" s="3" t="inlineStr">
        <is>
          <t>Check</t>
        </is>
      </c>
    </row>
    <row r="5">
      <c r="A5" s="19" t="inlineStr">
        <is>
          <t>Form link</t>
        </is>
      </c>
      <c r="B5" s="8" t="n"/>
      <c r="C5" s="20" t="inlineStr">
        <is>
          <t>https://forms.hornetforms.com/f/how-did-we-do</t>
        </is>
      </c>
      <c r="D5" s="10">
        <f>IF(B5="",C5,B5)</f>
        <v/>
      </c>
      <c r="E5" s="10">
        <f>IF(IF($D$5="","is missing",IF(ISNUMBER(FIND(" ",$D$5)),"has spaces",IF(LOWER(LEFT($D$5,4))&lt;&gt;"http","should start with http",IF(ISNUMBER(FIND("#",$D$5)),"has a # part: remove it",""))))="","OK","Fix: "&amp;IF($D$5="","is missing",IF(ISNUMBER(FIND(" ",$D$5)),"has spaces",IF(LOWER(LEFT($D$5,4))&lt;&gt;"http","should start with http",IF(ISNUMBER(FIND("#",$D$5)),"has a # part: remove it","")))))</f>
        <v/>
      </c>
    </row>
    <row r="6">
      <c r="A6" s="19" t="inlineStr">
        <is>
          <t>Prefill parameter of the rating question</t>
        </is>
      </c>
      <c r="B6" s="8" t="n"/>
      <c r="C6" s="20" t="inlineStr">
        <is>
          <t>score</t>
        </is>
      </c>
      <c r="D6" s="10">
        <f>IF(B6="",C6,B6)</f>
        <v/>
      </c>
      <c r="E6" s="10">
        <f>IF(IF($D$6="","is missing",IF(LEN($D$6)&gt;64,"is longer than 64 characters",IF(ISERROR(FIND(LEFT($D$6,1),Lists!$B$2)),"must start with a letter",IF(SUMPRODUCT(--ISERROR(FIND(MID($D$6,Lists!$H$2:$H$65,1),Lists!$B$3)))&gt;0,"may use only letters, numbers, _ and -",IF(OR(EXACT($D$6,"hfid"),EXACT($D$6,"hf_hide_title"),EXACT($D$6,"hf_align"),EXACT($D$6,"hf_transparent"),EXACT($D$6,"hf_lang")),"is a name HornetForms keeps for itself","")))))="","OK","Fix: "&amp;IF($D$6="","is missing",IF(LEN($D$6)&gt;64,"is longer than 64 characters",IF(ISERROR(FIND(LEFT($D$6,1),Lists!$B$2)),"must start with a letter",IF(SUMPRODUCT(--ISERROR(FIND(MID($D$6,Lists!$H$2:$H$65,1),Lists!$B$3)))&gt;0,"may use only letters, numbers, _ and -",IF(OR(EXACT($D$6,"hfid"),EXACT($D$6,"hf_hide_title"),EXACT($D$6,"hf_align"),EXACT($D$6,"hf_transparent"),EXACT($D$6,"hf_lang")),"is a name HornetForms keeps for itself",""))))))</f>
        <v/>
      </c>
    </row>
    <row r="7">
      <c r="A7" s="19" t="inlineStr">
        <is>
          <t>Lowest answer</t>
        </is>
      </c>
      <c r="B7" s="21" t="n"/>
      <c r="C7" s="22" t="n">
        <v>0</v>
      </c>
      <c r="D7" s="23">
        <f>IF(B7="",C7,B7)</f>
        <v/>
      </c>
      <c r="E7" s="10">
        <f>IF(IF(NOT(ISNUMBER($D$7)),"type 0 or 1",IF(OR($D$7=0,$D$7=1),"","type 0 or 1"))="","OK","Fix: "&amp;IF(NOT(ISNUMBER($D$7)),"type 0 or 1",IF(OR($D$7=0,$D$7=1),"","type 0 or 1")))</f>
        <v/>
      </c>
    </row>
    <row r="8">
      <c r="A8" s="19" t="inlineStr">
        <is>
          <t>Highest answer</t>
        </is>
      </c>
      <c r="B8" s="21" t="n"/>
      <c r="C8" s="22" t="n">
        <v>10</v>
      </c>
      <c r="D8" s="23">
        <f>IF(B8="",C8,B8)</f>
        <v/>
      </c>
      <c r="E8" s="10">
        <f>IF(IF(NOT(ISNUMBER($D$8)),"type a whole number from 2 to 10",IF(AND($D$8=INT($D$8),$D$8&gt;=2,$D$8&lt;=10,$D$8&gt;$D$7),"","type a whole number from 2 to 10, above the lowest answer"))="","OK","Fix: "&amp;IF(NOT(ISNUMBER($D$8)),"type a whole number from 2 to 10",IF(AND($D$8=INT($D$8),$D$8&gt;=2,$D$8&lt;=10,$D$8&gt;$D$7),"","type a whole number from 2 to 10, above the lowest answer")))</f>
        <v/>
      </c>
    </row>
    <row r="9">
      <c r="A9" s="19" t="inlineStr">
        <is>
          <t>Hidden field name for the source</t>
        </is>
      </c>
      <c r="B9" s="8" t="n"/>
      <c r="C9" s="20" t="inlineStr">
        <is>
          <t>source</t>
        </is>
      </c>
      <c r="D9" s="10">
        <f>IF(B9="",C9,B9)</f>
        <v/>
      </c>
      <c r="E9" s="10">
        <f>IF(IF(LOWER($D$9)="none","",IF(IF($D$9="","is missing",IF(LEN($D$9)&gt;64,"is longer than 64 characters",IF(ISERROR(FIND(LEFT($D$9,1),Lists!$B$2)),"must start with a letter",IF(SUMPRODUCT(--ISERROR(FIND(MID($D$9,Lists!$H$2:$H$65,1),Lists!$B$3)))&gt;0,"may use only letters, numbers, _ and -",IF(OR(EXACT($D$9,"hfid"),EXACT($D$9,"hf_hide_title"),EXACT($D$9,"hf_align"),EXACT($D$9,"hf_transparent"),EXACT($D$9,"hf_lang")),"is a name HornetForms keeps for itself","")))))&lt;&gt;"",IF($D$9="","is missing",IF(LEN($D$9)&gt;64,"is longer than 64 characters",IF(ISERROR(FIND(LEFT($D$9,1),Lists!$B$2)),"must start with a letter",IF(SUMPRODUCT(--ISERROR(FIND(MID($D$9,Lists!$H$2:$H$65,1),Lists!$B$3)))&gt;0,"may use only letters, numbers, _ and -",IF(OR(EXACT($D$9,"hfid"),EXACT($D$9,"hf_hide_title"),EXACT($D$9,"hf_align"),EXACT($D$9,"hf_transparent"),EXACT($D$9,"hf_lang")),"is a name HornetForms keeps for itself",""))))),IF(EXACT($D$9,$D$6),"must differ from the prefill parameter","")))="","OK","Fix: "&amp;IF(LOWER($D$9)="none","",IF(IF($D$9="","is missing",IF(LEN($D$9)&gt;64,"is longer than 64 characters",IF(ISERROR(FIND(LEFT($D$9,1),Lists!$B$2)),"must start with a letter",IF(SUMPRODUCT(--ISERROR(FIND(MID($D$9,Lists!$H$2:$H$65,1),Lists!$B$3)))&gt;0,"may use only letters, numbers, _ and -",IF(OR(EXACT($D$9,"hfid"),EXACT($D$9,"hf_hide_title"),EXACT($D$9,"hf_align"),EXACT($D$9,"hf_transparent"),EXACT($D$9,"hf_lang")),"is a name HornetForms keeps for itself","")))))&lt;&gt;"",IF($D$9="","is missing",IF(LEN($D$9)&gt;64,"is longer than 64 characters",IF(ISERROR(FIND(LEFT($D$9,1),Lists!$B$2)),"must start with a letter",IF(SUMPRODUCT(--ISERROR(FIND(MID($D$9,Lists!$H$2:$H$65,1),Lists!$B$3)))&gt;0,"may use only letters, numbers, _ and -",IF(OR(EXACT($D$9,"hfid"),EXACT($D$9,"hf_hide_title"),EXACT($D$9,"hf_align"),EXACT($D$9,"hf_transparent"),EXACT($D$9,"hf_lang")),"is a name HornetForms keeps for itself",""))))),IF(EXACT($D$9,$D$6),"must differ from the prefill parameter",""))))</f>
        <v/>
      </c>
    </row>
    <row r="10">
      <c r="A10" s="19" t="inlineStr">
        <is>
          <t>Source value for this email</t>
        </is>
      </c>
      <c r="B10" s="8" t="n"/>
      <c r="C10" s="20" t="inlineStr">
        <is>
          <t>2027-06-nps-email</t>
        </is>
      </c>
      <c r="D10" s="10">
        <f>IF(B10="",C10,B10)</f>
        <v/>
      </c>
      <c r="E10" s="10">
        <f>IF(IF(LOWER($D$9)="none","",IF($D$10="","is missing",IF(LEN($D$10)&gt;60,"is longer than 60 characters",IF(NOT(EXACT($D$10,LOWER($D$10))),"has upper case letters",IF(ISNUMBER(FIND(" ",$D$10)),"has spaces",IF(SUMPRODUCT(--ISERROR(FIND(MID($D$10,Lists!$H$2:$H$65,1),Lists!$B$4)))&gt;0,"may use only a to z, 0 to 9, - and _",""))))))="","OK","Fix: "&amp;IF(LOWER($D$9)="none","",IF($D$10="","is missing",IF(LEN($D$10)&gt;60,"is longer than 60 characters",IF(NOT(EXACT($D$10,LOWER($D$10))),"has upper case letters",IF(ISNUMBER(FIND(" ",$D$10)),"has spaces",IF(SUMPRODUCT(--ISERROR(FIND(MID($D$10,Lists!$H$2:$H$65,1),Lists!$B$4)))&gt;0,"may use only a to z, 0 to 9, - and _","")))))))</f>
        <v/>
      </c>
    </row>
    <row r="11">
      <c r="A11" s="24" t="inlineStr">
        <is>
          <t>All settings</t>
        </is>
      </c>
      <c r="B11" s="10">
        <f>IF(COUNTIF(E5:E10,"OK")=6,"OK: the links are ready to copy","Fix the settings marked in column E first")</f>
        <v/>
      </c>
    </row>
    <row r="12">
      <c r="A12" s="14" t="inlineStr">
        <is>
          <t>Test each link before you send: the form should open with that answer picked. The person presses Submit to send it.</t>
        </is>
      </c>
    </row>
    <row r="14">
      <c r="A14" s="3" t="inlineStr">
        <is>
          <t>Answer</t>
        </is>
      </c>
      <c r="B14" s="3" t="inlineStr">
        <is>
          <t>Answer link (copy this)</t>
        </is>
      </c>
      <c r="C14" s="3" t="inlineStr">
        <is>
          <t>Status</t>
        </is>
      </c>
    </row>
    <row r="15">
      <c r="A15" s="25">
        <f>IF(AND(ISNUMBER($D$7),ISNUMBER($D$8)),IF(AND(0&gt;=$D$7,0&lt;=$D$8),0,""),"")</f>
        <v/>
      </c>
      <c r="B15" s="26">
        <f>IF(A15="","",$D$5&amp;IF(ISNUMBER(FIND("?",$D$5)),"&amp;","?")&amp;$D$6&amp;"="&amp;A15&amp;IF(LOWER($D$9)="none","","&amp;"&amp;$D$9&amp;"="&amp;$D$10))</f>
        <v/>
      </c>
      <c r="C15" s="10">
        <f>IF(A15="","",IF(LEFT($B$11,2)="OK","Ready","Fix the settings first"))</f>
        <v/>
      </c>
    </row>
    <row r="16">
      <c r="A16" s="25">
        <f>IF(AND(ISNUMBER($D$7),ISNUMBER($D$8)),IF(AND(1&gt;=$D$7,1&lt;=$D$8),1,""),"")</f>
        <v/>
      </c>
      <c r="B16" s="26">
        <f>IF(A16="","",$D$5&amp;IF(ISNUMBER(FIND("?",$D$5)),"&amp;","?")&amp;$D$6&amp;"="&amp;A16&amp;IF(LOWER($D$9)="none","","&amp;"&amp;$D$9&amp;"="&amp;$D$10))</f>
        <v/>
      </c>
      <c r="C16" s="10">
        <f>IF(A16="","",IF(LEFT($B$11,2)="OK","Ready","Fix the settings first"))</f>
        <v/>
      </c>
    </row>
    <row r="17">
      <c r="A17" s="25">
        <f>IF(AND(ISNUMBER($D$7),ISNUMBER($D$8)),IF(AND(2&gt;=$D$7,2&lt;=$D$8),2,""),"")</f>
        <v/>
      </c>
      <c r="B17" s="26">
        <f>IF(A17="","",$D$5&amp;IF(ISNUMBER(FIND("?",$D$5)),"&amp;","?")&amp;$D$6&amp;"="&amp;A17&amp;IF(LOWER($D$9)="none","","&amp;"&amp;$D$9&amp;"="&amp;$D$10))</f>
        <v/>
      </c>
      <c r="C17" s="10">
        <f>IF(A17="","",IF(LEFT($B$11,2)="OK","Ready","Fix the settings first"))</f>
        <v/>
      </c>
    </row>
    <row r="18">
      <c r="A18" s="25">
        <f>IF(AND(ISNUMBER($D$7),ISNUMBER($D$8)),IF(AND(3&gt;=$D$7,3&lt;=$D$8),3,""),"")</f>
        <v/>
      </c>
      <c r="B18" s="26">
        <f>IF(A18="","",$D$5&amp;IF(ISNUMBER(FIND("?",$D$5)),"&amp;","?")&amp;$D$6&amp;"="&amp;A18&amp;IF(LOWER($D$9)="none","","&amp;"&amp;$D$9&amp;"="&amp;$D$10))</f>
        <v/>
      </c>
      <c r="C18" s="10">
        <f>IF(A18="","",IF(LEFT($B$11,2)="OK","Ready","Fix the settings first"))</f>
        <v/>
      </c>
    </row>
    <row r="19">
      <c r="A19" s="25">
        <f>IF(AND(ISNUMBER($D$7),ISNUMBER($D$8)),IF(AND(4&gt;=$D$7,4&lt;=$D$8),4,""),"")</f>
        <v/>
      </c>
      <c r="B19" s="26">
        <f>IF(A19="","",$D$5&amp;IF(ISNUMBER(FIND("?",$D$5)),"&amp;","?")&amp;$D$6&amp;"="&amp;A19&amp;IF(LOWER($D$9)="none","","&amp;"&amp;$D$9&amp;"="&amp;$D$10))</f>
        <v/>
      </c>
      <c r="C19" s="10">
        <f>IF(A19="","",IF(LEFT($B$11,2)="OK","Ready","Fix the settings first"))</f>
        <v/>
      </c>
    </row>
    <row r="20">
      <c r="A20" s="25">
        <f>IF(AND(ISNUMBER($D$7),ISNUMBER($D$8)),IF(AND(5&gt;=$D$7,5&lt;=$D$8),5,""),"")</f>
        <v/>
      </c>
      <c r="B20" s="26">
        <f>IF(A20="","",$D$5&amp;IF(ISNUMBER(FIND("?",$D$5)),"&amp;","?")&amp;$D$6&amp;"="&amp;A20&amp;IF(LOWER($D$9)="none","","&amp;"&amp;$D$9&amp;"="&amp;$D$10))</f>
        <v/>
      </c>
      <c r="C20" s="10">
        <f>IF(A20="","",IF(LEFT($B$11,2)="OK","Ready","Fix the settings first"))</f>
        <v/>
      </c>
    </row>
    <row r="21">
      <c r="A21" s="25">
        <f>IF(AND(ISNUMBER($D$7),ISNUMBER($D$8)),IF(AND(6&gt;=$D$7,6&lt;=$D$8),6,""),"")</f>
        <v/>
      </c>
      <c r="B21" s="26">
        <f>IF(A21="","",$D$5&amp;IF(ISNUMBER(FIND("?",$D$5)),"&amp;","?")&amp;$D$6&amp;"="&amp;A21&amp;IF(LOWER($D$9)="none","","&amp;"&amp;$D$9&amp;"="&amp;$D$10))</f>
        <v/>
      </c>
      <c r="C21" s="10">
        <f>IF(A21="","",IF(LEFT($B$11,2)="OK","Ready","Fix the settings first"))</f>
        <v/>
      </c>
    </row>
    <row r="22">
      <c r="A22" s="25">
        <f>IF(AND(ISNUMBER($D$7),ISNUMBER($D$8)),IF(AND(7&gt;=$D$7,7&lt;=$D$8),7,""),"")</f>
        <v/>
      </c>
      <c r="B22" s="26">
        <f>IF(A22="","",$D$5&amp;IF(ISNUMBER(FIND("?",$D$5)),"&amp;","?")&amp;$D$6&amp;"="&amp;A22&amp;IF(LOWER($D$9)="none","","&amp;"&amp;$D$9&amp;"="&amp;$D$10))</f>
        <v/>
      </c>
      <c r="C22" s="10">
        <f>IF(A22="","",IF(LEFT($B$11,2)="OK","Ready","Fix the settings first"))</f>
        <v/>
      </c>
    </row>
    <row r="23">
      <c r="A23" s="25">
        <f>IF(AND(ISNUMBER($D$7),ISNUMBER($D$8)),IF(AND(8&gt;=$D$7,8&lt;=$D$8),8,""),"")</f>
        <v/>
      </c>
      <c r="B23" s="26">
        <f>IF(A23="","",$D$5&amp;IF(ISNUMBER(FIND("?",$D$5)),"&amp;","?")&amp;$D$6&amp;"="&amp;A23&amp;IF(LOWER($D$9)="none","","&amp;"&amp;$D$9&amp;"="&amp;$D$10))</f>
        <v/>
      </c>
      <c r="C23" s="10">
        <f>IF(A23="","",IF(LEFT($B$11,2)="OK","Ready","Fix the settings first"))</f>
        <v/>
      </c>
    </row>
    <row r="24">
      <c r="A24" s="25">
        <f>IF(AND(ISNUMBER($D$7),ISNUMBER($D$8)),IF(AND(9&gt;=$D$7,9&lt;=$D$8),9,""),"")</f>
        <v/>
      </c>
      <c r="B24" s="26">
        <f>IF(A24="","",$D$5&amp;IF(ISNUMBER(FIND("?",$D$5)),"&amp;","?")&amp;$D$6&amp;"="&amp;A24&amp;IF(LOWER($D$9)="none","","&amp;"&amp;$D$9&amp;"="&amp;$D$10))</f>
        <v/>
      </c>
      <c r="C24" s="10">
        <f>IF(A24="","",IF(LEFT($B$11,2)="OK","Ready","Fix the settings first"))</f>
        <v/>
      </c>
    </row>
    <row r="25">
      <c r="A25" s="25">
        <f>IF(AND(ISNUMBER($D$7),ISNUMBER($D$8)),IF(AND(10&gt;=$D$7,10&lt;=$D$8),10,""),"")</f>
        <v/>
      </c>
      <c r="B25" s="26">
        <f>IF(A25="","",$D$5&amp;IF(ISNUMBER(FIND("?",$D$5)),"&amp;","?")&amp;$D$6&amp;"="&amp;A25&amp;IF(LOWER($D$9)="none","","&amp;"&amp;$D$9&amp;"="&amp;$D$10))</f>
        <v/>
      </c>
      <c r="C25" s="10">
        <f>IF(A25="","",IF(LEFT($B$11,2)="OK","Ready","Fix the settings first"))</f>
        <v/>
      </c>
    </row>
    <row r="27">
      <c r="A27" s="25" t="inlineStr">
        <is>
          <t>Button link (no answer picked)</t>
        </is>
      </c>
      <c r="B27" s="26">
        <f>IF(LOWER($D$9)="none",$D$5,$D$5&amp;IF(ISNUMBER(FIND("?",$D$5)),"&amp;","?")&amp;$D$9&amp;"="&amp;$D$10)</f>
        <v/>
      </c>
      <c r="C27" s="10">
        <f>IF(LEFT($B$11,2)="OK","Ready","Fix the settings first")</f>
        <v/>
      </c>
    </row>
  </sheetData>
  <mergeCells count="1">
    <mergeCell ref="B11:E11"/>
  </mergeCells>
  <conditionalFormatting sqref="E5:E10">
    <cfRule type="expression" priority="1" dxfId="0">
      <formula>LEFT($E5,3)="Fix"</formula>
    </cfRule>
    <cfRule type="expression" priority="2" dxfId="1">
      <formula>$E5="OK"</formula>
    </cfRule>
  </conditionalFormatting>
  <conditionalFormatting sqref="B11">
    <cfRule type="expression" priority="3" dxfId="0">
      <formula>LEFT($B$11,3)="Fix"</formula>
    </cfRule>
    <cfRule type="expression" priority="4" dxfId="1">
      <formula>LEFT($B$11,2)="OK"</formula>
    </cfRule>
  </conditionalFormatting>
  <dataValidations count="2">
    <dataValidation sqref="B7" showDropDown="0" showInputMessage="1" showErrorMessage="1" allowBlank="1" errorTitle="Lowest answer" error="Type a whole number from 0 to 1." promptTitle="Lowest answer" prompt="0 for NPS (0 to 10), 1 for a rating." type="whole" errorStyle="warning" operator="between">
      <formula1>0</formula1>
      <formula2>1</formula2>
    </dataValidation>
    <dataValidation sqref="B8" showDropDown="0" showInputMessage="1" showErrorMessage="1" allowBlank="1" errorTitle="Highest answer" error="Type a whole number from 2 to 10." promptTitle="Highest answer" prompt="10 for NPS, 5 for CSAT." type="whole" errorStyle="warning" operator="between">
      <formula1>2</formula1>
      <formula2>10</formula2>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F20"/>
  <sheetViews>
    <sheetView showGridLines="0" workbookViewId="0">
      <pane ySplit="4" topLeftCell="A5" activePane="bottomLeft" state="frozen"/>
      <selection pane="bottomLeft" activeCell="A1" sqref="A1"/>
    </sheetView>
  </sheetViews>
  <sheetFormatPr baseColWidth="8" defaultRowHeight="15"/>
  <cols>
    <col width="34" customWidth="1" min="1" max="1"/>
    <col width="28" customWidth="1" min="2" max="2"/>
    <col width="22" customWidth="1" min="3" max="3"/>
    <col width="24" customWidth="1" min="4" max="4"/>
    <col width="40" customWidth="1" min="5" max="5"/>
    <col width="96" customWidth="1" min="6" max="6"/>
  </cols>
  <sheetData>
    <row r="1">
      <c r="A1" s="15" t="inlineStr">
        <is>
          <t>Poll links</t>
        </is>
      </c>
    </row>
    <row r="2">
      <c r="A2" s="16" t="inlineStr">
        <is>
          <t>One link per option of a multiple choice or dropdown question. Uses the form link, hidden field and source from the Rating links tab.</t>
        </is>
      </c>
    </row>
    <row r="3">
      <c r="A3" s="17">
        <f>IF(COUNTA(B9:B18)=0,"You are looking at the EXAMPLE options in column C. Type your own options in column B.","")</f>
        <v/>
      </c>
    </row>
    <row r="4">
      <c r="A4" s="3" t="inlineStr">
        <is>
          <t>Setting</t>
        </is>
      </c>
      <c r="B4" s="18" t="inlineStr">
        <is>
          <t>Your value</t>
        </is>
      </c>
      <c r="C4" s="3" t="inlineStr">
        <is>
          <t>Example</t>
        </is>
      </c>
      <c r="D4" s="3" t="inlineStr">
        <is>
          <t>In use</t>
        </is>
      </c>
      <c r="E4" s="3" t="inlineStr">
        <is>
          <t>Check</t>
        </is>
      </c>
    </row>
    <row r="5">
      <c r="A5" s="19" t="inlineStr">
        <is>
          <t>Prefill parameter of the poll question</t>
        </is>
      </c>
      <c r="B5" s="8" t="n"/>
      <c r="C5" s="20" t="inlineStr">
        <is>
          <t>day</t>
        </is>
      </c>
      <c r="D5" s="10">
        <f>IF(B5="",C5,B5)</f>
        <v/>
      </c>
      <c r="E5" s="10">
        <f>IF(IF($D$5="","is missing",IF(LEN($D$5)&gt;64,"is longer than 64 characters",IF(ISERROR(FIND(LEFT($D$5,1),Lists!$B$2)),"must start with a letter",IF(SUMPRODUCT(--ISERROR(FIND(MID($D$5,Lists!$H$2:$H$65,1),Lists!$B$3)))&gt;0,"may use only letters, numbers, _ and -",IF(OR(EXACT($D$5,"hfid"),EXACT($D$5,"hf_hide_title"),EXACT($D$5,"hf_align"),EXACT($D$5,"hf_transparent"),EXACT($D$5,"hf_lang")),"is a name HornetForms keeps for itself","")))))&lt;&gt;"","Fix: "&amp;IF($D$5="","is missing",IF(LEN($D$5)&gt;64,"is longer than 64 characters",IF(ISERROR(FIND(LEFT($D$5,1),Lists!$B$2)),"must start with a letter",IF(SUMPRODUCT(--ISERROR(FIND(MID($D$5,Lists!$H$2:$H$65,1),Lists!$B$3)))&gt;0,"may use only letters, numbers, _ and -",IF(OR(EXACT($D$5,"hfid"),EXACT($D$5,"hf_hide_title"),EXACT($D$5,"hf_align"),EXACT($D$5,"hf_transparent"),EXACT($D$5,"hf_lang")),"is a name HornetForms keeps for itself",""))))),IF(EXACT($D$5,'Rating links'!$D$6),"Fix: must differ from the rating question's parameter",IF(AND(LOWER('Rating links'!$D$9)&lt;&gt;"none",EXACT($D$5,'Rating links'!$D$9)),"Fix: must differ from the hidden field name","OK")))</f>
        <v/>
      </c>
    </row>
    <row r="8">
      <c r="A8" s="3" t="inlineStr">
        <is>
          <t>Option</t>
        </is>
      </c>
      <c r="B8" s="18" t="inlineStr">
        <is>
          <t>Your option label</t>
        </is>
      </c>
      <c r="C8" s="3" t="inlineStr">
        <is>
          <t>Example</t>
        </is>
      </c>
      <c r="D8" s="3" t="inlineStr">
        <is>
          <t>In use</t>
        </is>
      </c>
      <c r="E8" s="3" t="inlineStr">
        <is>
          <t>Check</t>
        </is>
      </c>
      <c r="F8" s="3" t="inlineStr">
        <is>
          <t>Option link (copy this)</t>
        </is>
      </c>
    </row>
    <row r="9">
      <c r="A9" s="27" t="n">
        <v>1</v>
      </c>
      <c r="B9" s="28" t="n"/>
      <c r="C9" s="20" t="inlineStr">
        <is>
          <t>Tuesday evening</t>
        </is>
      </c>
      <c r="D9" s="26">
        <f>TRIM(IF(COUNTA($B$9:$B$18)&gt;0,B9&amp;"",C9&amp;""))</f>
        <v/>
      </c>
      <c r="E9" s="10">
        <f>IF(D9="","",IF(OR(ISNUMBER(FIND("&amp;",D9)),ISNUMBER(FIND("#",D9)),ISNUMBER(FIND("?",D9)),ISNUMBER(FIND("+",D9)),ISNUMBER(FIND("%",D9)),ISNUMBER(FIND("=",D9))),"Fix: remove &amp; # ? + % or = from this option",IF(LEN(D9)&gt;200,"Fix: shorten this option","OK")))</f>
        <v/>
      </c>
      <c r="F9" s="26">
        <f>IF(OR(D9="",LEFT(E9,3)="Fix"),"",'Rating links'!$D$5&amp;IF(ISNUMBER(FIND("?",'Rating links'!$D$5)),"&amp;","?")&amp;$D$5&amp;"="&amp;SUBSTITUTE(D9," ","%20")&amp;IF(LOWER('Rating links'!$D$9)="none","","&amp;"&amp;'Rating links'!$D$9&amp;"="&amp;'Rating links'!$D$10))</f>
        <v/>
      </c>
    </row>
    <row r="10">
      <c r="A10" s="27" t="n">
        <v>2</v>
      </c>
      <c r="B10" s="28" t="n"/>
      <c r="C10" s="20" t="inlineStr">
        <is>
          <t>Wednesday lunch</t>
        </is>
      </c>
      <c r="D10" s="26">
        <f>TRIM(IF(COUNTA($B$9:$B$18)&gt;0,B10&amp;"",C10&amp;""))</f>
        <v/>
      </c>
      <c r="E10" s="10">
        <f>IF(D10="","",IF(OR(ISNUMBER(FIND("&amp;",D10)),ISNUMBER(FIND("#",D10)),ISNUMBER(FIND("?",D10)),ISNUMBER(FIND("+",D10)),ISNUMBER(FIND("%",D10)),ISNUMBER(FIND("=",D10))),"Fix: remove &amp; # ? + % or = from this option",IF(LEN(D10)&gt;200,"Fix: shorten this option","OK")))</f>
        <v/>
      </c>
      <c r="F10" s="26">
        <f>IF(OR(D10="",LEFT(E10,3)="Fix"),"",'Rating links'!$D$5&amp;IF(ISNUMBER(FIND("?",'Rating links'!$D$5)),"&amp;","?")&amp;$D$5&amp;"="&amp;SUBSTITUTE(D10," ","%20")&amp;IF(LOWER('Rating links'!$D$9)="none","","&amp;"&amp;'Rating links'!$D$9&amp;"="&amp;'Rating links'!$D$10))</f>
        <v/>
      </c>
    </row>
    <row r="11">
      <c r="A11" s="27" t="n">
        <v>3</v>
      </c>
      <c r="B11" s="28" t="n"/>
      <c r="C11" s="20" t="inlineStr">
        <is>
          <t>Thursday morning</t>
        </is>
      </c>
      <c r="D11" s="26">
        <f>TRIM(IF(COUNTA($B$9:$B$18)&gt;0,B11&amp;"",C11&amp;""))</f>
        <v/>
      </c>
      <c r="E11" s="10">
        <f>IF(D11="","",IF(OR(ISNUMBER(FIND("&amp;",D11)),ISNUMBER(FIND("#",D11)),ISNUMBER(FIND("?",D11)),ISNUMBER(FIND("+",D11)),ISNUMBER(FIND("%",D11)),ISNUMBER(FIND("=",D11))),"Fix: remove &amp; # ? + % or = from this option",IF(LEN(D11)&gt;200,"Fix: shorten this option","OK")))</f>
        <v/>
      </c>
      <c r="F11" s="26">
        <f>IF(OR(D11="",LEFT(E11,3)="Fix"),"",'Rating links'!$D$5&amp;IF(ISNUMBER(FIND("?",'Rating links'!$D$5)),"&amp;","?")&amp;$D$5&amp;"="&amp;SUBSTITUTE(D11," ","%20")&amp;IF(LOWER('Rating links'!$D$9)="none","","&amp;"&amp;'Rating links'!$D$9&amp;"="&amp;'Rating links'!$D$10))</f>
        <v/>
      </c>
    </row>
    <row r="12">
      <c r="A12" s="27" t="n">
        <v>4</v>
      </c>
      <c r="B12" s="28" t="n"/>
      <c r="C12" s="20" t="n"/>
      <c r="D12" s="26">
        <f>TRIM(IF(COUNTA($B$9:$B$18)&gt;0,B12&amp;"",C12&amp;""))</f>
        <v/>
      </c>
      <c r="E12" s="10">
        <f>IF(D12="","",IF(OR(ISNUMBER(FIND("&amp;",D12)),ISNUMBER(FIND("#",D12)),ISNUMBER(FIND("?",D12)),ISNUMBER(FIND("+",D12)),ISNUMBER(FIND("%",D12)),ISNUMBER(FIND("=",D12))),"Fix: remove &amp; # ? + % or = from this option",IF(LEN(D12)&gt;200,"Fix: shorten this option","OK")))</f>
        <v/>
      </c>
      <c r="F12" s="26">
        <f>IF(OR(D12="",LEFT(E12,3)="Fix"),"",'Rating links'!$D$5&amp;IF(ISNUMBER(FIND("?",'Rating links'!$D$5)),"&amp;","?")&amp;$D$5&amp;"="&amp;SUBSTITUTE(D12," ","%20")&amp;IF(LOWER('Rating links'!$D$9)="none","","&amp;"&amp;'Rating links'!$D$9&amp;"="&amp;'Rating links'!$D$10))</f>
        <v/>
      </c>
    </row>
    <row r="13">
      <c r="A13" s="27" t="n">
        <v>5</v>
      </c>
      <c r="B13" s="28" t="n"/>
      <c r="C13" s="20" t="n"/>
      <c r="D13" s="26">
        <f>TRIM(IF(COUNTA($B$9:$B$18)&gt;0,B13&amp;"",C13&amp;""))</f>
        <v/>
      </c>
      <c r="E13" s="10">
        <f>IF(D13="","",IF(OR(ISNUMBER(FIND("&amp;",D13)),ISNUMBER(FIND("#",D13)),ISNUMBER(FIND("?",D13)),ISNUMBER(FIND("+",D13)),ISNUMBER(FIND("%",D13)),ISNUMBER(FIND("=",D13))),"Fix: remove &amp; # ? + % or = from this option",IF(LEN(D13)&gt;200,"Fix: shorten this option","OK")))</f>
        <v/>
      </c>
      <c r="F13" s="26">
        <f>IF(OR(D13="",LEFT(E13,3)="Fix"),"",'Rating links'!$D$5&amp;IF(ISNUMBER(FIND("?",'Rating links'!$D$5)),"&amp;","?")&amp;$D$5&amp;"="&amp;SUBSTITUTE(D13," ","%20")&amp;IF(LOWER('Rating links'!$D$9)="none","","&amp;"&amp;'Rating links'!$D$9&amp;"="&amp;'Rating links'!$D$10))</f>
        <v/>
      </c>
    </row>
    <row r="14">
      <c r="A14" s="27" t="n">
        <v>6</v>
      </c>
      <c r="B14" s="28" t="n"/>
      <c r="C14" s="20" t="n"/>
      <c r="D14" s="26">
        <f>TRIM(IF(COUNTA($B$9:$B$18)&gt;0,B14&amp;"",C14&amp;""))</f>
        <v/>
      </c>
      <c r="E14" s="10">
        <f>IF(D14="","",IF(OR(ISNUMBER(FIND("&amp;",D14)),ISNUMBER(FIND("#",D14)),ISNUMBER(FIND("?",D14)),ISNUMBER(FIND("+",D14)),ISNUMBER(FIND("%",D14)),ISNUMBER(FIND("=",D14))),"Fix: remove &amp; # ? + % or = from this option",IF(LEN(D14)&gt;200,"Fix: shorten this option","OK")))</f>
        <v/>
      </c>
      <c r="F14" s="26">
        <f>IF(OR(D14="",LEFT(E14,3)="Fix"),"",'Rating links'!$D$5&amp;IF(ISNUMBER(FIND("?",'Rating links'!$D$5)),"&amp;","?")&amp;$D$5&amp;"="&amp;SUBSTITUTE(D14," ","%20")&amp;IF(LOWER('Rating links'!$D$9)="none","","&amp;"&amp;'Rating links'!$D$9&amp;"="&amp;'Rating links'!$D$10))</f>
        <v/>
      </c>
    </row>
    <row r="15">
      <c r="A15" s="27" t="n">
        <v>7</v>
      </c>
      <c r="B15" s="28" t="n"/>
      <c r="C15" s="20" t="n"/>
      <c r="D15" s="26">
        <f>TRIM(IF(COUNTA($B$9:$B$18)&gt;0,B15&amp;"",C15&amp;""))</f>
        <v/>
      </c>
      <c r="E15" s="10">
        <f>IF(D15="","",IF(OR(ISNUMBER(FIND("&amp;",D15)),ISNUMBER(FIND("#",D15)),ISNUMBER(FIND("?",D15)),ISNUMBER(FIND("+",D15)),ISNUMBER(FIND("%",D15)),ISNUMBER(FIND("=",D15))),"Fix: remove &amp; # ? + % or = from this option",IF(LEN(D15)&gt;200,"Fix: shorten this option","OK")))</f>
        <v/>
      </c>
      <c r="F15" s="26">
        <f>IF(OR(D15="",LEFT(E15,3)="Fix"),"",'Rating links'!$D$5&amp;IF(ISNUMBER(FIND("?",'Rating links'!$D$5)),"&amp;","?")&amp;$D$5&amp;"="&amp;SUBSTITUTE(D15," ","%20")&amp;IF(LOWER('Rating links'!$D$9)="none","","&amp;"&amp;'Rating links'!$D$9&amp;"="&amp;'Rating links'!$D$10))</f>
        <v/>
      </c>
    </row>
    <row r="16">
      <c r="A16" s="27" t="n">
        <v>8</v>
      </c>
      <c r="B16" s="28" t="n"/>
      <c r="C16" s="20" t="n"/>
      <c r="D16" s="26">
        <f>TRIM(IF(COUNTA($B$9:$B$18)&gt;0,B16&amp;"",C16&amp;""))</f>
        <v/>
      </c>
      <c r="E16" s="10">
        <f>IF(D16="","",IF(OR(ISNUMBER(FIND("&amp;",D16)),ISNUMBER(FIND("#",D16)),ISNUMBER(FIND("?",D16)),ISNUMBER(FIND("+",D16)),ISNUMBER(FIND("%",D16)),ISNUMBER(FIND("=",D16))),"Fix: remove &amp; # ? + % or = from this option",IF(LEN(D16)&gt;200,"Fix: shorten this option","OK")))</f>
        <v/>
      </c>
      <c r="F16" s="26">
        <f>IF(OR(D16="",LEFT(E16,3)="Fix"),"",'Rating links'!$D$5&amp;IF(ISNUMBER(FIND("?",'Rating links'!$D$5)),"&amp;","?")&amp;$D$5&amp;"="&amp;SUBSTITUTE(D16," ","%20")&amp;IF(LOWER('Rating links'!$D$9)="none","","&amp;"&amp;'Rating links'!$D$9&amp;"="&amp;'Rating links'!$D$10))</f>
        <v/>
      </c>
    </row>
    <row r="17">
      <c r="A17" s="27" t="n">
        <v>9</v>
      </c>
      <c r="B17" s="28" t="n"/>
      <c r="C17" s="20" t="n"/>
      <c r="D17" s="26">
        <f>TRIM(IF(COUNTA($B$9:$B$18)&gt;0,B17&amp;"",C17&amp;""))</f>
        <v/>
      </c>
      <c r="E17" s="10">
        <f>IF(D17="","",IF(OR(ISNUMBER(FIND("&amp;",D17)),ISNUMBER(FIND("#",D17)),ISNUMBER(FIND("?",D17)),ISNUMBER(FIND("+",D17)),ISNUMBER(FIND("%",D17)),ISNUMBER(FIND("=",D17))),"Fix: remove &amp; # ? + % or = from this option",IF(LEN(D17)&gt;200,"Fix: shorten this option","OK")))</f>
        <v/>
      </c>
      <c r="F17" s="26">
        <f>IF(OR(D17="",LEFT(E17,3)="Fix"),"",'Rating links'!$D$5&amp;IF(ISNUMBER(FIND("?",'Rating links'!$D$5)),"&amp;","?")&amp;$D$5&amp;"="&amp;SUBSTITUTE(D17," ","%20")&amp;IF(LOWER('Rating links'!$D$9)="none","","&amp;"&amp;'Rating links'!$D$9&amp;"="&amp;'Rating links'!$D$10))</f>
        <v/>
      </c>
    </row>
    <row r="18">
      <c r="A18" s="27" t="n">
        <v>10</v>
      </c>
      <c r="B18" s="28" t="n"/>
      <c r="C18" s="20" t="n"/>
      <c r="D18" s="26">
        <f>TRIM(IF(COUNTA($B$9:$B$18)&gt;0,B18&amp;"",C18&amp;""))</f>
        <v/>
      </c>
      <c r="E18" s="10">
        <f>IF(D18="","",IF(OR(ISNUMBER(FIND("&amp;",D18)),ISNUMBER(FIND("#",D18)),ISNUMBER(FIND("?",D18)),ISNUMBER(FIND("+",D18)),ISNUMBER(FIND("%",D18)),ISNUMBER(FIND("=",D18))),"Fix: remove &amp; # ? + % or = from this option",IF(LEN(D18)&gt;200,"Fix: shorten this option","OK")))</f>
        <v/>
      </c>
      <c r="F18" s="26">
        <f>IF(OR(D18="",LEFT(E18,3)="Fix"),"",'Rating links'!$D$5&amp;IF(ISNUMBER(FIND("?",'Rating links'!$D$5)),"&amp;","?")&amp;$D$5&amp;"="&amp;SUBSTITUTE(D18," ","%20")&amp;IF(LOWER('Rating links'!$D$9)="none","","&amp;"&amp;'Rating links'!$D$9&amp;"="&amp;'Rating links'!$D$10))</f>
        <v/>
      </c>
    </row>
    <row r="20">
      <c r="A20" s="14" t="inlineStr">
        <is>
          <t>The person still presses Submit after the form opens with their option picked. Link checkbox options one at a time: a link picks the options it names.</t>
        </is>
      </c>
    </row>
  </sheetData>
  <conditionalFormatting sqref="E5:E18">
    <cfRule type="expression" priority="1" dxfId="0">
      <formula>LEFT($E5,3)="Fix"</formula>
    </cfRule>
    <cfRule type="expression" priority="2" dxfId="1">
      <formula>$E5="OK"</formula>
    </cfRule>
  </conditionalFormatting>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5E5468"/>
    <outlinePr summaryBelow="1" summaryRight="1"/>
    <pageSetUpPr/>
  </sheetPr>
  <dimension ref="A1:H65"/>
  <sheetViews>
    <sheetView workbookViewId="0">
      <selection activeCell="A1" sqref="A1"/>
    </sheetView>
  </sheetViews>
  <sheetFormatPr baseColWidth="8" defaultRowHeight="15"/>
  <cols>
    <col width="26" customWidth="1" min="1" max="1"/>
    <col width="70" customWidth="1" min="2" max="2"/>
    <col width="18" customWidth="1" min="4" max="4"/>
    <col width="14" customWidth="1" min="8" max="8"/>
  </cols>
  <sheetData>
    <row r="1">
      <c r="A1" s="29" t="inlineStr">
        <is>
          <t>What</t>
        </is>
      </c>
      <c r="B1" s="29" t="inlineStr">
        <is>
          <t>Characters</t>
        </is>
      </c>
      <c r="D1" s="29" t="inlineStr">
        <is>
          <t>Reserved names</t>
        </is>
      </c>
      <c r="H1" s="29" t="inlineStr">
        <is>
          <t>Helper numbers (do not edit)</t>
        </is>
      </c>
    </row>
    <row r="2">
      <c r="A2" t="inlineStr">
        <is>
          <t>Letters</t>
        </is>
      </c>
      <c r="B2" t="inlineStr">
        <is>
          <t>ABCDEFGHIJKLMNOPQRSTUVWXYZabcdefghijklmnopqrstuvwxyz</t>
        </is>
      </c>
      <c r="D2" t="inlineStr">
        <is>
          <t>hfid</t>
        </is>
      </c>
      <c r="H2" t="n">
        <v>1</v>
      </c>
    </row>
    <row r="3">
      <c r="A3" t="inlineStr">
        <is>
          <t>Name characters</t>
        </is>
      </c>
      <c r="B3" t="inlineStr">
        <is>
          <t>ABCDEFGHIJKLMNOPQRSTUVWXYZabcdefghijklmnopqrstuvwxyz0123456789_-</t>
        </is>
      </c>
      <c r="D3" t="inlineStr">
        <is>
          <t>hf_hide_title</t>
        </is>
      </c>
      <c r="H3" t="n">
        <v>2</v>
      </c>
    </row>
    <row r="4">
      <c r="A4" t="inlineStr">
        <is>
          <t>Source value characters</t>
        </is>
      </c>
      <c r="B4" t="inlineStr">
        <is>
          <t>abcdefghijklmnopqrstuvwxyz0123456789-_</t>
        </is>
      </c>
      <c r="D4" t="inlineStr">
        <is>
          <t>hf_align</t>
        </is>
      </c>
      <c r="H4" t="n">
        <v>3</v>
      </c>
    </row>
    <row r="5">
      <c r="D5" t="inlineStr">
        <is>
          <t>hf_transparent</t>
        </is>
      </c>
      <c r="H5" t="n">
        <v>4</v>
      </c>
    </row>
    <row r="6">
      <c r="D6" t="inlineStr">
        <is>
          <t>hf_lang</t>
        </is>
      </c>
      <c r="H6" t="n">
        <v>5</v>
      </c>
    </row>
    <row r="7">
      <c r="A7" s="14" t="inlineStr">
        <is>
          <t>These lists drive the Check columns. Please leave them as they are.</t>
        </is>
      </c>
      <c r="H7" t="n">
        <v>6</v>
      </c>
    </row>
    <row r="8">
      <c r="H8" t="n">
        <v>7</v>
      </c>
    </row>
    <row r="9">
      <c r="H9" t="n">
        <v>8</v>
      </c>
    </row>
    <row r="10">
      <c r="H10" t="n">
        <v>9</v>
      </c>
    </row>
    <row r="11">
      <c r="H11" t="n">
        <v>10</v>
      </c>
    </row>
    <row r="12">
      <c r="H12" t="n">
        <v>11</v>
      </c>
    </row>
    <row r="13">
      <c r="H13" t="n">
        <v>12</v>
      </c>
    </row>
    <row r="14">
      <c r="H14" t="n">
        <v>13</v>
      </c>
    </row>
    <row r="15">
      <c r="H15" t="n">
        <v>14</v>
      </c>
    </row>
    <row r="16">
      <c r="H16" t="n">
        <v>15</v>
      </c>
    </row>
    <row r="17">
      <c r="H17" t="n">
        <v>16</v>
      </c>
    </row>
    <row r="18">
      <c r="H18" t="n">
        <v>17</v>
      </c>
    </row>
    <row r="19">
      <c r="H19" t="n">
        <v>18</v>
      </c>
    </row>
    <row r="20">
      <c r="H20" t="n">
        <v>19</v>
      </c>
    </row>
    <row r="21">
      <c r="H21" t="n">
        <v>20</v>
      </c>
    </row>
    <row r="22">
      <c r="H22" t="n">
        <v>21</v>
      </c>
    </row>
    <row r="23">
      <c r="H23" t="n">
        <v>22</v>
      </c>
    </row>
    <row r="24">
      <c r="H24" t="n">
        <v>23</v>
      </c>
    </row>
    <row r="25">
      <c r="H25" t="n">
        <v>24</v>
      </c>
    </row>
    <row r="26">
      <c r="H26" t="n">
        <v>25</v>
      </c>
    </row>
    <row r="27">
      <c r="H27" t="n">
        <v>26</v>
      </c>
    </row>
    <row r="28">
      <c r="H28" t="n">
        <v>27</v>
      </c>
    </row>
    <row r="29">
      <c r="H29" t="n">
        <v>28</v>
      </c>
    </row>
    <row r="30">
      <c r="H30" t="n">
        <v>29</v>
      </c>
    </row>
    <row r="31">
      <c r="H31" t="n">
        <v>30</v>
      </c>
    </row>
    <row r="32">
      <c r="H32" t="n">
        <v>31</v>
      </c>
    </row>
    <row r="33">
      <c r="H33" t="n">
        <v>32</v>
      </c>
    </row>
    <row r="34">
      <c r="H34" t="n">
        <v>33</v>
      </c>
    </row>
    <row r="35">
      <c r="H35" t="n">
        <v>34</v>
      </c>
    </row>
    <row r="36">
      <c r="H36" t="n">
        <v>35</v>
      </c>
    </row>
    <row r="37">
      <c r="H37" t="n">
        <v>36</v>
      </c>
    </row>
    <row r="38">
      <c r="H38" t="n">
        <v>37</v>
      </c>
    </row>
    <row r="39">
      <c r="H39" t="n">
        <v>38</v>
      </c>
    </row>
    <row r="40">
      <c r="H40" t="n">
        <v>39</v>
      </c>
    </row>
    <row r="41">
      <c r="H41" t="n">
        <v>40</v>
      </c>
    </row>
    <row r="42">
      <c r="H42" t="n">
        <v>41</v>
      </c>
    </row>
    <row r="43">
      <c r="H43" t="n">
        <v>42</v>
      </c>
    </row>
    <row r="44">
      <c r="H44" t="n">
        <v>43</v>
      </c>
    </row>
    <row r="45">
      <c r="H45" t="n">
        <v>44</v>
      </c>
    </row>
    <row r="46">
      <c r="H46" t="n">
        <v>45</v>
      </c>
    </row>
    <row r="47">
      <c r="H47" t="n">
        <v>46</v>
      </c>
    </row>
    <row r="48">
      <c r="H48" t="n">
        <v>47</v>
      </c>
    </row>
    <row r="49">
      <c r="H49" t="n">
        <v>48</v>
      </c>
    </row>
    <row r="50">
      <c r="H50" t="n">
        <v>49</v>
      </c>
    </row>
    <row r="51">
      <c r="H51" t="n">
        <v>50</v>
      </c>
    </row>
    <row r="52">
      <c r="H52" t="n">
        <v>51</v>
      </c>
    </row>
    <row r="53">
      <c r="H53" t="n">
        <v>52</v>
      </c>
    </row>
    <row r="54">
      <c r="H54" t="n">
        <v>53</v>
      </c>
    </row>
    <row r="55">
      <c r="H55" t="n">
        <v>54</v>
      </c>
    </row>
    <row r="56">
      <c r="H56" t="n">
        <v>55</v>
      </c>
    </row>
    <row r="57">
      <c r="H57" t="n">
        <v>56</v>
      </c>
    </row>
    <row r="58">
      <c r="H58" t="n">
        <v>57</v>
      </c>
    </row>
    <row r="59">
      <c r="H59" t="n">
        <v>58</v>
      </c>
    </row>
    <row r="60">
      <c r="H60" t="n">
        <v>59</v>
      </c>
    </row>
    <row r="61">
      <c r="H61" t="n">
        <v>60</v>
      </c>
    </row>
    <row r="62">
      <c r="H62" t="n">
        <v>61</v>
      </c>
    </row>
    <row r="63">
      <c r="H63" t="n">
        <v>62</v>
      </c>
    </row>
    <row r="64">
      <c r="H64" t="n">
        <v>63</v>
      </c>
    </row>
    <row r="65">
      <c r="H65" t="n">
        <v>64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2026-10-28T20:02:48Z</dcterms:created>
  <dcterms:modified xmlns:dcterms="http://purl.org/dc/terms/" xmlns:xsi="http://www.w3.org/2001/XMLSchema-instance" xsi:type="dcterms:W3CDTF">2026-10-28T20:02:48Z</dcterms:modified>
</cp:coreProperties>
</file>