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ange log" sheetId="2" state="visible" r:id="rId2"/>
    <sheet xmlns:r="http://schemas.openxmlformats.org/officeDocument/2006/relationships" name="Summary"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b val="1"/>
      <color rgb="00231A2E"/>
      <sz val="11"/>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5" fillId="3" borderId="1" applyAlignment="1" pivotButton="0" quotePrefix="0" xfId="0">
      <alignment horizontal="left"/>
    </xf>
    <xf numFmtId="4" fontId="5" fillId="3" borderId="1" applyAlignment="1" pivotButton="0" quotePrefix="0" xfId="0">
      <alignment horizontal="left"/>
    </xf>
    <xf numFmtId="4" fontId="10" fillId="4" borderId="1" applyAlignment="1" pivotButton="0" quotePrefix="0" xfId="0">
      <alignment horizontal="left"/>
    </xf>
    <xf numFmtId="0" fontId="3" fillId="6" borderId="1" applyAlignment="1" pivotButton="0" quotePrefix="0" xfId="0">
      <alignment vertical="center" wrapText="1"/>
    </xf>
    <xf numFmtId="0" fontId="3" fillId="7" borderId="1" applyAlignment="1" pivotButton="0" quotePrefix="0" xfId="0">
      <alignment vertical="center" wrapText="1"/>
    </xf>
    <xf numFmtId="0" fontId="10" fillId="4" borderId="1" applyAlignment="1" pivotButton="0" quotePrefix="0" xfId="0">
      <alignment horizontal="center" vertical="center"/>
    </xf>
    <xf numFmtId="0" fontId="6" fillId="3" borderId="1" applyAlignment="1" pivotButton="0" quotePrefix="0" xfId="0">
      <alignment vertical="center" wrapText="1"/>
    </xf>
    <xf numFmtId="164" fontId="6" fillId="3" borderId="1" applyAlignment="1" pivotButton="0" quotePrefix="0" xfId="0">
      <alignment horizontal="center" vertical="center"/>
    </xf>
    <xf numFmtId="0" fontId="6" fillId="3" borderId="1" applyAlignment="1" pivotButton="0" quotePrefix="0" xfId="0">
      <alignment horizontal="center" vertical="center"/>
    </xf>
    <xf numFmtId="4" fontId="10" fillId="4" borderId="1" applyAlignment="1" pivotButton="0" quotePrefix="0" xfId="0">
      <alignment horizontal="right" vertical="center"/>
    </xf>
    <xf numFmtId="0" fontId="5" fillId="3" borderId="1" applyAlignment="1" pivotButton="0" quotePrefix="0" xfId="0">
      <alignment horizontal="center" vertical="center"/>
    </xf>
    <xf numFmtId="0" fontId="6" fillId="4" borderId="1" applyAlignment="1" pivotButton="0" quotePrefix="0" xfId="0">
      <alignment horizontal="left"/>
    </xf>
    <xf numFmtId="0" fontId="6" fillId="4" borderId="1" applyAlignment="1" pivotButton="0" quotePrefix="0" xfId="0">
      <alignment horizontal="center"/>
    </xf>
    <xf numFmtId="4" fontId="6" fillId="4" borderId="1" applyAlignment="1" pivotButton="0" quotePrefix="0" xfId="0">
      <alignment horizontal="center"/>
    </xf>
    <xf numFmtId="0" fontId="5" fillId="4" borderId="1" applyAlignment="1" pivotButton="0" quotePrefix="0" xfId="0">
      <alignment horizontal="left"/>
    </xf>
    <xf numFmtId="0" fontId="5" fillId="4" borderId="1" applyAlignment="1" pivotButton="0" quotePrefix="0" xfId="0">
      <alignment horizontal="center"/>
    </xf>
    <xf numFmtId="4" fontId="5" fillId="4" borderId="1" applyAlignment="1" pivotButton="0" quotePrefix="0" xfId="0">
      <alignment horizontal="center"/>
    </xf>
    <xf numFmtId="0" fontId="11" fillId="4" borderId="1" applyAlignment="1" pivotButton="0" quotePrefix="0" xfId="0">
      <alignment horizontal="left"/>
    </xf>
    <xf numFmtId="0" fontId="11" fillId="4" borderId="1" applyAlignment="1" pivotButton="0" quotePrefix="0" xfId="0">
      <alignment horizontal="center"/>
    </xf>
    <xf numFmtId="4" fontId="11" fillId="4" borderId="1" applyAlignment="1" pivotButton="0" quotePrefix="0" xfId="0">
      <alignment horizontal="center"/>
    </xf>
    <xf numFmtId="0" fontId="6" fillId="3" borderId="1" pivotButton="0" quotePrefix="0" xfId="0"/>
  </cellXfs>
  <cellStyles count="1">
    <cellStyle name="Normal" xfId="0" builtinId="0" hidden="0"/>
  </cellStyles>
  <dxfs count="3">
    <dxf>
      <font>
        <name val="Arial"/>
        <b val="1"/>
        <color rgb="0015703A"/>
      </font>
      <fill>
        <patternFill patternType="solid">
          <bgColor rgb="00DCEFE2"/>
        </patternFill>
      </fill>
    </dxf>
    <dxf>
      <font>
        <name val="Arial"/>
        <b val="1"/>
        <color rgb="008A1C12"/>
      </font>
      <fill>
        <patternFill patternType="solid">
          <bgColor rgb="00F8D9D5"/>
        </patternFill>
      </fill>
    </dxf>
    <dxf>
      <font>
        <name val="Arial"/>
        <b val="1"/>
        <color rgb="008F4F05"/>
      </font>
      <fill>
        <patternFill patternType="solid">
          <bgColor rgb="00FBE3B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C7" authorId="0" shapeId="0">
      <text>
        <t>Your rate for one hour of work, in your own currency, as a plain number (for example 85). Every Cost uses it. Leave it empty to see the EXAMPLE rate.</t>
      </text>
    </comment>
    <comment ref="C8" authorId="0" shapeId="0">
      <text>
        <t>Worked out for you: your hourly rate, or the EXAMPLE rate while C7 is empty.</t>
      </text>
    </comment>
    <comment ref="F10" authorId="0" shapeId="0">
      <text>
        <t>Your estimate of the extra hours this change needs. Use 0 for a swap that adds no time.</t>
      </text>
    </comment>
    <comment ref="G10" authorId="0" shapeId="0">
      <text>
        <t>Worked out: Impact (hours) x the rate used. Please do not type here.</t>
      </text>
    </comment>
    <comment ref="H10" authorId="0" shapeId="0">
      <text>
        <t>Approved, Declined, Not now or Pending. A request with no decision counts as Pending.</t>
      </text>
    </comment>
    <comment ref="J10" authorId="0" shapeId="0">
      <text>
        <t>The person on the client side who said yes or no, as written on the request.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Change log</t>
        </is>
      </c>
    </row>
    <row r="3">
      <c r="B3" s="2" t="inlineStr">
        <is>
          <t>Log every change request, its extra hours, its cost at your rate and the decision. Works in Excel and Google Sheets.</t>
        </is>
      </c>
    </row>
    <row r="5">
      <c r="B5" s="3" t="inlineStr">
        <is>
          <t>Step</t>
        </is>
      </c>
      <c r="C5" s="3" t="inlineStr">
        <is>
          <t>What to do</t>
        </is>
      </c>
      <c r="D5" s="3" t="inlineStr">
        <is>
          <t>How</t>
        </is>
      </c>
    </row>
    <row r="6" ht="51" customHeight="1">
      <c r="B6" s="4" t="n">
        <v>1</v>
      </c>
      <c r="C6" s="5" t="inlineStr">
        <is>
          <t>Type your hourly rate</t>
        </is>
      </c>
      <c r="D6" s="6" t="inlineStr">
        <is>
          <t>On the Change log tab, type your rate for one hour of work in C7, in your own currency. Add the project and client names above it if you like. Until C7 has a number, costs use the EXAMPLE rate of 100.</t>
        </is>
      </c>
    </row>
    <row r="7" ht="44" customHeight="1">
      <c r="B7" s="4" t="n">
        <v>2</v>
      </c>
      <c r="C7" s="5" t="inlineStr">
        <is>
          <t>Delete the EXAMPLE rows</t>
        </is>
      </c>
      <c r="D7" s="6" t="inlineStr">
        <is>
          <t>The first five rows show how a filled-in log looks. Delete their contents when you are ready to log your own.</t>
        </is>
      </c>
    </row>
    <row r="8" ht="44" customHeight="1">
      <c r="B8" s="4" t="n">
        <v>3</v>
      </c>
      <c r="C8" s="5" t="inlineStr">
        <is>
          <t>Log each request</t>
        </is>
      </c>
      <c r="D8" s="6" t="inlineStr">
        <is>
          <t>One row per request: a short name, the date it came in, who asked, what they asked for and your estimate of the extra hours. Cost works itself out.</t>
        </is>
      </c>
    </row>
    <row r="9" ht="44" customHeight="1">
      <c r="B9" s="4" t="n">
        <v>4</v>
      </c>
      <c r="C9" s="5" t="inlineStr">
        <is>
          <t>Record the decision</t>
        </is>
      </c>
      <c r="D9" s="6" t="inlineStr">
        <is>
          <t>Pick Approved, Declined, Not now or Pending. Add the decision date and who signed it off on the client side.</t>
        </is>
      </c>
    </row>
    <row r="10" ht="44" customHeight="1">
      <c r="B10" s="4" t="n">
        <v>5</v>
      </c>
      <c r="C10" s="5" t="inlineStr">
        <is>
          <t>Read the Summary</t>
        </is>
      </c>
      <c r="D10" s="6" t="inlineStr">
        <is>
          <t>The Summary tab shows requests, hours and cost per decision, plus the approved total and what still waits for a decision. Share it with the client at each check-in.</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28" customHeight="1">
      <c r="C18" s="12" t="inlineStr">
        <is>
          <t>Cost = Impact (hours) x your hourly rate. Change the rate once and every cost updates.</t>
        </is>
      </c>
    </row>
    <row r="19" ht="28" customHeight="1">
      <c r="C19" s="12" t="inlineStr">
        <is>
          <t>A request with no decision counts as Pending in the Summary.</t>
        </is>
      </c>
    </row>
    <row r="20" ht="28" customHeight="1">
      <c r="C20" s="12" t="inlineStr">
        <is>
          <t>Use the Notes column for the quote you sent, the new deadline or what you dropped to fit the change in.</t>
        </is>
      </c>
    </row>
    <row r="21" ht="28" customHeight="1">
      <c r="C21" s="12" t="inlineStr">
        <is>
          <t>Keep one log per project, so the totals stay clear.</t>
        </is>
      </c>
    </row>
    <row r="22" ht="28" customHeight="1">
      <c r="C22" s="12" t="inlineStr">
        <is>
          <t>This sheet is a planning aid. Your contract decides how changes are priced and agreed.</t>
        </is>
      </c>
    </row>
    <row r="24">
      <c r="B24" s="7" t="inlineStr">
        <is>
          <t>Example data</t>
        </is>
      </c>
    </row>
    <row r="25" ht="32" customHeight="1">
      <c r="C25" s="13" t="inlineStr">
        <is>
          <t>The Change log shows five EXAMPLE requests for a website project and uses the EXAMPLE rate of 100 an hour until you type your own rate in C7. Delete the EXAMPLE rows before you start.</t>
        </is>
      </c>
    </row>
    <row r="27" ht="26" customHeight="1">
      <c r="C27" s="14" t="inlineStr">
        <is>
          <t>Guide: https://hornetforms.com/blog/change-request-process</t>
        </is>
      </c>
    </row>
    <row r="28">
      <c r="C28" s="15" t="inlineStr">
        <is>
          <t>Made by HornetForms, hornetforms.com</t>
        </is>
      </c>
    </row>
  </sheetData>
  <mergeCells count="7">
    <mergeCell ref="C20:D20"/>
    <mergeCell ref="C21:D21"/>
    <mergeCell ref="C25:D25"/>
    <mergeCell ref="C27:D27"/>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L60"/>
  <sheetViews>
    <sheetView workbookViewId="0">
      <pane xSplit="2" ySplit="10" topLeftCell="C11"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13" customWidth="1" min="3" max="3"/>
    <col width="16" customWidth="1" min="4" max="4"/>
    <col width="44" customWidth="1" min="5" max="5"/>
    <col width="11" customWidth="1" min="6" max="6"/>
    <col width="12" customWidth="1" min="7" max="7"/>
    <col width="12" customWidth="1" min="8" max="8"/>
    <col width="13" customWidth="1" min="9" max="9"/>
    <col width="14" customWidth="1" min="10" max="10"/>
    <col width="34" customWidth="1" min="11" max="11"/>
    <col hidden="1" width="13" customWidth="1" min="12" max="12"/>
  </cols>
  <sheetData>
    <row r="1">
      <c r="A1" s="16" t="inlineStr">
        <is>
          <t>Change log</t>
        </is>
      </c>
    </row>
    <row r="2">
      <c r="A2" s="17" t="inlineStr">
        <is>
          <t>One row per change request. Type your hourly rate once in C7, then the hours for each request. Cost and the Summary fill in on their own.</t>
        </is>
      </c>
    </row>
    <row r="3">
      <c r="A3" s="18">
        <f>IF(ISNUMBER($C$7),"","Costs use the EXAMPLE rate of 100 an hour. Type your own hourly rate in C7.")</f>
        <v/>
      </c>
    </row>
    <row r="4">
      <c r="A4" s="18">
        <f>IF(COUNTIF('Change log'!$B$11:$B$60,"EXAMPLE*")&gt;0,"You are looking at EXAMPLE data. Delete the EXAMPLE rows before you add your own requests.","")</f>
        <v/>
      </c>
    </row>
    <row r="5">
      <c r="B5" s="19" t="inlineStr">
        <is>
          <t>Project</t>
        </is>
      </c>
      <c r="C5" s="20" t="n"/>
    </row>
    <row r="6">
      <c r="B6" s="19" t="inlineStr">
        <is>
          <t>Client</t>
        </is>
      </c>
      <c r="C6" s="20" t="n"/>
    </row>
    <row r="7">
      <c r="B7" s="19" t="inlineStr">
        <is>
          <t>Your hourly rate</t>
        </is>
      </c>
      <c r="C7" s="21" t="n"/>
    </row>
    <row r="8">
      <c r="B8" s="19" t="inlineStr">
        <is>
          <t>Rate used</t>
        </is>
      </c>
      <c r="C8" s="22">
        <f>IF(ISNUMBER($C$7),$C$7,100)</f>
        <v/>
      </c>
    </row>
    <row r="10" ht="32" customHeight="1">
      <c r="A10" s="23" t="inlineStr">
        <is>
          <t>#</t>
        </is>
      </c>
      <c r="B10" s="24" t="inlineStr">
        <is>
          <t>Request</t>
        </is>
      </c>
      <c r="C10" s="24" t="inlineStr">
        <is>
          <t>Date received</t>
        </is>
      </c>
      <c r="D10" s="24" t="inlineStr">
        <is>
          <t>Requested by</t>
        </is>
      </c>
      <c r="E10" s="24" t="inlineStr">
        <is>
          <t>Description</t>
        </is>
      </c>
      <c r="F10" s="24" t="inlineStr">
        <is>
          <t>Impact (hours)</t>
        </is>
      </c>
      <c r="G10" s="23" t="inlineStr">
        <is>
          <t>Cost</t>
        </is>
      </c>
      <c r="H10" s="24" t="inlineStr">
        <is>
          <t>Decision</t>
        </is>
      </c>
      <c r="I10" s="24" t="inlineStr">
        <is>
          <t>Decision date</t>
        </is>
      </c>
      <c r="J10" s="24" t="inlineStr">
        <is>
          <t>Signed off by</t>
        </is>
      </c>
      <c r="K10" s="24" t="inlineStr">
        <is>
          <t>Notes</t>
        </is>
      </c>
      <c r="L10" s="23" t="inlineStr">
        <is>
          <t>Counts as</t>
        </is>
      </c>
    </row>
    <row r="11">
      <c r="A11" s="25" t="n">
        <v>1</v>
      </c>
      <c r="B11" s="26" t="inlineStr">
        <is>
          <t>EXAMPLE: Add a blog section</t>
        </is>
      </c>
      <c r="C11" s="27" t="n">
        <v>46357</v>
      </c>
      <c r="D11" s="26" t="inlineStr">
        <is>
          <t>Dana (client)</t>
        </is>
      </c>
      <c r="E11" s="26" t="inlineStr">
        <is>
          <t>Blog list page, a post template and three categories</t>
        </is>
      </c>
      <c r="F11" s="28" t="n">
        <v>14</v>
      </c>
      <c r="G11" s="29">
        <f>IF(ISNUMBER($F11),$F11*$C$8,"")</f>
        <v/>
      </c>
      <c r="H11" s="30" t="inlineStr">
        <is>
          <t>Approved</t>
        </is>
      </c>
      <c r="I11" s="27" t="n">
        <v>46359</v>
      </c>
      <c r="J11" s="26" t="inlineStr">
        <is>
          <t>Dana</t>
        </is>
      </c>
      <c r="K11" s="26" t="inlineStr">
        <is>
          <t>Revised quote sent on 2026-12-02</t>
        </is>
      </c>
      <c r="L11">
        <f>IF($B11="","",IF($H11="","Pending",$H11))</f>
        <v/>
      </c>
    </row>
    <row r="12">
      <c r="A12" s="25" t="n">
        <v>2</v>
      </c>
      <c r="B12" s="26" t="inlineStr">
        <is>
          <t>EXAMPLE: Video in the home page hero</t>
        </is>
      </c>
      <c r="C12" s="27" t="n">
        <v>46360</v>
      </c>
      <c r="D12" s="26" t="inlineStr">
        <is>
          <t>Sam (client)</t>
        </is>
      </c>
      <c r="E12" s="26" t="inlineStr">
        <is>
          <t>Swap the hero photo for a short looping video</t>
        </is>
      </c>
      <c r="F12" s="28" t="n">
        <v>6</v>
      </c>
      <c r="G12" s="29">
        <f>IF(ISNUMBER($F12),$F12*$C$8,"")</f>
        <v/>
      </c>
      <c r="H12" s="30" t="inlineStr">
        <is>
          <t>Not now</t>
        </is>
      </c>
      <c r="I12" s="27" t="n">
        <v>46361</v>
      </c>
      <c r="J12" s="26" t="inlineStr">
        <is>
          <t>Dana</t>
        </is>
      </c>
      <c r="K12" s="26" t="inlineStr">
        <is>
          <t>Look again after launch</t>
        </is>
      </c>
      <c r="L12">
        <f>IF($B12="","",IF($H12="","Pending",$H12))</f>
        <v/>
      </c>
    </row>
    <row r="13">
      <c r="A13" s="25" t="n">
        <v>3</v>
      </c>
      <c r="B13" s="26" t="inlineStr">
        <is>
          <t>EXAMPLE: Spanish version of the site</t>
        </is>
      </c>
      <c r="C13" s="27" t="n">
        <v>46364</v>
      </c>
      <c r="D13" s="26" t="inlineStr">
        <is>
          <t>Dana (client)</t>
        </is>
      </c>
      <c r="E13" s="26" t="inlineStr">
        <is>
          <t>Eight pages in Spanish, client sends the text</t>
        </is>
      </c>
      <c r="F13" s="28" t="n">
        <v>20</v>
      </c>
      <c r="G13" s="29">
        <f>IF(ISNUMBER($F13),$F13*$C$8,"")</f>
        <v/>
      </c>
      <c r="H13" s="30" t="inlineStr">
        <is>
          <t>Pending</t>
        </is>
      </c>
      <c r="I13" s="27" t="n"/>
      <c r="J13" s="26" t="n"/>
      <c r="K13" s="26" t="inlineStr">
        <is>
          <t>Client is checking the budget</t>
        </is>
      </c>
      <c r="L13">
        <f>IF($B13="","",IF($H13="","Pending",$H13))</f>
        <v/>
      </c>
    </row>
    <row r="14">
      <c r="A14" s="25" t="n">
        <v>4</v>
      </c>
      <c r="B14" s="26" t="inlineStr">
        <is>
          <t>EXAMPLE: New button colour</t>
        </is>
      </c>
      <c r="C14" s="27" t="n">
        <v>46365</v>
      </c>
      <c r="D14" s="26" t="inlineStr">
        <is>
          <t>Sam (client)</t>
        </is>
      </c>
      <c r="E14" s="26" t="inlineStr">
        <is>
          <t>Green buttons instead of blue across the site</t>
        </is>
      </c>
      <c r="F14" s="28" t="n">
        <v>1</v>
      </c>
      <c r="G14" s="29">
        <f>IF(ISNUMBER($F14),$F14*$C$8,"")</f>
        <v/>
      </c>
      <c r="H14" s="30" t="inlineStr">
        <is>
          <t>Approved</t>
        </is>
      </c>
      <c r="I14" s="27" t="n">
        <v>46365</v>
      </c>
      <c r="J14" s="26" t="inlineStr">
        <is>
          <t>Dana</t>
        </is>
      </c>
      <c r="K14" s="26" t="inlineStr">
        <is>
          <t>Small, fits in the current round</t>
        </is>
      </c>
      <c r="L14">
        <f>IF($B14="","",IF($H14="","Pending",$H14))</f>
        <v/>
      </c>
    </row>
    <row r="15">
      <c r="A15" s="25" t="n">
        <v>5</v>
      </c>
      <c r="B15" s="26" t="inlineStr">
        <is>
          <t>EXAMPLE: Online shop</t>
        </is>
      </c>
      <c r="C15" s="27" t="n">
        <v>46366</v>
      </c>
      <c r="D15" s="26" t="inlineStr">
        <is>
          <t>Lee (client)</t>
        </is>
      </c>
      <c r="E15" s="26" t="inlineStr">
        <is>
          <t>Sell 40 products with card payments</t>
        </is>
      </c>
      <c r="F15" s="28" t="n">
        <v>60</v>
      </c>
      <c r="G15" s="29">
        <f>IF(ISNUMBER($F15),$F15*$C$8,"")</f>
        <v/>
      </c>
      <c r="H15" s="30" t="inlineStr">
        <is>
          <t>Declined</t>
        </is>
      </c>
      <c r="I15" s="27" t="n">
        <v>46368</v>
      </c>
      <c r="J15" s="26" t="inlineStr">
        <is>
          <t>Dana</t>
        </is>
      </c>
      <c r="K15" s="26" t="inlineStr">
        <is>
          <t>Outside this project. Quoted as a separate phase</t>
        </is>
      </c>
      <c r="L15">
        <f>IF($B15="","",IF($H15="","Pending",$H15))</f>
        <v/>
      </c>
    </row>
    <row r="16">
      <c r="A16" s="25" t="n">
        <v>6</v>
      </c>
      <c r="B16" s="26" t="n"/>
      <c r="C16" s="27" t="n"/>
      <c r="D16" s="26" t="n"/>
      <c r="E16" s="26" t="n"/>
      <c r="F16" s="28" t="n"/>
      <c r="G16" s="29">
        <f>IF(ISNUMBER($F16),$F16*$C$8,"")</f>
        <v/>
      </c>
      <c r="H16" s="30" t="n"/>
      <c r="I16" s="27" t="n"/>
      <c r="J16" s="26" t="n"/>
      <c r="K16" s="26" t="n"/>
      <c r="L16">
        <f>IF($B16="","",IF($H16="","Pending",$H16))</f>
        <v/>
      </c>
    </row>
    <row r="17">
      <c r="A17" s="25" t="n">
        <v>7</v>
      </c>
      <c r="B17" s="26" t="n"/>
      <c r="C17" s="27" t="n"/>
      <c r="D17" s="26" t="n"/>
      <c r="E17" s="26" t="n"/>
      <c r="F17" s="28" t="n"/>
      <c r="G17" s="29">
        <f>IF(ISNUMBER($F17),$F17*$C$8,"")</f>
        <v/>
      </c>
      <c r="H17" s="30" t="n"/>
      <c r="I17" s="27" t="n"/>
      <c r="J17" s="26" t="n"/>
      <c r="K17" s="26" t="n"/>
      <c r="L17">
        <f>IF($B17="","",IF($H17="","Pending",$H17))</f>
        <v/>
      </c>
    </row>
    <row r="18">
      <c r="A18" s="25" t="n">
        <v>8</v>
      </c>
      <c r="B18" s="26" t="n"/>
      <c r="C18" s="27" t="n"/>
      <c r="D18" s="26" t="n"/>
      <c r="E18" s="26" t="n"/>
      <c r="F18" s="28" t="n"/>
      <c r="G18" s="29">
        <f>IF(ISNUMBER($F18),$F18*$C$8,"")</f>
        <v/>
      </c>
      <c r="H18" s="30" t="n"/>
      <c r="I18" s="27" t="n"/>
      <c r="J18" s="26" t="n"/>
      <c r="K18" s="26" t="n"/>
      <c r="L18">
        <f>IF($B18="","",IF($H18="","Pending",$H18))</f>
        <v/>
      </c>
    </row>
    <row r="19">
      <c r="A19" s="25" t="n">
        <v>9</v>
      </c>
      <c r="B19" s="26" t="n"/>
      <c r="C19" s="27" t="n"/>
      <c r="D19" s="26" t="n"/>
      <c r="E19" s="26" t="n"/>
      <c r="F19" s="28" t="n"/>
      <c r="G19" s="29">
        <f>IF(ISNUMBER($F19),$F19*$C$8,"")</f>
        <v/>
      </c>
      <c r="H19" s="30" t="n"/>
      <c r="I19" s="27" t="n"/>
      <c r="J19" s="26" t="n"/>
      <c r="K19" s="26" t="n"/>
      <c r="L19">
        <f>IF($B19="","",IF($H19="","Pending",$H19))</f>
        <v/>
      </c>
    </row>
    <row r="20">
      <c r="A20" s="25" t="n">
        <v>10</v>
      </c>
      <c r="B20" s="26" t="n"/>
      <c r="C20" s="27" t="n"/>
      <c r="D20" s="26" t="n"/>
      <c r="E20" s="26" t="n"/>
      <c r="F20" s="28" t="n"/>
      <c r="G20" s="29">
        <f>IF(ISNUMBER($F20),$F20*$C$8,"")</f>
        <v/>
      </c>
      <c r="H20" s="30" t="n"/>
      <c r="I20" s="27" t="n"/>
      <c r="J20" s="26" t="n"/>
      <c r="K20" s="26" t="n"/>
      <c r="L20">
        <f>IF($B20="","",IF($H20="","Pending",$H20))</f>
        <v/>
      </c>
    </row>
    <row r="21">
      <c r="A21" s="25" t="n">
        <v>11</v>
      </c>
      <c r="B21" s="26" t="n"/>
      <c r="C21" s="27" t="n"/>
      <c r="D21" s="26" t="n"/>
      <c r="E21" s="26" t="n"/>
      <c r="F21" s="28" t="n"/>
      <c r="G21" s="29">
        <f>IF(ISNUMBER($F21),$F21*$C$8,"")</f>
        <v/>
      </c>
      <c r="H21" s="30" t="n"/>
      <c r="I21" s="27" t="n"/>
      <c r="J21" s="26" t="n"/>
      <c r="K21" s="26" t="n"/>
      <c r="L21">
        <f>IF($B21="","",IF($H21="","Pending",$H21))</f>
        <v/>
      </c>
    </row>
    <row r="22">
      <c r="A22" s="25" t="n">
        <v>12</v>
      </c>
      <c r="B22" s="26" t="n"/>
      <c r="C22" s="27" t="n"/>
      <c r="D22" s="26" t="n"/>
      <c r="E22" s="26" t="n"/>
      <c r="F22" s="28" t="n"/>
      <c r="G22" s="29">
        <f>IF(ISNUMBER($F22),$F22*$C$8,"")</f>
        <v/>
      </c>
      <c r="H22" s="30" t="n"/>
      <c r="I22" s="27" t="n"/>
      <c r="J22" s="26" t="n"/>
      <c r="K22" s="26" t="n"/>
      <c r="L22">
        <f>IF($B22="","",IF($H22="","Pending",$H22))</f>
        <v/>
      </c>
    </row>
    <row r="23">
      <c r="A23" s="25" t="n">
        <v>13</v>
      </c>
      <c r="B23" s="26" t="n"/>
      <c r="C23" s="27" t="n"/>
      <c r="D23" s="26" t="n"/>
      <c r="E23" s="26" t="n"/>
      <c r="F23" s="28" t="n"/>
      <c r="G23" s="29">
        <f>IF(ISNUMBER($F23),$F23*$C$8,"")</f>
        <v/>
      </c>
      <c r="H23" s="30" t="n"/>
      <c r="I23" s="27" t="n"/>
      <c r="J23" s="26" t="n"/>
      <c r="K23" s="26" t="n"/>
      <c r="L23">
        <f>IF($B23="","",IF($H23="","Pending",$H23))</f>
        <v/>
      </c>
    </row>
    <row r="24">
      <c r="A24" s="25" t="n">
        <v>14</v>
      </c>
      <c r="B24" s="26" t="n"/>
      <c r="C24" s="27" t="n"/>
      <c r="D24" s="26" t="n"/>
      <c r="E24" s="26" t="n"/>
      <c r="F24" s="28" t="n"/>
      <c r="G24" s="29">
        <f>IF(ISNUMBER($F24),$F24*$C$8,"")</f>
        <v/>
      </c>
      <c r="H24" s="30" t="n"/>
      <c r="I24" s="27" t="n"/>
      <c r="J24" s="26" t="n"/>
      <c r="K24" s="26" t="n"/>
      <c r="L24">
        <f>IF($B24="","",IF($H24="","Pending",$H24))</f>
        <v/>
      </c>
    </row>
    <row r="25">
      <c r="A25" s="25" t="n">
        <v>15</v>
      </c>
      <c r="B25" s="26" t="n"/>
      <c r="C25" s="27" t="n"/>
      <c r="D25" s="26" t="n"/>
      <c r="E25" s="26" t="n"/>
      <c r="F25" s="28" t="n"/>
      <c r="G25" s="29">
        <f>IF(ISNUMBER($F25),$F25*$C$8,"")</f>
        <v/>
      </c>
      <c r="H25" s="30" t="n"/>
      <c r="I25" s="27" t="n"/>
      <c r="J25" s="26" t="n"/>
      <c r="K25" s="26" t="n"/>
      <c r="L25">
        <f>IF($B25="","",IF($H25="","Pending",$H25))</f>
        <v/>
      </c>
    </row>
    <row r="26">
      <c r="A26" s="25" t="n">
        <v>16</v>
      </c>
      <c r="B26" s="26" t="n"/>
      <c r="C26" s="27" t="n"/>
      <c r="D26" s="26" t="n"/>
      <c r="E26" s="26" t="n"/>
      <c r="F26" s="28" t="n"/>
      <c r="G26" s="29">
        <f>IF(ISNUMBER($F26),$F26*$C$8,"")</f>
        <v/>
      </c>
      <c r="H26" s="30" t="n"/>
      <c r="I26" s="27" t="n"/>
      <c r="J26" s="26" t="n"/>
      <c r="K26" s="26" t="n"/>
      <c r="L26">
        <f>IF($B26="","",IF($H26="","Pending",$H26))</f>
        <v/>
      </c>
    </row>
    <row r="27">
      <c r="A27" s="25" t="n">
        <v>17</v>
      </c>
      <c r="B27" s="26" t="n"/>
      <c r="C27" s="27" t="n"/>
      <c r="D27" s="26" t="n"/>
      <c r="E27" s="26" t="n"/>
      <c r="F27" s="28" t="n"/>
      <c r="G27" s="29">
        <f>IF(ISNUMBER($F27),$F27*$C$8,"")</f>
        <v/>
      </c>
      <c r="H27" s="30" t="n"/>
      <c r="I27" s="27" t="n"/>
      <c r="J27" s="26" t="n"/>
      <c r="K27" s="26" t="n"/>
      <c r="L27">
        <f>IF($B27="","",IF($H27="","Pending",$H27))</f>
        <v/>
      </c>
    </row>
    <row r="28">
      <c r="A28" s="25" t="n">
        <v>18</v>
      </c>
      <c r="B28" s="26" t="n"/>
      <c r="C28" s="27" t="n"/>
      <c r="D28" s="26" t="n"/>
      <c r="E28" s="26" t="n"/>
      <c r="F28" s="28" t="n"/>
      <c r="G28" s="29">
        <f>IF(ISNUMBER($F28),$F28*$C$8,"")</f>
        <v/>
      </c>
      <c r="H28" s="30" t="n"/>
      <c r="I28" s="27" t="n"/>
      <c r="J28" s="26" t="n"/>
      <c r="K28" s="26" t="n"/>
      <c r="L28">
        <f>IF($B28="","",IF($H28="","Pending",$H28))</f>
        <v/>
      </c>
    </row>
    <row r="29">
      <c r="A29" s="25" t="n">
        <v>19</v>
      </c>
      <c r="B29" s="26" t="n"/>
      <c r="C29" s="27" t="n"/>
      <c r="D29" s="26" t="n"/>
      <c r="E29" s="26" t="n"/>
      <c r="F29" s="28" t="n"/>
      <c r="G29" s="29">
        <f>IF(ISNUMBER($F29),$F29*$C$8,"")</f>
        <v/>
      </c>
      <c r="H29" s="30" t="n"/>
      <c r="I29" s="27" t="n"/>
      <c r="J29" s="26" t="n"/>
      <c r="K29" s="26" t="n"/>
      <c r="L29">
        <f>IF($B29="","",IF($H29="","Pending",$H29))</f>
        <v/>
      </c>
    </row>
    <row r="30">
      <c r="A30" s="25" t="n">
        <v>20</v>
      </c>
      <c r="B30" s="26" t="n"/>
      <c r="C30" s="27" t="n"/>
      <c r="D30" s="26" t="n"/>
      <c r="E30" s="26" t="n"/>
      <c r="F30" s="28" t="n"/>
      <c r="G30" s="29">
        <f>IF(ISNUMBER($F30),$F30*$C$8,"")</f>
        <v/>
      </c>
      <c r="H30" s="30" t="n"/>
      <c r="I30" s="27" t="n"/>
      <c r="J30" s="26" t="n"/>
      <c r="K30" s="26" t="n"/>
      <c r="L30">
        <f>IF($B30="","",IF($H30="","Pending",$H30))</f>
        <v/>
      </c>
    </row>
    <row r="31">
      <c r="A31" s="25" t="n">
        <v>21</v>
      </c>
      <c r="B31" s="26" t="n"/>
      <c r="C31" s="27" t="n"/>
      <c r="D31" s="26" t="n"/>
      <c r="E31" s="26" t="n"/>
      <c r="F31" s="28" t="n"/>
      <c r="G31" s="29">
        <f>IF(ISNUMBER($F31),$F31*$C$8,"")</f>
        <v/>
      </c>
      <c r="H31" s="30" t="n"/>
      <c r="I31" s="27" t="n"/>
      <c r="J31" s="26" t="n"/>
      <c r="K31" s="26" t="n"/>
      <c r="L31">
        <f>IF($B31="","",IF($H31="","Pending",$H31))</f>
        <v/>
      </c>
    </row>
    <row r="32">
      <c r="A32" s="25" t="n">
        <v>22</v>
      </c>
      <c r="B32" s="26" t="n"/>
      <c r="C32" s="27" t="n"/>
      <c r="D32" s="26" t="n"/>
      <c r="E32" s="26" t="n"/>
      <c r="F32" s="28" t="n"/>
      <c r="G32" s="29">
        <f>IF(ISNUMBER($F32),$F32*$C$8,"")</f>
        <v/>
      </c>
      <c r="H32" s="30" t="n"/>
      <c r="I32" s="27" t="n"/>
      <c r="J32" s="26" t="n"/>
      <c r="K32" s="26" t="n"/>
      <c r="L32">
        <f>IF($B32="","",IF($H32="","Pending",$H32))</f>
        <v/>
      </c>
    </row>
    <row r="33">
      <c r="A33" s="25" t="n">
        <v>23</v>
      </c>
      <c r="B33" s="26" t="n"/>
      <c r="C33" s="27" t="n"/>
      <c r="D33" s="26" t="n"/>
      <c r="E33" s="26" t="n"/>
      <c r="F33" s="28" t="n"/>
      <c r="G33" s="29">
        <f>IF(ISNUMBER($F33),$F33*$C$8,"")</f>
        <v/>
      </c>
      <c r="H33" s="30" t="n"/>
      <c r="I33" s="27" t="n"/>
      <c r="J33" s="26" t="n"/>
      <c r="K33" s="26" t="n"/>
      <c r="L33">
        <f>IF($B33="","",IF($H33="","Pending",$H33))</f>
        <v/>
      </c>
    </row>
    <row r="34">
      <c r="A34" s="25" t="n">
        <v>24</v>
      </c>
      <c r="B34" s="26" t="n"/>
      <c r="C34" s="27" t="n"/>
      <c r="D34" s="26" t="n"/>
      <c r="E34" s="26" t="n"/>
      <c r="F34" s="28" t="n"/>
      <c r="G34" s="29">
        <f>IF(ISNUMBER($F34),$F34*$C$8,"")</f>
        <v/>
      </c>
      <c r="H34" s="30" t="n"/>
      <c r="I34" s="27" t="n"/>
      <c r="J34" s="26" t="n"/>
      <c r="K34" s="26" t="n"/>
      <c r="L34">
        <f>IF($B34="","",IF($H34="","Pending",$H34))</f>
        <v/>
      </c>
    </row>
    <row r="35">
      <c r="A35" s="25" t="n">
        <v>25</v>
      </c>
      <c r="B35" s="26" t="n"/>
      <c r="C35" s="27" t="n"/>
      <c r="D35" s="26" t="n"/>
      <c r="E35" s="26" t="n"/>
      <c r="F35" s="28" t="n"/>
      <c r="G35" s="29">
        <f>IF(ISNUMBER($F35),$F35*$C$8,"")</f>
        <v/>
      </c>
      <c r="H35" s="30" t="n"/>
      <c r="I35" s="27" t="n"/>
      <c r="J35" s="26" t="n"/>
      <c r="K35" s="26" t="n"/>
      <c r="L35">
        <f>IF($B35="","",IF($H35="","Pending",$H35))</f>
        <v/>
      </c>
    </row>
    <row r="36">
      <c r="A36" s="25" t="n">
        <v>26</v>
      </c>
      <c r="B36" s="26" t="n"/>
      <c r="C36" s="27" t="n"/>
      <c r="D36" s="26" t="n"/>
      <c r="E36" s="26" t="n"/>
      <c r="F36" s="28" t="n"/>
      <c r="G36" s="29">
        <f>IF(ISNUMBER($F36),$F36*$C$8,"")</f>
        <v/>
      </c>
      <c r="H36" s="30" t="n"/>
      <c r="I36" s="27" t="n"/>
      <c r="J36" s="26" t="n"/>
      <c r="K36" s="26" t="n"/>
      <c r="L36">
        <f>IF($B36="","",IF($H36="","Pending",$H36))</f>
        <v/>
      </c>
    </row>
    <row r="37">
      <c r="A37" s="25" t="n">
        <v>27</v>
      </c>
      <c r="B37" s="26" t="n"/>
      <c r="C37" s="27" t="n"/>
      <c r="D37" s="26" t="n"/>
      <c r="E37" s="26" t="n"/>
      <c r="F37" s="28" t="n"/>
      <c r="G37" s="29">
        <f>IF(ISNUMBER($F37),$F37*$C$8,"")</f>
        <v/>
      </c>
      <c r="H37" s="30" t="n"/>
      <c r="I37" s="27" t="n"/>
      <c r="J37" s="26" t="n"/>
      <c r="K37" s="26" t="n"/>
      <c r="L37">
        <f>IF($B37="","",IF($H37="","Pending",$H37))</f>
        <v/>
      </c>
    </row>
    <row r="38">
      <c r="A38" s="25" t="n">
        <v>28</v>
      </c>
      <c r="B38" s="26" t="n"/>
      <c r="C38" s="27" t="n"/>
      <c r="D38" s="26" t="n"/>
      <c r="E38" s="26" t="n"/>
      <c r="F38" s="28" t="n"/>
      <c r="G38" s="29">
        <f>IF(ISNUMBER($F38),$F38*$C$8,"")</f>
        <v/>
      </c>
      <c r="H38" s="30" t="n"/>
      <c r="I38" s="27" t="n"/>
      <c r="J38" s="26" t="n"/>
      <c r="K38" s="26" t="n"/>
      <c r="L38">
        <f>IF($B38="","",IF($H38="","Pending",$H38))</f>
        <v/>
      </c>
    </row>
    <row r="39">
      <c r="A39" s="25" t="n">
        <v>29</v>
      </c>
      <c r="B39" s="26" t="n"/>
      <c r="C39" s="27" t="n"/>
      <c r="D39" s="26" t="n"/>
      <c r="E39" s="26" t="n"/>
      <c r="F39" s="28" t="n"/>
      <c r="G39" s="29">
        <f>IF(ISNUMBER($F39),$F39*$C$8,"")</f>
        <v/>
      </c>
      <c r="H39" s="30" t="n"/>
      <c r="I39" s="27" t="n"/>
      <c r="J39" s="26" t="n"/>
      <c r="K39" s="26" t="n"/>
      <c r="L39">
        <f>IF($B39="","",IF($H39="","Pending",$H39))</f>
        <v/>
      </c>
    </row>
    <row r="40">
      <c r="A40" s="25" t="n">
        <v>30</v>
      </c>
      <c r="B40" s="26" t="n"/>
      <c r="C40" s="27" t="n"/>
      <c r="D40" s="26" t="n"/>
      <c r="E40" s="26" t="n"/>
      <c r="F40" s="28" t="n"/>
      <c r="G40" s="29">
        <f>IF(ISNUMBER($F40),$F40*$C$8,"")</f>
        <v/>
      </c>
      <c r="H40" s="30" t="n"/>
      <c r="I40" s="27" t="n"/>
      <c r="J40" s="26" t="n"/>
      <c r="K40" s="26" t="n"/>
      <c r="L40">
        <f>IF($B40="","",IF($H40="","Pending",$H40))</f>
        <v/>
      </c>
    </row>
    <row r="41">
      <c r="A41" s="25" t="n">
        <v>31</v>
      </c>
      <c r="B41" s="26" t="n"/>
      <c r="C41" s="27" t="n"/>
      <c r="D41" s="26" t="n"/>
      <c r="E41" s="26" t="n"/>
      <c r="F41" s="28" t="n"/>
      <c r="G41" s="29">
        <f>IF(ISNUMBER($F41),$F41*$C$8,"")</f>
        <v/>
      </c>
      <c r="H41" s="30" t="n"/>
      <c r="I41" s="27" t="n"/>
      <c r="J41" s="26" t="n"/>
      <c r="K41" s="26" t="n"/>
      <c r="L41">
        <f>IF($B41="","",IF($H41="","Pending",$H41))</f>
        <v/>
      </c>
    </row>
    <row r="42">
      <c r="A42" s="25" t="n">
        <v>32</v>
      </c>
      <c r="B42" s="26" t="n"/>
      <c r="C42" s="27" t="n"/>
      <c r="D42" s="26" t="n"/>
      <c r="E42" s="26" t="n"/>
      <c r="F42" s="28" t="n"/>
      <c r="G42" s="29">
        <f>IF(ISNUMBER($F42),$F42*$C$8,"")</f>
        <v/>
      </c>
      <c r="H42" s="30" t="n"/>
      <c r="I42" s="27" t="n"/>
      <c r="J42" s="26" t="n"/>
      <c r="K42" s="26" t="n"/>
      <c r="L42">
        <f>IF($B42="","",IF($H42="","Pending",$H42))</f>
        <v/>
      </c>
    </row>
    <row r="43">
      <c r="A43" s="25" t="n">
        <v>33</v>
      </c>
      <c r="B43" s="26" t="n"/>
      <c r="C43" s="27" t="n"/>
      <c r="D43" s="26" t="n"/>
      <c r="E43" s="26" t="n"/>
      <c r="F43" s="28" t="n"/>
      <c r="G43" s="29">
        <f>IF(ISNUMBER($F43),$F43*$C$8,"")</f>
        <v/>
      </c>
      <c r="H43" s="30" t="n"/>
      <c r="I43" s="27" t="n"/>
      <c r="J43" s="26" t="n"/>
      <c r="K43" s="26" t="n"/>
      <c r="L43">
        <f>IF($B43="","",IF($H43="","Pending",$H43))</f>
        <v/>
      </c>
    </row>
    <row r="44">
      <c r="A44" s="25" t="n">
        <v>34</v>
      </c>
      <c r="B44" s="26" t="n"/>
      <c r="C44" s="27" t="n"/>
      <c r="D44" s="26" t="n"/>
      <c r="E44" s="26" t="n"/>
      <c r="F44" s="28" t="n"/>
      <c r="G44" s="29">
        <f>IF(ISNUMBER($F44),$F44*$C$8,"")</f>
        <v/>
      </c>
      <c r="H44" s="30" t="n"/>
      <c r="I44" s="27" t="n"/>
      <c r="J44" s="26" t="n"/>
      <c r="K44" s="26" t="n"/>
      <c r="L44">
        <f>IF($B44="","",IF($H44="","Pending",$H44))</f>
        <v/>
      </c>
    </row>
    <row r="45">
      <c r="A45" s="25" t="n">
        <v>35</v>
      </c>
      <c r="B45" s="26" t="n"/>
      <c r="C45" s="27" t="n"/>
      <c r="D45" s="26" t="n"/>
      <c r="E45" s="26" t="n"/>
      <c r="F45" s="28" t="n"/>
      <c r="G45" s="29">
        <f>IF(ISNUMBER($F45),$F45*$C$8,"")</f>
        <v/>
      </c>
      <c r="H45" s="30" t="n"/>
      <c r="I45" s="27" t="n"/>
      <c r="J45" s="26" t="n"/>
      <c r="K45" s="26" t="n"/>
      <c r="L45">
        <f>IF($B45="","",IF($H45="","Pending",$H45))</f>
        <v/>
      </c>
    </row>
    <row r="46">
      <c r="A46" s="25" t="n">
        <v>36</v>
      </c>
      <c r="B46" s="26" t="n"/>
      <c r="C46" s="27" t="n"/>
      <c r="D46" s="26" t="n"/>
      <c r="E46" s="26" t="n"/>
      <c r="F46" s="28" t="n"/>
      <c r="G46" s="29">
        <f>IF(ISNUMBER($F46),$F46*$C$8,"")</f>
        <v/>
      </c>
      <c r="H46" s="30" t="n"/>
      <c r="I46" s="27" t="n"/>
      <c r="J46" s="26" t="n"/>
      <c r="K46" s="26" t="n"/>
      <c r="L46">
        <f>IF($B46="","",IF($H46="","Pending",$H46))</f>
        <v/>
      </c>
    </row>
    <row r="47">
      <c r="A47" s="25" t="n">
        <v>37</v>
      </c>
      <c r="B47" s="26" t="n"/>
      <c r="C47" s="27" t="n"/>
      <c r="D47" s="26" t="n"/>
      <c r="E47" s="26" t="n"/>
      <c r="F47" s="28" t="n"/>
      <c r="G47" s="29">
        <f>IF(ISNUMBER($F47),$F47*$C$8,"")</f>
        <v/>
      </c>
      <c r="H47" s="30" t="n"/>
      <c r="I47" s="27" t="n"/>
      <c r="J47" s="26" t="n"/>
      <c r="K47" s="26" t="n"/>
      <c r="L47">
        <f>IF($B47="","",IF($H47="","Pending",$H47))</f>
        <v/>
      </c>
    </row>
    <row r="48">
      <c r="A48" s="25" t="n">
        <v>38</v>
      </c>
      <c r="B48" s="26" t="n"/>
      <c r="C48" s="27" t="n"/>
      <c r="D48" s="26" t="n"/>
      <c r="E48" s="26" t="n"/>
      <c r="F48" s="28" t="n"/>
      <c r="G48" s="29">
        <f>IF(ISNUMBER($F48),$F48*$C$8,"")</f>
        <v/>
      </c>
      <c r="H48" s="30" t="n"/>
      <c r="I48" s="27" t="n"/>
      <c r="J48" s="26" t="n"/>
      <c r="K48" s="26" t="n"/>
      <c r="L48">
        <f>IF($B48="","",IF($H48="","Pending",$H48))</f>
        <v/>
      </c>
    </row>
    <row r="49">
      <c r="A49" s="25" t="n">
        <v>39</v>
      </c>
      <c r="B49" s="26" t="n"/>
      <c r="C49" s="27" t="n"/>
      <c r="D49" s="26" t="n"/>
      <c r="E49" s="26" t="n"/>
      <c r="F49" s="28" t="n"/>
      <c r="G49" s="29">
        <f>IF(ISNUMBER($F49),$F49*$C$8,"")</f>
        <v/>
      </c>
      <c r="H49" s="30" t="n"/>
      <c r="I49" s="27" t="n"/>
      <c r="J49" s="26" t="n"/>
      <c r="K49" s="26" t="n"/>
      <c r="L49">
        <f>IF($B49="","",IF($H49="","Pending",$H49))</f>
        <v/>
      </c>
    </row>
    <row r="50">
      <c r="A50" s="25" t="n">
        <v>40</v>
      </c>
      <c r="B50" s="26" t="n"/>
      <c r="C50" s="27" t="n"/>
      <c r="D50" s="26" t="n"/>
      <c r="E50" s="26" t="n"/>
      <c r="F50" s="28" t="n"/>
      <c r="G50" s="29">
        <f>IF(ISNUMBER($F50),$F50*$C$8,"")</f>
        <v/>
      </c>
      <c r="H50" s="30" t="n"/>
      <c r="I50" s="27" t="n"/>
      <c r="J50" s="26" t="n"/>
      <c r="K50" s="26" t="n"/>
      <c r="L50">
        <f>IF($B50="","",IF($H50="","Pending",$H50))</f>
        <v/>
      </c>
    </row>
    <row r="51">
      <c r="A51" s="25" t="n">
        <v>41</v>
      </c>
      <c r="B51" s="26" t="n"/>
      <c r="C51" s="27" t="n"/>
      <c r="D51" s="26" t="n"/>
      <c r="E51" s="26" t="n"/>
      <c r="F51" s="28" t="n"/>
      <c r="G51" s="29">
        <f>IF(ISNUMBER($F51),$F51*$C$8,"")</f>
        <v/>
      </c>
      <c r="H51" s="30" t="n"/>
      <c r="I51" s="27" t="n"/>
      <c r="J51" s="26" t="n"/>
      <c r="K51" s="26" t="n"/>
      <c r="L51">
        <f>IF($B51="","",IF($H51="","Pending",$H51))</f>
        <v/>
      </c>
    </row>
    <row r="52">
      <c r="A52" s="25" t="n">
        <v>42</v>
      </c>
      <c r="B52" s="26" t="n"/>
      <c r="C52" s="27" t="n"/>
      <c r="D52" s="26" t="n"/>
      <c r="E52" s="26" t="n"/>
      <c r="F52" s="28" t="n"/>
      <c r="G52" s="29">
        <f>IF(ISNUMBER($F52),$F52*$C$8,"")</f>
        <v/>
      </c>
      <c r="H52" s="30" t="n"/>
      <c r="I52" s="27" t="n"/>
      <c r="J52" s="26" t="n"/>
      <c r="K52" s="26" t="n"/>
      <c r="L52">
        <f>IF($B52="","",IF($H52="","Pending",$H52))</f>
        <v/>
      </c>
    </row>
    <row r="53">
      <c r="A53" s="25" t="n">
        <v>43</v>
      </c>
      <c r="B53" s="26" t="n"/>
      <c r="C53" s="27" t="n"/>
      <c r="D53" s="26" t="n"/>
      <c r="E53" s="26" t="n"/>
      <c r="F53" s="28" t="n"/>
      <c r="G53" s="29">
        <f>IF(ISNUMBER($F53),$F53*$C$8,"")</f>
        <v/>
      </c>
      <c r="H53" s="30" t="n"/>
      <c r="I53" s="27" t="n"/>
      <c r="J53" s="26" t="n"/>
      <c r="K53" s="26" t="n"/>
      <c r="L53">
        <f>IF($B53="","",IF($H53="","Pending",$H53))</f>
        <v/>
      </c>
    </row>
    <row r="54">
      <c r="A54" s="25" t="n">
        <v>44</v>
      </c>
      <c r="B54" s="26" t="n"/>
      <c r="C54" s="27" t="n"/>
      <c r="D54" s="26" t="n"/>
      <c r="E54" s="26" t="n"/>
      <c r="F54" s="28" t="n"/>
      <c r="G54" s="29">
        <f>IF(ISNUMBER($F54),$F54*$C$8,"")</f>
        <v/>
      </c>
      <c r="H54" s="30" t="n"/>
      <c r="I54" s="27" t="n"/>
      <c r="J54" s="26" t="n"/>
      <c r="K54" s="26" t="n"/>
      <c r="L54">
        <f>IF($B54="","",IF($H54="","Pending",$H54))</f>
        <v/>
      </c>
    </row>
    <row r="55">
      <c r="A55" s="25" t="n">
        <v>45</v>
      </c>
      <c r="B55" s="26" t="n"/>
      <c r="C55" s="27" t="n"/>
      <c r="D55" s="26" t="n"/>
      <c r="E55" s="26" t="n"/>
      <c r="F55" s="28" t="n"/>
      <c r="G55" s="29">
        <f>IF(ISNUMBER($F55),$F55*$C$8,"")</f>
        <v/>
      </c>
      <c r="H55" s="30" t="n"/>
      <c r="I55" s="27" t="n"/>
      <c r="J55" s="26" t="n"/>
      <c r="K55" s="26" t="n"/>
      <c r="L55">
        <f>IF($B55="","",IF($H55="","Pending",$H55))</f>
        <v/>
      </c>
    </row>
    <row r="56">
      <c r="A56" s="25" t="n">
        <v>46</v>
      </c>
      <c r="B56" s="26" t="n"/>
      <c r="C56" s="27" t="n"/>
      <c r="D56" s="26" t="n"/>
      <c r="E56" s="26" t="n"/>
      <c r="F56" s="28" t="n"/>
      <c r="G56" s="29">
        <f>IF(ISNUMBER($F56),$F56*$C$8,"")</f>
        <v/>
      </c>
      <c r="H56" s="30" t="n"/>
      <c r="I56" s="27" t="n"/>
      <c r="J56" s="26" t="n"/>
      <c r="K56" s="26" t="n"/>
      <c r="L56">
        <f>IF($B56="","",IF($H56="","Pending",$H56))</f>
        <v/>
      </c>
    </row>
    <row r="57">
      <c r="A57" s="25" t="n">
        <v>47</v>
      </c>
      <c r="B57" s="26" t="n"/>
      <c r="C57" s="27" t="n"/>
      <c r="D57" s="26" t="n"/>
      <c r="E57" s="26" t="n"/>
      <c r="F57" s="28" t="n"/>
      <c r="G57" s="29">
        <f>IF(ISNUMBER($F57),$F57*$C$8,"")</f>
        <v/>
      </c>
      <c r="H57" s="30" t="n"/>
      <c r="I57" s="27" t="n"/>
      <c r="J57" s="26" t="n"/>
      <c r="K57" s="26" t="n"/>
      <c r="L57">
        <f>IF($B57="","",IF($H57="","Pending",$H57))</f>
        <v/>
      </c>
    </row>
    <row r="58">
      <c r="A58" s="25" t="n">
        <v>48</v>
      </c>
      <c r="B58" s="26" t="n"/>
      <c r="C58" s="27" t="n"/>
      <c r="D58" s="26" t="n"/>
      <c r="E58" s="26" t="n"/>
      <c r="F58" s="28" t="n"/>
      <c r="G58" s="29">
        <f>IF(ISNUMBER($F58),$F58*$C$8,"")</f>
        <v/>
      </c>
      <c r="H58" s="30" t="n"/>
      <c r="I58" s="27" t="n"/>
      <c r="J58" s="26" t="n"/>
      <c r="K58" s="26" t="n"/>
      <c r="L58">
        <f>IF($B58="","",IF($H58="","Pending",$H58))</f>
        <v/>
      </c>
    </row>
    <row r="59">
      <c r="A59" s="25" t="n">
        <v>49</v>
      </c>
      <c r="B59" s="26" t="n"/>
      <c r="C59" s="27" t="n"/>
      <c r="D59" s="26" t="n"/>
      <c r="E59" s="26" t="n"/>
      <c r="F59" s="28" t="n"/>
      <c r="G59" s="29">
        <f>IF(ISNUMBER($F59),$F59*$C$8,"")</f>
        <v/>
      </c>
      <c r="H59" s="30" t="n"/>
      <c r="I59" s="27" t="n"/>
      <c r="J59" s="26" t="n"/>
      <c r="K59" s="26" t="n"/>
      <c r="L59">
        <f>IF($B59="","",IF($H59="","Pending",$H59))</f>
        <v/>
      </c>
    </row>
    <row r="60">
      <c r="A60" s="25" t="n">
        <v>50</v>
      </c>
      <c r="B60" s="26" t="n"/>
      <c r="C60" s="27" t="n"/>
      <c r="D60" s="26" t="n"/>
      <c r="E60" s="26" t="n"/>
      <c r="F60" s="28" t="n"/>
      <c r="G60" s="29">
        <f>IF(ISNUMBER($F60),$F60*$C$8,"")</f>
        <v/>
      </c>
      <c r="H60" s="30" t="n"/>
      <c r="I60" s="27" t="n"/>
      <c r="J60" s="26" t="n"/>
      <c r="K60" s="26" t="n"/>
      <c r="L60">
        <f>IF($B60="","",IF($H60="","Pending",$H60))</f>
        <v/>
      </c>
    </row>
  </sheetData>
  <conditionalFormatting sqref="H11:H60">
    <cfRule type="expression" priority="1" dxfId="0">
      <formula>$H11="Approved"</formula>
    </cfRule>
    <cfRule type="expression" priority="2" dxfId="1">
      <formula>$H11="Declined"</formula>
    </cfRule>
    <cfRule type="expression" priority="3" dxfId="2">
      <formula>AND($B11&lt;&gt;"",OR($H11="",$H11="Pending"))</formula>
    </cfRule>
  </conditionalFormatting>
  <dataValidations count="2">
    <dataValidation sqref="H11:H60" showDropDown="0" showInputMessage="1" showErrorMessage="1" allowBlank="1" errorTitle="Decision" error="Pick a value from the list. Pick Approved, Declined, Not now or Pending." promptTitle="Decision" prompt="Pick Approved, Declined, Not now or Pending." type="list" errorStyle="warning">
      <formula1>Lists!$A$2:$A$5</formula1>
    </dataValidation>
    <dataValidation sqref="F11:F60" showDropDown="0" showInputMessage="1" showErrorMessage="1" allowBlank="1" errorTitle="Impact (hours)" error="Type a number of hours, for example 6 or 2.5." promptTitle="Impact (hours)" prompt="Extra hours this change needs." type="decimal" errorStyle="warning" operator="between">
      <formula1>0</formula1>
      <formula2>10000</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D18"/>
  <sheetViews>
    <sheetView workbookViewId="0">
      <selection activeCell="A1" sqref="A1"/>
    </sheetView>
  </sheetViews>
  <sheetFormatPr baseColWidth="8" defaultRowHeight="15"/>
  <cols>
    <col width="26" customWidth="1" min="1" max="1"/>
    <col width="12" customWidth="1" min="2" max="2"/>
    <col width="12" customWidth="1" min="3" max="3"/>
    <col width="14" customWidth="1" min="4" max="4"/>
  </cols>
  <sheetData>
    <row r="1">
      <c r="A1" s="16" t="inlineStr">
        <is>
          <t>Summary: what the changes add up to</t>
        </is>
      </c>
    </row>
    <row r="2">
      <c r="A2" s="17" t="inlineStr">
        <is>
          <t>Worked out from the Change log tab. Please do not type here.</t>
        </is>
      </c>
    </row>
    <row r="3">
      <c r="A3" s="18">
        <f>IF(ISNUMBER('Change log'!$C$7),"","Costs use the EXAMPLE rate of 100 an hour. Type your own rate in C7 on the Change log tab.")</f>
        <v/>
      </c>
    </row>
    <row r="5" ht="24" customHeight="1">
      <c r="A5" s="3" t="inlineStr">
        <is>
          <t>Decision</t>
        </is>
      </c>
      <c r="B5" s="3" t="inlineStr">
        <is>
          <t>Requests</t>
        </is>
      </c>
      <c r="C5" s="3" t="inlineStr">
        <is>
          <t>Hours</t>
        </is>
      </c>
      <c r="D5" s="3" t="inlineStr">
        <is>
          <t>Cost</t>
        </is>
      </c>
    </row>
    <row r="6">
      <c r="A6" s="31">
        <f>Lists!$A$2</f>
        <v/>
      </c>
      <c r="B6" s="32">
        <f>COUNTIF('Change log'!$L$11:$L$60,$A6)</f>
        <v/>
      </c>
      <c r="C6" s="32">
        <f>SUMIF('Change log'!$L$11:$L$60,$A6,'Change log'!$F$11:$F$60)</f>
        <v/>
      </c>
      <c r="D6" s="33">
        <f>SUMIF('Change log'!$L$11:$L$60,$A6,'Change log'!$G$11:$G$60)</f>
        <v/>
      </c>
    </row>
    <row r="7">
      <c r="A7" s="31">
        <f>Lists!$A$3</f>
        <v/>
      </c>
      <c r="B7" s="32">
        <f>COUNTIF('Change log'!$L$11:$L$60,$A7)</f>
        <v/>
      </c>
      <c r="C7" s="32">
        <f>SUMIF('Change log'!$L$11:$L$60,$A7,'Change log'!$F$11:$F$60)</f>
        <v/>
      </c>
      <c r="D7" s="33">
        <f>SUMIF('Change log'!$L$11:$L$60,$A7,'Change log'!$G$11:$G$60)</f>
        <v/>
      </c>
    </row>
    <row r="8">
      <c r="A8" s="31">
        <f>Lists!$A$4</f>
        <v/>
      </c>
      <c r="B8" s="32">
        <f>COUNTIF('Change log'!$L$11:$L$60,$A8)</f>
        <v/>
      </c>
      <c r="C8" s="32">
        <f>SUMIF('Change log'!$L$11:$L$60,$A8,'Change log'!$F$11:$F$60)</f>
        <v/>
      </c>
      <c r="D8" s="33">
        <f>SUMIF('Change log'!$L$11:$L$60,$A8,'Change log'!$G$11:$G$60)</f>
        <v/>
      </c>
    </row>
    <row r="9">
      <c r="A9" s="31">
        <f>Lists!$A$5</f>
        <v/>
      </c>
      <c r="B9" s="32">
        <f>COUNTIF('Change log'!$L$11:$L$60,$A9)</f>
        <v/>
      </c>
      <c r="C9" s="32">
        <f>SUMIF('Change log'!$L$11:$L$60,$A9,'Change log'!$F$11:$F$60)</f>
        <v/>
      </c>
      <c r="D9" s="33">
        <f>SUMIF('Change log'!$L$11:$L$60,$A9,'Change log'!$G$11:$G$60)</f>
        <v/>
      </c>
    </row>
    <row r="10">
      <c r="A10" s="34" t="inlineStr">
        <is>
          <t>All requests</t>
        </is>
      </c>
      <c r="B10" s="35">
        <f>SUM(B6:B9)</f>
        <v/>
      </c>
      <c r="C10" s="35">
        <f>SUM(C6:C9)</f>
        <v/>
      </c>
      <c r="D10" s="36">
        <f>SUM(D6:D9)</f>
        <v/>
      </c>
    </row>
    <row r="13">
      <c r="A13" s="7" t="inlineStr">
        <is>
          <t>Approved so far</t>
        </is>
      </c>
    </row>
    <row r="14">
      <c r="A14" s="3" t="inlineStr">
        <is>
          <t>Total</t>
        </is>
      </c>
      <c r="B14" s="3" t="inlineStr">
        <is>
          <t>Hours</t>
        </is>
      </c>
      <c r="C14" s="3" t="inlineStr">
        <is>
          <t>Cost</t>
        </is>
      </c>
    </row>
    <row r="15">
      <c r="A15" s="37" t="inlineStr">
        <is>
          <t>Approved changes</t>
        </is>
      </c>
      <c r="B15" s="38">
        <f>C6</f>
        <v/>
      </c>
      <c r="C15" s="39">
        <f>D6</f>
        <v/>
      </c>
    </row>
    <row r="16">
      <c r="A16" s="37" t="inlineStr">
        <is>
          <t>Waiting for a decision</t>
        </is>
      </c>
      <c r="B16" s="38">
        <f>C9</f>
        <v/>
      </c>
      <c r="C16" s="39">
        <f>D9</f>
        <v/>
      </c>
    </row>
    <row r="18">
      <c r="A18" s="15" t="inlineStr">
        <is>
          <t>A request counts once it has text in the Request column. No decision yet counts as Pending. Cost is in the same currency as your hourly rate.</t>
        </is>
      </c>
    </row>
  </sheetData>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A8"/>
  <sheetViews>
    <sheetView workbookViewId="0">
      <pane ySplit="1" topLeftCell="A2" activePane="bottomLeft" state="frozen"/>
      <selection pane="bottomLeft" activeCell="A1" sqref="A1"/>
    </sheetView>
  </sheetViews>
  <sheetFormatPr baseColWidth="8" defaultRowHeight="15"/>
  <cols>
    <col width="18" customWidth="1" min="1" max="1"/>
  </cols>
  <sheetData>
    <row r="1">
      <c r="A1" s="3" t="inlineStr">
        <is>
          <t>Decisions</t>
        </is>
      </c>
    </row>
    <row r="2">
      <c r="A2" s="40" t="inlineStr">
        <is>
          <t>Approved</t>
        </is>
      </c>
    </row>
    <row r="3">
      <c r="A3" s="40" t="inlineStr">
        <is>
          <t>Declined</t>
        </is>
      </c>
    </row>
    <row r="4">
      <c r="A4" s="40" t="inlineStr">
        <is>
          <t>Not now</t>
        </is>
      </c>
    </row>
    <row r="5">
      <c r="A5" s="40" t="inlineStr">
        <is>
          <t>Pending</t>
        </is>
      </c>
    </row>
    <row r="8">
      <c r="A8" s="15" t="inlineStr">
        <is>
          <t>These words feed the Decision dropdown and the Summary. If you rename one, change the same word in the Change log rows that use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2026-10-28T13:30:29Z</dcterms:created>
  <dcterms:modified xmlns:dcterms="http://purl.org/dc/terms/" xmlns:xsi="http://www.w3.org/2001/XMLSchema-instance" xsi:type="dcterms:W3CDTF">2026-10-28T13:30:29Z</dcterms:modified>
</cp:coreProperties>
</file>