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pplications" sheetId="2" state="visible" r:id="rId2"/>
    <sheet xmlns:r="http://schemas.openxmlformats.org/officeDocument/2006/relationships" name="Applicants" sheetId="3" state="visible" r:id="rId3"/>
    <sheet xmlns:r="http://schemas.openxmlformats.org/officeDocument/2006/relationships" name="Seats" sheetId="4" state="visible" r:id="rId4"/>
    <sheet xmlns:r="http://schemas.openxmlformats.org/officeDocument/2006/relationships" name="Summary"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pivotButton="0" quotePrefix="0" xfId="0"/>
    <xf numFmtId="164" fontId="9" fillId="3" borderId="1" pivotButton="0" quotePrefix="0" xfId="0"/>
    <xf numFmtId="0" fontId="10" fillId="4" borderId="1" pivotButton="0" quotePrefix="0" xfId="0"/>
    <xf numFmtId="0" fontId="6" fillId="3" borderId="1" pivotButton="0" quotePrefix="0" xfId="0"/>
    <xf numFmtId="164"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0" fontId="6" fillId="4" borderId="1" pivotButton="0" quotePrefix="0" xfId="0"/>
    <xf numFmtId="0" fontId="6" fillId="4" borderId="1" applyAlignment="1" pivotButton="0" quotePrefix="0" xfId="0">
      <alignment horizontal="center"/>
    </xf>
    <xf numFmtId="164" fontId="6" fillId="4" borderId="1" pivotButton="0" quotePrefix="0" xfId="0"/>
    <xf numFmtId="164" fontId="9" fillId="3" borderId="1" applyAlignment="1" pivotButton="0" quotePrefix="0" xfId="0">
      <alignment horizontal="center"/>
    </xf>
    <xf numFmtId="0" fontId="9" fillId="3" borderId="1" applyAlignment="1" pivotButton="0" quotePrefix="0" xfId="0">
      <alignment horizontal="center"/>
    </xf>
    <xf numFmtId="0" fontId="6" fillId="0" borderId="1" applyAlignment="1" pivotButton="0" quotePrefix="0" xfId="0">
      <alignment vertical="center" wrapText="1"/>
    </xf>
    <xf numFmtId="0" fontId="5" fillId="3" borderId="1" applyAlignment="1" pivotButton="0" quotePrefix="0" xfId="0">
      <alignment horizontal="center"/>
    </xf>
    <xf numFmtId="0" fontId="9" fillId="0" borderId="1" applyAlignment="1" pivotButton="0" quotePrefix="0" xfId="0">
      <alignment horizontal="center"/>
    </xf>
    <xf numFmtId="0" fontId="5" fillId="4" borderId="1" applyAlignment="1" pivotButton="0" quotePrefix="0" xfId="0">
      <alignment horizontal="center"/>
    </xf>
    <xf numFmtId="164" fontId="5" fillId="3" borderId="1" pivotButton="0" quotePrefix="0" xfId="0"/>
    <xf numFmtId="164" fontId="5" fillId="4" borderId="1" pivotButton="0" quotePrefix="0" xfId="0"/>
    <xf numFmtId="164" fontId="6" fillId="3" borderId="1" applyAlignment="1" pivotButton="0" quotePrefix="0" xfId="0">
      <alignment horizontal="center"/>
    </xf>
    <xf numFmtId="0" fontId="6" fillId="3" borderId="1" applyAlignment="1" pivotButton="0" quotePrefix="0" xfId="0">
      <alignment horizontal="center"/>
    </xf>
    <xf numFmtId="0" fontId="6" fillId="0" borderId="1" pivotButton="0" quotePrefix="0" xfId="0"/>
  </cellXfs>
  <cellStyles count="1">
    <cellStyle name="Normal" xfId="0" builtinId="0" hidden="0"/>
  </cellStyles>
  <dxfs count="1">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7 are EXAMPLE data: clear A2 to AI7 first.</t>
      </text>
    </comment>
    <comment ref="AF1" authorId="0" shapeId="0">
      <text>
        <t>Yellow columns are yours. Pick a Status, the one board this applicant is being considered for right now, the interview date and any notes. A blank Status counts as New.</t>
      </text>
    </comment>
    <comment ref="AK1" authorId="0" shapeId="0">
      <text>
        <t>Grey columns are worked out for you. Please do not type here. The Home address column from the export is not used anywhere in this file.</t>
      </text>
    </comment>
  </commentList>
</comments>
</file>

<file path=xl/comments/comment2.xml><?xml version="1.0" encoding="utf-8"?>
<comments xmlns="http://schemas.openxmlformats.org/spreadsheetml/2006/main">
  <authors>
    <author>HornetForms</author>
  </authors>
  <commentList>
    <comment ref="F4" authorId="0" shapeId="0">
      <text>
        <t>Term end date minus today (or the date you typed on the right). Negative means the term has ended.</t>
      </text>
    </comment>
    <comment ref="K5" authorId="0" shapeId="0">
      <text>
        <t>Your own lead time for opening a vacancy notice. Leave empty to use the example in the next column.</t>
      </text>
    </comment>
    <comment ref="K7" authorId="0" shapeId="0">
      <text>
        <t>Type a date to see the sheet as of that day. Leave empty to use today.</t>
      </text>
    </comment>
  </commentList>
</comments>
</file>

<file path=xl/comments/comment3.xml><?xml version="1.0" encoding="utf-8"?>
<comments xmlns="http://schemas.openxmlformats.org/spreadsheetml/2006/main">
  <authors>
    <author>HornetForms</author>
  </authors>
  <commentList>
    <comment ref="C4" authorId="0" shapeId="0">
      <text>
        <t>Everyone who ticked this board on the form, whatever their Status.</t>
      </text>
    </comment>
    <comment ref="D4" authorId="0" shapeId="0">
      <text>
        <t>Applications you are considering for this board whose Status is not Appointed, Not selected or Withdrawn.</t>
      </text>
    </comment>
    <comment ref="H4" authorId="0" shapeId="0">
      <text>
        <t>Says No applicants yet when a seat is vacant and nobody ticked the board.</t>
      </text>
    </comment>
  </commentList>
</comments>
</file>

<file path=xl/comments/comment4.xml><?xml version="1.0" encoding="utf-8"?>
<comments xmlns="http://schemas.openxmlformats.org/spreadsheetml/2006/main">
  <authors>
    <author>HornetForms</author>
  </authors>
  <commentList>
    <comment ref="G1" authorId="0" shapeId="0">
      <text>
        <t>Type each board exactly as it appears in the form's checkbox options. The sheet looks for this text inside the applicant's answer, so a board name that sits inside another (Library Board and Friends of Library Board) would count twice.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30"/>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Board vacancy and applicant tracker</t>
        </is>
      </c>
    </row>
    <row r="3">
      <c r="B3" s="2" t="inlineStr">
        <is>
          <t>Track open seats, ending terms and everyone who applied, in one place. Works in Excel and Google Sheets.</t>
        </is>
      </c>
    </row>
    <row r="5">
      <c r="B5" s="3" t="inlineStr">
        <is>
          <t>Step</t>
        </is>
      </c>
      <c r="C5" s="3" t="inlineStr">
        <is>
          <t>What to do</t>
        </is>
      </c>
      <c r="D5" s="3" t="inlineStr">
        <is>
          <t>How</t>
        </is>
      </c>
    </row>
    <row r="6" ht="51" customHeight="1">
      <c r="B6" s="4" t="n">
        <v>1</v>
      </c>
      <c r="C6" s="5" t="inlineStr">
        <is>
          <t>Export the applications</t>
        </is>
      </c>
      <c r="D6" s="6" t="inlineStr">
        <is>
          <t>In HornetForms, open the form's Responses page and download the CSV. Already sending answers to a Google Sheet? Open that Sheet and use File, Import, Upload this file, then pick "Insert new sheet(s)".</t>
        </is>
      </c>
    </row>
    <row r="7" ht="44" customHeight="1">
      <c r="B7" s="4" t="n">
        <v>2</v>
      </c>
      <c r="C7" s="5" t="inlineStr">
        <is>
          <t>Paste them on Applications</t>
        </is>
      </c>
      <c r="D7" s="6" t="inlineStr">
        <is>
          <t>First clear the example: select A2 to AI7 on Applications and press Delete. Then click A1 and paste your CSV, headers included.</t>
        </is>
      </c>
    </row>
    <row r="8" ht="51" customHeight="1">
      <c r="B8" s="4" t="n">
        <v>3</v>
      </c>
      <c r="C8" s="5" t="inlineStr">
        <is>
          <t>List your boards and seats</t>
        </is>
      </c>
      <c r="D8" s="6" t="inlineStr">
        <is>
          <t>On Lists, type your board names exactly as they appear on the form. On Seats, add one row per seat with the term end date and whether it is vacant. Clear the example seats first.</t>
        </is>
      </c>
    </row>
    <row r="9" ht="44" customHeight="1">
      <c r="B9" s="4" t="n">
        <v>4</v>
      </c>
      <c r="C9" s="5" t="inlineStr">
        <is>
          <t>Work through the yellow columns</t>
        </is>
      </c>
      <c r="D9" s="6" t="inlineStr">
        <is>
          <t>On Applications, pick a Status, the board you are considering the person for, the interview date and any notes.</t>
        </is>
      </c>
    </row>
    <row r="10" ht="44" customHeight="1">
      <c r="B10" s="4" t="n">
        <v>5</v>
      </c>
      <c r="C10" s="5" t="inlineStr">
        <is>
          <t>Read Summary and Seats</t>
        </is>
      </c>
      <c r="D10" s="6" t="inlineStr">
        <is>
          <t>Summary counts applicants, interviews and vacant seats per board and flags a vacant seat with no applicants. Seats shows which terms are ending soon.</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Applications may be public records. Keep this file where only the right people can open it, and follow your own records rules for how long to keep it.</t>
        </is>
      </c>
    </row>
    <row r="19" ht="28" customHeight="1">
      <c r="C19" s="12" t="inlineStr">
        <is>
          <t>The Home address column is in the export but this file never reads it or shows it.</t>
        </is>
      </c>
    </row>
    <row r="20" ht="34" customHeight="1">
      <c r="C20" s="12" t="inlineStr">
        <is>
          <t>Conflict and other-service answers are shown as the applicant gave them. The sheet does not judge them: a yes does not rule anyone out.</t>
        </is>
      </c>
    </row>
    <row r="21" ht="28" customHeight="1">
      <c r="C21" s="12" t="inlineStr">
        <is>
          <t>The warning days on Seats are your own number. The example 90 is only there so the sheet works on day one.</t>
        </is>
      </c>
    </row>
    <row r="22" ht="28" customHeight="1">
      <c r="C22" s="12" t="inlineStr">
        <is>
          <t>Check your charter or bylaws for residency, terms and who decides. This file only keeps count.</t>
        </is>
      </c>
    </row>
    <row r="23" ht="28" customHeight="1">
      <c r="C23" s="12" t="inlineStr">
        <is>
          <t>The sheet finds columns by their header names. Renamed a question? Update its name on the Lists tab.</t>
        </is>
      </c>
    </row>
    <row r="24" ht="34" customHeight="1">
      <c r="C24" s="12" t="inlineStr">
        <is>
          <t>Do not sort or delete rows on Applications: your yellow cells line up with the pasted rows. Paste a fresh export over the old one instead.</t>
        </is>
      </c>
    </row>
    <row r="25" ht="28" customHeight="1">
      <c r="C25" s="12" t="inlineStr">
        <is>
          <t>There is room for 500 applications, 30 seats and six boards.</t>
        </is>
      </c>
    </row>
    <row r="27">
      <c r="B27" s="7" t="inlineStr">
        <is>
          <t>Example data</t>
        </is>
      </c>
    </row>
    <row r="28" ht="32" customHeight="1">
      <c r="C28" s="13" t="inlineStr">
        <is>
          <t>Rows 2 to 7 on Applications and the seats on Seats are EXAMPLE data with invented people, so you can see Summary and Seats work. Clear them before you add your own.</t>
        </is>
      </c>
    </row>
    <row r="30">
      <c r="C30" s="14" t="inlineStr">
        <is>
          <t>Made by HornetForms, hornetforms.com</t>
        </is>
      </c>
    </row>
  </sheetData>
  <mergeCells count="9">
    <mergeCell ref="C20:D20"/>
    <mergeCell ref="C21:D21"/>
    <mergeCell ref="C24:D24"/>
    <mergeCell ref="C25:D25"/>
    <mergeCell ref="C19:D19"/>
    <mergeCell ref="C28:D28"/>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AX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 width="24" customWidth="1" min="23" max="23"/>
    <col width="24" customWidth="1" min="24" max="24"/>
    <col width="24" customWidth="1" min="25" max="25"/>
    <col width="24" customWidth="1" min="26" max="26"/>
    <col width="14" customWidth="1" min="27" max="27"/>
    <col width="14" customWidth="1" min="28" max="28"/>
    <col width="14" customWidth="1" min="29" max="29"/>
    <col width="14" customWidth="1" min="30" max="30"/>
    <col width="2" customWidth="1" min="31" max="31"/>
    <col width="13" customWidth="1" min="32" max="32"/>
    <col width="26" customWidth="1" min="33" max="33"/>
    <col width="13" customWidth="1" min="34" max="34"/>
    <col width="34" customWidth="1" min="35" max="35"/>
    <col width="2" customWidth="1" min="36" max="36"/>
    <col width="22" customWidth="1" min="37" max="37"/>
    <col width="22" customWidth="1" min="38" max="38"/>
    <col width="14" customWidth="1" min="39" max="39"/>
    <col width="14" customWidth="1" min="40" max="40"/>
    <col width="40"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ht="48" customHeight="1">
      <c r="A1" s="3" t="inlineStr">
        <is>
          <t>Response ID</t>
        </is>
      </c>
      <c r="B1" s="3" t="inlineStr">
        <is>
          <t>Submitted at</t>
        </is>
      </c>
      <c r="C1" s="3" t="inlineStr">
        <is>
          <t>Started at</t>
        </is>
      </c>
      <c r="D1" s="3" t="inlineStr">
        <is>
          <t>Full name</t>
        </is>
      </c>
      <c r="E1" s="3" t="inlineStr">
        <is>
          <t>Email</t>
        </is>
      </c>
      <c r="F1" s="3" t="inlineStr">
        <is>
          <t>Phone</t>
        </is>
      </c>
      <c r="G1" s="3" t="inlineStr">
        <is>
          <t>Home address</t>
        </is>
      </c>
      <c r="H1" s="3" t="inlineStr">
        <is>
          <t>Do you live in [town]?</t>
        </is>
      </c>
      <c r="I1" s="3" t="inlineStr">
        <is>
          <t>How many years have you lived here?</t>
        </is>
      </c>
      <c r="J1" s="3" t="inlineStr">
        <is>
          <t>board</t>
        </is>
      </c>
      <c r="K1" s="3" t="inlineStr">
        <is>
          <t>Which boards or commissions are you applying for?</t>
        </is>
      </c>
      <c r="L1" s="3" t="inlineStr">
        <is>
          <t>Which other board?</t>
        </is>
      </c>
      <c r="M1" s="3" t="inlineStr">
        <is>
          <t>Would you consider another board if this one is full?</t>
        </is>
      </c>
      <c r="N1" s="3" t="inlineStr">
        <is>
          <t>Can you attend [monthly evening] meetings?</t>
        </is>
      </c>
      <c r="O1" s="3" t="inlineStr">
        <is>
          <t>How did you hear about this opening?</t>
        </is>
      </c>
      <c r="P1" s="3" t="inlineStr">
        <is>
          <t>Why do you want to serve?</t>
        </is>
      </c>
      <c r="Q1" s="3" t="inlineStr">
        <is>
          <t>What experience, skills or community ties would you bring?</t>
        </is>
      </c>
      <c r="R1" s="3" t="inlineStr">
        <is>
          <t>What issue facing [town] matters most to you right now?</t>
        </is>
      </c>
      <c r="S1" s="3" t="inlineStr">
        <is>
          <t>Upload a résumé or short bio (optional)</t>
        </is>
      </c>
      <c r="T1" s="3" t="inlineStr">
        <is>
          <t>Do you, a family member or your employer do business with [the town]?</t>
        </is>
      </c>
      <c r="U1" s="3" t="inlineStr">
        <is>
          <t>Please explain</t>
        </is>
      </c>
      <c r="V1" s="3" t="inlineStr">
        <is>
          <t>Do you serve on another public board or commission now?</t>
        </is>
      </c>
      <c r="W1" s="3" t="inlineStr">
        <is>
          <t>Which one?</t>
        </is>
      </c>
      <c r="X1" s="3" t="inlineStr">
        <is>
          <t>If appointed, will you complete any required training and forms?</t>
        </is>
      </c>
      <c r="Y1" s="3" t="inlineStr">
        <is>
          <t>Signature</t>
        </is>
      </c>
      <c r="Z1" s="3" t="inlineStr">
        <is>
          <t>Date</t>
        </is>
      </c>
      <c r="AA1" s="3" t="inlineStr">
        <is>
          <t>Form version</t>
        </is>
      </c>
      <c r="AB1" s="3" t="n"/>
      <c r="AC1" s="3" t="n"/>
      <c r="AD1" s="3" t="n"/>
      <c r="AE1" s="15" t="n"/>
      <c r="AF1" s="16" t="inlineStr">
        <is>
          <t>Status</t>
        </is>
      </c>
      <c r="AG1" s="16" t="inlineStr">
        <is>
          <t>Considering for</t>
        </is>
      </c>
      <c r="AH1" s="16" t="inlineStr">
        <is>
          <t>Interview date</t>
        </is>
      </c>
      <c r="AI1" s="16" t="inlineStr">
        <is>
          <t>Notes</t>
        </is>
      </c>
      <c r="AJ1" s="15" t="n"/>
      <c r="AK1" s="17" t="inlineStr">
        <is>
          <t>Name (worked out)</t>
        </is>
      </c>
      <c r="AL1" s="17" t="inlineStr">
        <is>
          <t>Email (worked out)</t>
        </is>
      </c>
      <c r="AM1" s="17" t="inlineStr">
        <is>
          <t>Lives in town (worked out)</t>
        </is>
      </c>
      <c r="AN1" s="17" t="inlineStr">
        <is>
          <t>Years lived here (worked out)</t>
        </is>
      </c>
      <c r="AO1" s="17" t="inlineStr">
        <is>
          <t>Boards applied for (worked out)</t>
        </is>
      </c>
      <c r="AP1" s="17" t="inlineStr">
        <is>
          <t>Business with the town (worked out)</t>
        </is>
      </c>
      <c r="AQ1" s="17" t="inlineStr">
        <is>
          <t>On another board now (worked out)</t>
        </is>
      </c>
      <c r="AR1" s="17" t="inlineStr">
        <is>
          <t>Number of boards (worked out)</t>
        </is>
      </c>
      <c r="AS1" s="17">
        <f>IF(Lists!$G$2="","(no board)",Lists!$G$2)</f>
        <v/>
      </c>
      <c r="AT1" s="17">
        <f>IF(Lists!$G$3="","(no board)",Lists!$G$3)</f>
        <v/>
      </c>
      <c r="AU1" s="17">
        <f>IF(Lists!$G$4="","(no board)",Lists!$G$4)</f>
        <v/>
      </c>
      <c r="AV1" s="17">
        <f>IF(Lists!$G$5="","(no board)",Lists!$G$5)</f>
        <v/>
      </c>
      <c r="AW1" s="17">
        <f>IF(Lists!$G$6="","(no board)",Lists!$G$6)</f>
        <v/>
      </c>
      <c r="AX1" s="17">
        <f>IF(Lists!$G$7="","(no board)",Lists!$G$7)</f>
        <v/>
      </c>
    </row>
    <row r="2">
      <c r="A2" s="18" t="inlineStr">
        <is>
          <t>EXAMPLE-01 (delete me)</t>
        </is>
      </c>
      <c r="B2" s="18" t="inlineStr">
        <is>
          <t>2026-10-05T09:10:00.000Z</t>
        </is>
      </c>
      <c r="C2" s="18" t="inlineStr">
        <is>
          <t>2026-10-05T09:02:00.000Z</t>
        </is>
      </c>
      <c r="D2" s="18" t="inlineStr">
        <is>
          <t>Ruth Adams</t>
        </is>
      </c>
      <c r="E2" s="18" t="inlineStr">
        <is>
          <t>ruth@example.com</t>
        </is>
      </c>
      <c r="F2" s="18" t="inlineStr">
        <is>
          <t>555-0100</t>
        </is>
      </c>
      <c r="G2" s="18" t="inlineStr">
        <is>
          <t>(example address)</t>
        </is>
      </c>
      <c r="H2" s="18" t="inlineStr">
        <is>
          <t>Yes</t>
        </is>
      </c>
      <c r="I2" s="18" t="n">
        <v>12</v>
      </c>
      <c r="J2" s="18" t="inlineStr">
        <is>
          <t>planning</t>
        </is>
      </c>
      <c r="K2" s="18" t="inlineStr">
        <is>
          <t>Planning Commission, Library Board</t>
        </is>
      </c>
      <c r="L2" s="18" t="inlineStr"/>
      <c r="M2" s="18" t="inlineStr">
        <is>
          <t>Yes</t>
        </is>
      </c>
      <c r="N2" s="18" t="inlineStr">
        <is>
          <t>Yes</t>
        </is>
      </c>
      <c r="O2" s="18" t="inlineStr">
        <is>
          <t>Newsletter</t>
        </is>
      </c>
      <c r="P2" s="18" t="inlineStr">
        <is>
          <t>I care about the town.</t>
        </is>
      </c>
      <c r="Q2" s="18" t="inlineStr"/>
      <c r="R2" s="18" t="inlineStr"/>
      <c r="S2" s="18" t="inlineStr"/>
      <c r="T2" s="18" t="inlineStr">
        <is>
          <t>No</t>
        </is>
      </c>
      <c r="U2" s="18" t="inlineStr"/>
      <c r="V2" s="18" t="inlineStr">
        <is>
          <t>No</t>
        </is>
      </c>
      <c r="W2" s="18" t="inlineStr"/>
      <c r="X2" s="18" t="inlineStr">
        <is>
          <t>Yes</t>
        </is>
      </c>
      <c r="Y2" s="18" t="inlineStr"/>
      <c r="Z2" s="18" t="inlineStr">
        <is>
          <t>2026-10-05</t>
        </is>
      </c>
      <c r="AA2" s="18" t="n">
        <v>1</v>
      </c>
      <c r="AE2" s="19" t="n"/>
      <c r="AF2" s="20" t="inlineStr">
        <is>
          <t>Interview</t>
        </is>
      </c>
      <c r="AG2" s="20" t="inlineStr">
        <is>
          <t>Planning Commission</t>
        </is>
      </c>
      <c r="AH2" s="21" t="n">
        <v>46335</v>
      </c>
      <c r="AI2" s="20" t="inlineStr">
        <is>
          <t>Retired surveyor</t>
        </is>
      </c>
      <c r="AJ2" s="19" t="n"/>
      <c r="AK2" s="22">
        <f>IFERROR(TRIM(INDEX($A2:$AD2,MATCH(Lists!$J$2,$A$1:$AD$1,0))&amp;""),"")</f>
        <v/>
      </c>
      <c r="AL2" s="22">
        <f>LOWER(IFERROR(TRIM(INDEX($A2:$AD2,MATCH(Lists!$J$3,$A$1:$AD$1,0))&amp;""),""))</f>
        <v/>
      </c>
      <c r="AM2" s="22">
        <f>IFERROR(TRIM(INDEX($A2:$AD2,MATCH(Lists!$J$4,$A$1:$AD$1,0))&amp;""),"")</f>
        <v/>
      </c>
      <c r="AN2" s="22">
        <f>IFERROR(IF(TRIM(INDEX($A2:$AD2,MATCH(Lists!$J$5,$A$1:$AD$1,0))&amp;"")="","",VALUE(TRIM(INDEX($A2:$AD2,MATCH(Lists!$J$5,$A$1:$AD$1,0))&amp;""))),"")</f>
        <v/>
      </c>
      <c r="AO2" s="22">
        <f>IFERROR(TRIM(INDEX($A2:$AD2,MATCH(Lists!$J$6,$A$1:$AD$1,0))&amp;""),"")</f>
        <v/>
      </c>
      <c r="AP2" s="22">
        <f>IFERROR(TRIM(INDEX($A2:$AD2,MATCH(Lists!$J$7,$A$1:$AD$1,0))&amp;""),"")</f>
        <v/>
      </c>
      <c r="AQ2" s="22">
        <f>IFERROR(TRIM(INDEX($A2:$AD2,MATCH(Lists!$J$8,$A$1:$AD$1,0))&amp;""),"")</f>
        <v/>
      </c>
      <c r="AR2" s="22">
        <f>IF(AK2="","",SUM(AS2:AX2))</f>
        <v/>
      </c>
      <c r="AS2" s="22">
        <f>IF(AK2="","",IF(Lists!$G$2="",0,IF(ISNUMBER(SEARCH(Lists!$G$2,AO2)),1,0)))</f>
        <v/>
      </c>
      <c r="AT2" s="22">
        <f>IF(AK2="","",IF(Lists!$G$3="",0,IF(ISNUMBER(SEARCH(Lists!$G$3,AO2)),1,0)))</f>
        <v/>
      </c>
      <c r="AU2" s="22">
        <f>IF(AK2="","",IF(Lists!$G$4="",0,IF(ISNUMBER(SEARCH(Lists!$G$4,AO2)),1,0)))</f>
        <v/>
      </c>
      <c r="AV2" s="22">
        <f>IF(AK2="","",IF(Lists!$G$5="",0,IF(ISNUMBER(SEARCH(Lists!$G$5,AO2)),1,0)))</f>
        <v/>
      </c>
      <c r="AW2" s="22">
        <f>IF(AK2="","",IF(Lists!$G$6="",0,IF(ISNUMBER(SEARCH(Lists!$G$6,AO2)),1,0)))</f>
        <v/>
      </c>
      <c r="AX2" s="22">
        <f>IF(AK2="","",IF(Lists!$G$7="",0,IF(ISNUMBER(SEARCH(Lists!$G$7,AO2)),1,0)))</f>
        <v/>
      </c>
    </row>
    <row r="3">
      <c r="A3" s="18" t="inlineStr">
        <is>
          <t>EXAMPLE-02 (delete me)</t>
        </is>
      </c>
      <c r="B3" s="18" t="inlineStr">
        <is>
          <t>2026-10-06T09:11:00.000Z</t>
        </is>
      </c>
      <c r="C3" s="18" t="inlineStr">
        <is>
          <t>2026-10-06T09:03:00.000Z</t>
        </is>
      </c>
      <c r="D3" s="18" t="inlineStr">
        <is>
          <t>Marcus Lee</t>
        </is>
      </c>
      <c r="E3" s="18" t="inlineStr">
        <is>
          <t>marcus@example.com</t>
        </is>
      </c>
      <c r="F3" s="18" t="inlineStr">
        <is>
          <t>555-0100</t>
        </is>
      </c>
      <c r="G3" s="18" t="inlineStr">
        <is>
          <t>(example address)</t>
        </is>
      </c>
      <c r="H3" s="18" t="inlineStr">
        <is>
          <t>Yes</t>
        </is>
      </c>
      <c r="I3" s="18" t="n">
        <v>3</v>
      </c>
      <c r="J3" s="18" t="inlineStr">
        <is>
          <t>planning</t>
        </is>
      </c>
      <c r="K3" s="18" t="inlineStr">
        <is>
          <t>Planning Commission</t>
        </is>
      </c>
      <c r="L3" s="18" t="inlineStr"/>
      <c r="M3" s="18" t="inlineStr">
        <is>
          <t>Yes</t>
        </is>
      </c>
      <c r="N3" s="18" t="inlineStr">
        <is>
          <t>Yes</t>
        </is>
      </c>
      <c r="O3" s="18" t="inlineStr">
        <is>
          <t>Newsletter</t>
        </is>
      </c>
      <c r="P3" s="18" t="inlineStr">
        <is>
          <t>I care about the town.</t>
        </is>
      </c>
      <c r="Q3" s="18" t="inlineStr"/>
      <c r="R3" s="18" t="inlineStr"/>
      <c r="S3" s="18" t="inlineStr"/>
      <c r="T3" s="18" t="inlineStr">
        <is>
          <t>Yes</t>
        </is>
      </c>
      <c r="U3" s="18" t="inlineStr"/>
      <c r="V3" s="18" t="inlineStr">
        <is>
          <t>No</t>
        </is>
      </c>
      <c r="W3" s="18" t="inlineStr"/>
      <c r="X3" s="18" t="inlineStr">
        <is>
          <t>Yes</t>
        </is>
      </c>
      <c r="Y3" s="18" t="inlineStr"/>
      <c r="Z3" s="18" t="inlineStr">
        <is>
          <t>2026-10-06</t>
        </is>
      </c>
      <c r="AA3" s="18" t="n">
        <v>1</v>
      </c>
      <c r="AE3" s="19" t="n"/>
      <c r="AF3" s="20" t="inlineStr">
        <is>
          <t>Reviewed</t>
        </is>
      </c>
      <c r="AG3" s="20" t="inlineStr">
        <is>
          <t>Planning Commission</t>
        </is>
      </c>
      <c r="AH3" s="21" t="n"/>
      <c r="AI3" s="20" t="inlineStr">
        <is>
          <t>Check the conflict answer with the clerk</t>
        </is>
      </c>
      <c r="AJ3" s="19" t="n"/>
      <c r="AK3" s="22">
        <f>IFERROR(TRIM(INDEX($A3:$AD3,MATCH(Lists!$J$2,$A$1:$AD$1,0))&amp;""),"")</f>
        <v/>
      </c>
      <c r="AL3" s="22">
        <f>LOWER(IFERROR(TRIM(INDEX($A3:$AD3,MATCH(Lists!$J$3,$A$1:$AD$1,0))&amp;""),""))</f>
        <v/>
      </c>
      <c r="AM3" s="22">
        <f>IFERROR(TRIM(INDEX($A3:$AD3,MATCH(Lists!$J$4,$A$1:$AD$1,0))&amp;""),"")</f>
        <v/>
      </c>
      <c r="AN3" s="22">
        <f>IFERROR(IF(TRIM(INDEX($A3:$AD3,MATCH(Lists!$J$5,$A$1:$AD$1,0))&amp;"")="","",VALUE(TRIM(INDEX($A3:$AD3,MATCH(Lists!$J$5,$A$1:$AD$1,0))&amp;""))),"")</f>
        <v/>
      </c>
      <c r="AO3" s="22">
        <f>IFERROR(TRIM(INDEX($A3:$AD3,MATCH(Lists!$J$6,$A$1:$AD$1,0))&amp;""),"")</f>
        <v/>
      </c>
      <c r="AP3" s="22">
        <f>IFERROR(TRIM(INDEX($A3:$AD3,MATCH(Lists!$J$7,$A$1:$AD$1,0))&amp;""),"")</f>
        <v/>
      </c>
      <c r="AQ3" s="22">
        <f>IFERROR(TRIM(INDEX($A3:$AD3,MATCH(Lists!$J$8,$A$1:$AD$1,0))&amp;""),"")</f>
        <v/>
      </c>
      <c r="AR3" s="22">
        <f>IF(AK3="","",SUM(AS3:AX3))</f>
        <v/>
      </c>
      <c r="AS3" s="22">
        <f>IF(AK3="","",IF(Lists!$G$2="",0,IF(ISNUMBER(SEARCH(Lists!$G$2,AO3)),1,0)))</f>
        <v/>
      </c>
      <c r="AT3" s="22">
        <f>IF(AK3="","",IF(Lists!$G$3="",0,IF(ISNUMBER(SEARCH(Lists!$G$3,AO3)),1,0)))</f>
        <v/>
      </c>
      <c r="AU3" s="22">
        <f>IF(AK3="","",IF(Lists!$G$4="",0,IF(ISNUMBER(SEARCH(Lists!$G$4,AO3)),1,0)))</f>
        <v/>
      </c>
      <c r="AV3" s="22">
        <f>IF(AK3="","",IF(Lists!$G$5="",0,IF(ISNUMBER(SEARCH(Lists!$G$5,AO3)),1,0)))</f>
        <v/>
      </c>
      <c r="AW3" s="22">
        <f>IF(AK3="","",IF(Lists!$G$6="",0,IF(ISNUMBER(SEARCH(Lists!$G$6,AO3)),1,0)))</f>
        <v/>
      </c>
      <c r="AX3" s="22">
        <f>IF(AK3="","",IF(Lists!$G$7="",0,IF(ISNUMBER(SEARCH(Lists!$G$7,AO3)),1,0)))</f>
        <v/>
      </c>
    </row>
    <row r="4">
      <c r="A4" s="18" t="inlineStr">
        <is>
          <t>EXAMPLE-03 (delete me)</t>
        </is>
      </c>
      <c r="B4" s="18" t="inlineStr">
        <is>
          <t>2026-10-07T09:12:00.000Z</t>
        </is>
      </c>
      <c r="C4" s="18" t="inlineStr">
        <is>
          <t>2026-10-07T09:04:00.000Z</t>
        </is>
      </c>
      <c r="D4" s="18" t="inlineStr">
        <is>
          <t>Elena Ortiz</t>
        </is>
      </c>
      <c r="E4" s="18" t="inlineStr">
        <is>
          <t>elena@example.com</t>
        </is>
      </c>
      <c r="F4" s="18" t="inlineStr">
        <is>
          <t>555-0100</t>
        </is>
      </c>
      <c r="G4" s="18" t="inlineStr">
        <is>
          <t>(example address)</t>
        </is>
      </c>
      <c r="H4" s="18" t="inlineStr">
        <is>
          <t>Yes</t>
        </is>
      </c>
      <c r="I4" s="18" t="n">
        <v>20</v>
      </c>
      <c r="J4" s="18" t="inlineStr">
        <is>
          <t>library</t>
        </is>
      </c>
      <c r="K4" s="18" t="inlineStr">
        <is>
          <t>Library Board</t>
        </is>
      </c>
      <c r="L4" s="18" t="inlineStr"/>
      <c r="M4" s="18" t="inlineStr">
        <is>
          <t>Yes</t>
        </is>
      </c>
      <c r="N4" s="18" t="inlineStr">
        <is>
          <t>Yes</t>
        </is>
      </c>
      <c r="O4" s="18" t="inlineStr">
        <is>
          <t>Newsletter</t>
        </is>
      </c>
      <c r="P4" s="18" t="inlineStr">
        <is>
          <t>I care about the town.</t>
        </is>
      </c>
      <c r="Q4" s="18" t="inlineStr"/>
      <c r="R4" s="18" t="inlineStr"/>
      <c r="S4" s="18" t="inlineStr"/>
      <c r="T4" s="18" t="inlineStr">
        <is>
          <t>No</t>
        </is>
      </c>
      <c r="U4" s="18" t="inlineStr"/>
      <c r="V4" s="18" t="inlineStr">
        <is>
          <t>No</t>
        </is>
      </c>
      <c r="W4" s="18" t="inlineStr"/>
      <c r="X4" s="18" t="inlineStr">
        <is>
          <t>Yes</t>
        </is>
      </c>
      <c r="Y4" s="18" t="inlineStr"/>
      <c r="Z4" s="18" t="inlineStr">
        <is>
          <t>2026-10-07</t>
        </is>
      </c>
      <c r="AA4" s="18" t="n">
        <v>1</v>
      </c>
      <c r="AE4" s="19" t="n"/>
      <c r="AF4" s="20" t="inlineStr">
        <is>
          <t>Recommended</t>
        </is>
      </c>
      <c r="AG4" s="20" t="inlineStr">
        <is>
          <t>Library Board</t>
        </is>
      </c>
      <c r="AH4" s="21" t="n">
        <v>46317</v>
      </c>
      <c r="AI4" s="20" t="inlineStr">
        <is>
          <t>Strong fit</t>
        </is>
      </c>
      <c r="AJ4" s="19" t="n"/>
      <c r="AK4" s="22">
        <f>IFERROR(TRIM(INDEX($A4:$AD4,MATCH(Lists!$J$2,$A$1:$AD$1,0))&amp;""),"")</f>
        <v/>
      </c>
      <c r="AL4" s="22">
        <f>LOWER(IFERROR(TRIM(INDEX($A4:$AD4,MATCH(Lists!$J$3,$A$1:$AD$1,0))&amp;""),""))</f>
        <v/>
      </c>
      <c r="AM4" s="22">
        <f>IFERROR(TRIM(INDEX($A4:$AD4,MATCH(Lists!$J$4,$A$1:$AD$1,0))&amp;""),"")</f>
        <v/>
      </c>
      <c r="AN4" s="22">
        <f>IFERROR(IF(TRIM(INDEX($A4:$AD4,MATCH(Lists!$J$5,$A$1:$AD$1,0))&amp;"")="","",VALUE(TRIM(INDEX($A4:$AD4,MATCH(Lists!$J$5,$A$1:$AD$1,0))&amp;""))),"")</f>
        <v/>
      </c>
      <c r="AO4" s="22">
        <f>IFERROR(TRIM(INDEX($A4:$AD4,MATCH(Lists!$J$6,$A$1:$AD$1,0))&amp;""),"")</f>
        <v/>
      </c>
      <c r="AP4" s="22">
        <f>IFERROR(TRIM(INDEX($A4:$AD4,MATCH(Lists!$J$7,$A$1:$AD$1,0))&amp;""),"")</f>
        <v/>
      </c>
      <c r="AQ4" s="22">
        <f>IFERROR(TRIM(INDEX($A4:$AD4,MATCH(Lists!$J$8,$A$1:$AD$1,0))&amp;""),"")</f>
        <v/>
      </c>
      <c r="AR4" s="22">
        <f>IF(AK4="","",SUM(AS4:AX4))</f>
        <v/>
      </c>
      <c r="AS4" s="22">
        <f>IF(AK4="","",IF(Lists!$G$2="",0,IF(ISNUMBER(SEARCH(Lists!$G$2,AO4)),1,0)))</f>
        <v/>
      </c>
      <c r="AT4" s="22">
        <f>IF(AK4="","",IF(Lists!$G$3="",0,IF(ISNUMBER(SEARCH(Lists!$G$3,AO4)),1,0)))</f>
        <v/>
      </c>
      <c r="AU4" s="22">
        <f>IF(AK4="","",IF(Lists!$G$4="",0,IF(ISNUMBER(SEARCH(Lists!$G$4,AO4)),1,0)))</f>
        <v/>
      </c>
      <c r="AV4" s="22">
        <f>IF(AK4="","",IF(Lists!$G$5="",0,IF(ISNUMBER(SEARCH(Lists!$G$5,AO4)),1,0)))</f>
        <v/>
      </c>
      <c r="AW4" s="22">
        <f>IF(AK4="","",IF(Lists!$G$6="",0,IF(ISNUMBER(SEARCH(Lists!$G$6,AO4)),1,0)))</f>
        <v/>
      </c>
      <c r="AX4" s="22">
        <f>IF(AK4="","",IF(Lists!$G$7="",0,IF(ISNUMBER(SEARCH(Lists!$G$7,AO4)),1,0)))</f>
        <v/>
      </c>
    </row>
    <row r="5">
      <c r="A5" s="18" t="inlineStr">
        <is>
          <t>EXAMPLE-04 (delete me)</t>
        </is>
      </c>
      <c r="B5" s="18" t="inlineStr">
        <is>
          <t>2026-10-08T09:13:00.000Z</t>
        </is>
      </c>
      <c r="C5" s="18" t="inlineStr">
        <is>
          <t>2026-10-08T09:05:00.000Z</t>
        </is>
      </c>
      <c r="D5" s="18" t="inlineStr">
        <is>
          <t>Tom Baker</t>
        </is>
      </c>
      <c r="E5" s="18" t="inlineStr">
        <is>
          <t>tom@example.com</t>
        </is>
      </c>
      <c r="F5" s="18" t="inlineStr">
        <is>
          <t>555-0100</t>
        </is>
      </c>
      <c r="G5" s="18" t="inlineStr">
        <is>
          <t>(example address)</t>
        </is>
      </c>
      <c r="H5" s="18" t="inlineStr">
        <is>
          <t>No</t>
        </is>
      </c>
      <c r="I5" s="18" t="n">
        <v>0</v>
      </c>
      <c r="J5" s="18" t="inlineStr">
        <is>
          <t>parks</t>
        </is>
      </c>
      <c r="K5" s="18" t="inlineStr">
        <is>
          <t>Parks and Recreation Board</t>
        </is>
      </c>
      <c r="L5" s="18" t="inlineStr"/>
      <c r="M5" s="18" t="inlineStr">
        <is>
          <t>Yes</t>
        </is>
      </c>
      <c r="N5" s="18" t="inlineStr">
        <is>
          <t>Yes</t>
        </is>
      </c>
      <c r="O5" s="18" t="inlineStr">
        <is>
          <t>Newsletter</t>
        </is>
      </c>
      <c r="P5" s="18" t="inlineStr">
        <is>
          <t>I care about the town.</t>
        </is>
      </c>
      <c r="Q5" s="18" t="inlineStr"/>
      <c r="R5" s="18" t="inlineStr"/>
      <c r="S5" s="18" t="inlineStr"/>
      <c r="T5" s="18" t="inlineStr">
        <is>
          <t>No</t>
        </is>
      </c>
      <c r="U5" s="18" t="inlineStr"/>
      <c r="V5" s="18" t="inlineStr">
        <is>
          <t>Yes</t>
        </is>
      </c>
      <c r="W5" s="18" t="inlineStr"/>
      <c r="X5" s="18" t="inlineStr">
        <is>
          <t>Yes</t>
        </is>
      </c>
      <c r="Y5" s="18" t="inlineStr"/>
      <c r="Z5" s="18" t="inlineStr">
        <is>
          <t>2026-10-08</t>
        </is>
      </c>
      <c r="AA5" s="18" t="n">
        <v>1</v>
      </c>
      <c r="AE5" s="19" t="n"/>
      <c r="AF5" s="20" t="inlineStr">
        <is>
          <t>New</t>
        </is>
      </c>
      <c r="AG5" s="20" t="inlineStr"/>
      <c r="AH5" s="21" t="n"/>
      <c r="AI5" s="20" t="inlineStr"/>
      <c r="AJ5" s="19" t="n"/>
      <c r="AK5" s="22">
        <f>IFERROR(TRIM(INDEX($A5:$AD5,MATCH(Lists!$J$2,$A$1:$AD$1,0))&amp;""),"")</f>
        <v/>
      </c>
      <c r="AL5" s="22">
        <f>LOWER(IFERROR(TRIM(INDEX($A5:$AD5,MATCH(Lists!$J$3,$A$1:$AD$1,0))&amp;""),""))</f>
        <v/>
      </c>
      <c r="AM5" s="22">
        <f>IFERROR(TRIM(INDEX($A5:$AD5,MATCH(Lists!$J$4,$A$1:$AD$1,0))&amp;""),"")</f>
        <v/>
      </c>
      <c r="AN5" s="22">
        <f>IFERROR(IF(TRIM(INDEX($A5:$AD5,MATCH(Lists!$J$5,$A$1:$AD$1,0))&amp;"")="","",VALUE(TRIM(INDEX($A5:$AD5,MATCH(Lists!$J$5,$A$1:$AD$1,0))&amp;""))),"")</f>
        <v/>
      </c>
      <c r="AO5" s="22">
        <f>IFERROR(TRIM(INDEX($A5:$AD5,MATCH(Lists!$J$6,$A$1:$AD$1,0))&amp;""),"")</f>
        <v/>
      </c>
      <c r="AP5" s="22">
        <f>IFERROR(TRIM(INDEX($A5:$AD5,MATCH(Lists!$J$7,$A$1:$AD$1,0))&amp;""),"")</f>
        <v/>
      </c>
      <c r="AQ5" s="22">
        <f>IFERROR(TRIM(INDEX($A5:$AD5,MATCH(Lists!$J$8,$A$1:$AD$1,0))&amp;""),"")</f>
        <v/>
      </c>
      <c r="AR5" s="22">
        <f>IF(AK5="","",SUM(AS5:AX5))</f>
        <v/>
      </c>
      <c r="AS5" s="22">
        <f>IF(AK5="","",IF(Lists!$G$2="",0,IF(ISNUMBER(SEARCH(Lists!$G$2,AO5)),1,0)))</f>
        <v/>
      </c>
      <c r="AT5" s="22">
        <f>IF(AK5="","",IF(Lists!$G$3="",0,IF(ISNUMBER(SEARCH(Lists!$G$3,AO5)),1,0)))</f>
        <v/>
      </c>
      <c r="AU5" s="22">
        <f>IF(AK5="","",IF(Lists!$G$4="",0,IF(ISNUMBER(SEARCH(Lists!$G$4,AO5)),1,0)))</f>
        <v/>
      </c>
      <c r="AV5" s="22">
        <f>IF(AK5="","",IF(Lists!$G$5="",0,IF(ISNUMBER(SEARCH(Lists!$G$5,AO5)),1,0)))</f>
        <v/>
      </c>
      <c r="AW5" s="22">
        <f>IF(AK5="","",IF(Lists!$G$6="",0,IF(ISNUMBER(SEARCH(Lists!$G$6,AO5)),1,0)))</f>
        <v/>
      </c>
      <c r="AX5" s="22">
        <f>IF(AK5="","",IF(Lists!$G$7="",0,IF(ISNUMBER(SEARCH(Lists!$G$7,AO5)),1,0)))</f>
        <v/>
      </c>
    </row>
    <row r="6">
      <c r="A6" s="18" t="inlineStr">
        <is>
          <t>EXAMPLE-05 (delete me)</t>
        </is>
      </c>
      <c r="B6" s="18" t="inlineStr">
        <is>
          <t>2026-10-09T09:14:00.000Z</t>
        </is>
      </c>
      <c r="C6" s="18" t="inlineStr">
        <is>
          <t>2026-10-09T09:06:00.000Z</t>
        </is>
      </c>
      <c r="D6" s="18" t="inlineStr">
        <is>
          <t>Amy Chen</t>
        </is>
      </c>
      <c r="E6" s="18" t="inlineStr">
        <is>
          <t>amy@example.com</t>
        </is>
      </c>
      <c r="F6" s="18" t="inlineStr">
        <is>
          <t>555-0100</t>
        </is>
      </c>
      <c r="G6" s="18" t="inlineStr">
        <is>
          <t>(example address)</t>
        </is>
      </c>
      <c r="H6" s="18" t="inlineStr">
        <is>
          <t>Yes</t>
        </is>
      </c>
      <c r="I6" s="18" t="n">
        <v>6</v>
      </c>
      <c r="J6" s="18" t="inlineStr">
        <is>
          <t>youth</t>
        </is>
      </c>
      <c r="K6" s="18" t="inlineStr">
        <is>
          <t>Youth Advisory Committee, Parks and Recreation Board</t>
        </is>
      </c>
      <c r="L6" s="18" t="inlineStr"/>
      <c r="M6" s="18" t="inlineStr">
        <is>
          <t>Yes</t>
        </is>
      </c>
      <c r="N6" s="18" t="inlineStr">
        <is>
          <t>Yes</t>
        </is>
      </c>
      <c r="O6" s="18" t="inlineStr">
        <is>
          <t>Newsletter</t>
        </is>
      </c>
      <c r="P6" s="18" t="inlineStr">
        <is>
          <t>I care about the town.</t>
        </is>
      </c>
      <c r="Q6" s="18" t="inlineStr"/>
      <c r="R6" s="18" t="inlineStr"/>
      <c r="S6" s="18" t="inlineStr"/>
      <c r="T6" s="18" t="inlineStr">
        <is>
          <t>No</t>
        </is>
      </c>
      <c r="U6" s="18" t="inlineStr"/>
      <c r="V6" s="18" t="inlineStr">
        <is>
          <t>No</t>
        </is>
      </c>
      <c r="W6" s="18" t="inlineStr"/>
      <c r="X6" s="18" t="inlineStr">
        <is>
          <t>Yes</t>
        </is>
      </c>
      <c r="Y6" s="18" t="inlineStr"/>
      <c r="Z6" s="18" t="inlineStr">
        <is>
          <t>2026-10-09</t>
        </is>
      </c>
      <c r="AA6" s="18" t="n">
        <v>1</v>
      </c>
      <c r="AE6" s="19" t="n"/>
      <c r="AF6" s="20" t="inlineStr">
        <is>
          <t>Interview</t>
        </is>
      </c>
      <c r="AG6" s="20" t="inlineStr">
        <is>
          <t>Youth Advisory Committee</t>
        </is>
      </c>
      <c r="AH6" s="21" t="n">
        <v>46338</v>
      </c>
      <c r="AI6" s="20" t="inlineStr"/>
      <c r="AJ6" s="19" t="n"/>
      <c r="AK6" s="22">
        <f>IFERROR(TRIM(INDEX($A6:$AD6,MATCH(Lists!$J$2,$A$1:$AD$1,0))&amp;""),"")</f>
        <v/>
      </c>
      <c r="AL6" s="22">
        <f>LOWER(IFERROR(TRIM(INDEX($A6:$AD6,MATCH(Lists!$J$3,$A$1:$AD$1,0))&amp;""),""))</f>
        <v/>
      </c>
      <c r="AM6" s="22">
        <f>IFERROR(TRIM(INDEX($A6:$AD6,MATCH(Lists!$J$4,$A$1:$AD$1,0))&amp;""),"")</f>
        <v/>
      </c>
      <c r="AN6" s="22">
        <f>IFERROR(IF(TRIM(INDEX($A6:$AD6,MATCH(Lists!$J$5,$A$1:$AD$1,0))&amp;"")="","",VALUE(TRIM(INDEX($A6:$AD6,MATCH(Lists!$J$5,$A$1:$AD$1,0))&amp;""))),"")</f>
        <v/>
      </c>
      <c r="AO6" s="22">
        <f>IFERROR(TRIM(INDEX($A6:$AD6,MATCH(Lists!$J$6,$A$1:$AD$1,0))&amp;""),"")</f>
        <v/>
      </c>
      <c r="AP6" s="22">
        <f>IFERROR(TRIM(INDEX($A6:$AD6,MATCH(Lists!$J$7,$A$1:$AD$1,0))&amp;""),"")</f>
        <v/>
      </c>
      <c r="AQ6" s="22">
        <f>IFERROR(TRIM(INDEX($A6:$AD6,MATCH(Lists!$J$8,$A$1:$AD$1,0))&amp;""),"")</f>
        <v/>
      </c>
      <c r="AR6" s="22">
        <f>IF(AK6="","",SUM(AS6:AX6))</f>
        <v/>
      </c>
      <c r="AS6" s="22">
        <f>IF(AK6="","",IF(Lists!$G$2="",0,IF(ISNUMBER(SEARCH(Lists!$G$2,AO6)),1,0)))</f>
        <v/>
      </c>
      <c r="AT6" s="22">
        <f>IF(AK6="","",IF(Lists!$G$3="",0,IF(ISNUMBER(SEARCH(Lists!$G$3,AO6)),1,0)))</f>
        <v/>
      </c>
      <c r="AU6" s="22">
        <f>IF(AK6="","",IF(Lists!$G$4="",0,IF(ISNUMBER(SEARCH(Lists!$G$4,AO6)),1,0)))</f>
        <v/>
      </c>
      <c r="AV6" s="22">
        <f>IF(AK6="","",IF(Lists!$G$5="",0,IF(ISNUMBER(SEARCH(Lists!$G$5,AO6)),1,0)))</f>
        <v/>
      </c>
      <c r="AW6" s="22">
        <f>IF(AK6="","",IF(Lists!$G$6="",0,IF(ISNUMBER(SEARCH(Lists!$G$6,AO6)),1,0)))</f>
        <v/>
      </c>
      <c r="AX6" s="22">
        <f>IF(AK6="","",IF(Lists!$G$7="",0,IF(ISNUMBER(SEARCH(Lists!$G$7,AO6)),1,0)))</f>
        <v/>
      </c>
    </row>
    <row r="7">
      <c r="A7" s="18" t="inlineStr">
        <is>
          <t>EXAMPLE-06 (delete me)</t>
        </is>
      </c>
      <c r="B7" s="18" t="inlineStr">
        <is>
          <t>2026-10-10T09:15:00.000Z</t>
        </is>
      </c>
      <c r="C7" s="18" t="inlineStr">
        <is>
          <t>2026-10-10T09:07:00.000Z</t>
        </is>
      </c>
      <c r="D7" s="18" t="inlineStr">
        <is>
          <t>Dev Patel</t>
        </is>
      </c>
      <c r="E7" s="18" t="inlineStr">
        <is>
          <t>dev@example.com</t>
        </is>
      </c>
      <c r="F7" s="18" t="inlineStr">
        <is>
          <t>555-0100</t>
        </is>
      </c>
      <c r="G7" s="18" t="inlineStr">
        <is>
          <t>(example address)</t>
        </is>
      </c>
      <c r="H7" s="18" t="inlineStr">
        <is>
          <t>Yes</t>
        </is>
      </c>
      <c r="I7" s="18" t="n">
        <v>1</v>
      </c>
      <c r="J7" s="18" t="inlineStr">
        <is>
          <t>planning</t>
        </is>
      </c>
      <c r="K7" s="18" t="inlineStr">
        <is>
          <t>Planning Commission</t>
        </is>
      </c>
      <c r="L7" s="18" t="inlineStr"/>
      <c r="M7" s="18" t="inlineStr">
        <is>
          <t>Yes</t>
        </is>
      </c>
      <c r="N7" s="18" t="inlineStr">
        <is>
          <t>Yes</t>
        </is>
      </c>
      <c r="O7" s="18" t="inlineStr">
        <is>
          <t>Newsletter</t>
        </is>
      </c>
      <c r="P7" s="18" t="inlineStr">
        <is>
          <t>I care about the town.</t>
        </is>
      </c>
      <c r="Q7" s="18" t="inlineStr"/>
      <c r="R7" s="18" t="inlineStr"/>
      <c r="S7" s="18" t="inlineStr"/>
      <c r="T7" s="18" t="inlineStr">
        <is>
          <t>No</t>
        </is>
      </c>
      <c r="U7" s="18" t="inlineStr"/>
      <c r="V7" s="18" t="inlineStr">
        <is>
          <t>No</t>
        </is>
      </c>
      <c r="W7" s="18" t="inlineStr"/>
      <c r="X7" s="18" t="inlineStr">
        <is>
          <t>Yes</t>
        </is>
      </c>
      <c r="Y7" s="18" t="inlineStr"/>
      <c r="Z7" s="18" t="inlineStr">
        <is>
          <t>2026-10-10</t>
        </is>
      </c>
      <c r="AA7" s="18" t="n">
        <v>1</v>
      </c>
      <c r="AE7" s="19" t="n"/>
      <c r="AF7" s="20" t="inlineStr">
        <is>
          <t>Withdrawn</t>
        </is>
      </c>
      <c r="AG7" s="20" t="inlineStr">
        <is>
          <t>Planning Commission</t>
        </is>
      </c>
      <c r="AH7" s="21" t="n"/>
      <c r="AI7" s="20" t="inlineStr">
        <is>
          <t>Moved away</t>
        </is>
      </c>
      <c r="AJ7" s="19" t="n"/>
      <c r="AK7" s="22">
        <f>IFERROR(TRIM(INDEX($A7:$AD7,MATCH(Lists!$J$2,$A$1:$AD$1,0))&amp;""),"")</f>
        <v/>
      </c>
      <c r="AL7" s="22">
        <f>LOWER(IFERROR(TRIM(INDEX($A7:$AD7,MATCH(Lists!$J$3,$A$1:$AD$1,0))&amp;""),""))</f>
        <v/>
      </c>
      <c r="AM7" s="22">
        <f>IFERROR(TRIM(INDEX($A7:$AD7,MATCH(Lists!$J$4,$A$1:$AD$1,0))&amp;""),"")</f>
        <v/>
      </c>
      <c r="AN7" s="22">
        <f>IFERROR(IF(TRIM(INDEX($A7:$AD7,MATCH(Lists!$J$5,$A$1:$AD$1,0))&amp;"")="","",VALUE(TRIM(INDEX($A7:$AD7,MATCH(Lists!$J$5,$A$1:$AD$1,0))&amp;""))),"")</f>
        <v/>
      </c>
      <c r="AO7" s="22">
        <f>IFERROR(TRIM(INDEX($A7:$AD7,MATCH(Lists!$J$6,$A$1:$AD$1,0))&amp;""),"")</f>
        <v/>
      </c>
      <c r="AP7" s="22">
        <f>IFERROR(TRIM(INDEX($A7:$AD7,MATCH(Lists!$J$7,$A$1:$AD$1,0))&amp;""),"")</f>
        <v/>
      </c>
      <c r="AQ7" s="22">
        <f>IFERROR(TRIM(INDEX($A7:$AD7,MATCH(Lists!$J$8,$A$1:$AD$1,0))&amp;""),"")</f>
        <v/>
      </c>
      <c r="AR7" s="22">
        <f>IF(AK7="","",SUM(AS7:AX7))</f>
        <v/>
      </c>
      <c r="AS7" s="22">
        <f>IF(AK7="","",IF(Lists!$G$2="",0,IF(ISNUMBER(SEARCH(Lists!$G$2,AO7)),1,0)))</f>
        <v/>
      </c>
      <c r="AT7" s="22">
        <f>IF(AK7="","",IF(Lists!$G$3="",0,IF(ISNUMBER(SEARCH(Lists!$G$3,AO7)),1,0)))</f>
        <v/>
      </c>
      <c r="AU7" s="22">
        <f>IF(AK7="","",IF(Lists!$G$4="",0,IF(ISNUMBER(SEARCH(Lists!$G$4,AO7)),1,0)))</f>
        <v/>
      </c>
      <c r="AV7" s="22">
        <f>IF(AK7="","",IF(Lists!$G$5="",0,IF(ISNUMBER(SEARCH(Lists!$G$5,AO7)),1,0)))</f>
        <v/>
      </c>
      <c r="AW7" s="22">
        <f>IF(AK7="","",IF(Lists!$G$6="",0,IF(ISNUMBER(SEARCH(Lists!$G$6,AO7)),1,0)))</f>
        <v/>
      </c>
      <c r="AX7" s="22">
        <f>IF(AK7="","",IF(Lists!$G$7="",0,IF(ISNUMBER(SEARCH(Lists!$G$7,AO7)),1,0)))</f>
        <v/>
      </c>
    </row>
    <row r="8">
      <c r="AE8" s="19" t="n"/>
      <c r="AF8" s="23" t="n"/>
      <c r="AG8" s="23" t="n"/>
      <c r="AH8" s="24" t="n"/>
      <c r="AI8" s="23" t="n"/>
      <c r="AJ8" s="19" t="n"/>
      <c r="AK8" s="22">
        <f>IFERROR(TRIM(INDEX($A8:$AD8,MATCH(Lists!$J$2,$A$1:$AD$1,0))&amp;""),"")</f>
        <v/>
      </c>
      <c r="AL8" s="22">
        <f>LOWER(IFERROR(TRIM(INDEX($A8:$AD8,MATCH(Lists!$J$3,$A$1:$AD$1,0))&amp;""),""))</f>
        <v/>
      </c>
      <c r="AM8" s="22">
        <f>IFERROR(TRIM(INDEX($A8:$AD8,MATCH(Lists!$J$4,$A$1:$AD$1,0))&amp;""),"")</f>
        <v/>
      </c>
      <c r="AN8" s="22">
        <f>IFERROR(IF(TRIM(INDEX($A8:$AD8,MATCH(Lists!$J$5,$A$1:$AD$1,0))&amp;"")="","",VALUE(TRIM(INDEX($A8:$AD8,MATCH(Lists!$J$5,$A$1:$AD$1,0))&amp;""))),"")</f>
        <v/>
      </c>
      <c r="AO8" s="22">
        <f>IFERROR(TRIM(INDEX($A8:$AD8,MATCH(Lists!$J$6,$A$1:$AD$1,0))&amp;""),"")</f>
        <v/>
      </c>
      <c r="AP8" s="22">
        <f>IFERROR(TRIM(INDEX($A8:$AD8,MATCH(Lists!$J$7,$A$1:$AD$1,0))&amp;""),"")</f>
        <v/>
      </c>
      <c r="AQ8" s="22">
        <f>IFERROR(TRIM(INDEX($A8:$AD8,MATCH(Lists!$J$8,$A$1:$AD$1,0))&amp;""),"")</f>
        <v/>
      </c>
      <c r="AR8" s="22">
        <f>IF(AK8="","",SUM(AS8:AX8))</f>
        <v/>
      </c>
      <c r="AS8" s="22">
        <f>IF(AK8="","",IF(Lists!$G$2="",0,IF(ISNUMBER(SEARCH(Lists!$G$2,AO8)),1,0)))</f>
        <v/>
      </c>
      <c r="AT8" s="22">
        <f>IF(AK8="","",IF(Lists!$G$3="",0,IF(ISNUMBER(SEARCH(Lists!$G$3,AO8)),1,0)))</f>
        <v/>
      </c>
      <c r="AU8" s="22">
        <f>IF(AK8="","",IF(Lists!$G$4="",0,IF(ISNUMBER(SEARCH(Lists!$G$4,AO8)),1,0)))</f>
        <v/>
      </c>
      <c r="AV8" s="22">
        <f>IF(AK8="","",IF(Lists!$G$5="",0,IF(ISNUMBER(SEARCH(Lists!$G$5,AO8)),1,0)))</f>
        <v/>
      </c>
      <c r="AW8" s="22">
        <f>IF(AK8="","",IF(Lists!$G$6="",0,IF(ISNUMBER(SEARCH(Lists!$G$6,AO8)),1,0)))</f>
        <v/>
      </c>
      <c r="AX8" s="22">
        <f>IF(AK8="","",IF(Lists!$G$7="",0,IF(ISNUMBER(SEARCH(Lists!$G$7,AO8)),1,0)))</f>
        <v/>
      </c>
    </row>
    <row r="9">
      <c r="AE9" s="19" t="n"/>
      <c r="AF9" s="23" t="n"/>
      <c r="AG9" s="23" t="n"/>
      <c r="AH9" s="24" t="n"/>
      <c r="AI9" s="23" t="n"/>
      <c r="AJ9" s="19" t="n"/>
      <c r="AK9" s="22">
        <f>IFERROR(TRIM(INDEX($A9:$AD9,MATCH(Lists!$J$2,$A$1:$AD$1,0))&amp;""),"")</f>
        <v/>
      </c>
      <c r="AL9" s="22">
        <f>LOWER(IFERROR(TRIM(INDEX($A9:$AD9,MATCH(Lists!$J$3,$A$1:$AD$1,0))&amp;""),""))</f>
        <v/>
      </c>
      <c r="AM9" s="22">
        <f>IFERROR(TRIM(INDEX($A9:$AD9,MATCH(Lists!$J$4,$A$1:$AD$1,0))&amp;""),"")</f>
        <v/>
      </c>
      <c r="AN9" s="22">
        <f>IFERROR(IF(TRIM(INDEX($A9:$AD9,MATCH(Lists!$J$5,$A$1:$AD$1,0))&amp;"")="","",VALUE(TRIM(INDEX($A9:$AD9,MATCH(Lists!$J$5,$A$1:$AD$1,0))&amp;""))),"")</f>
        <v/>
      </c>
      <c r="AO9" s="22">
        <f>IFERROR(TRIM(INDEX($A9:$AD9,MATCH(Lists!$J$6,$A$1:$AD$1,0))&amp;""),"")</f>
        <v/>
      </c>
      <c r="AP9" s="22">
        <f>IFERROR(TRIM(INDEX($A9:$AD9,MATCH(Lists!$J$7,$A$1:$AD$1,0))&amp;""),"")</f>
        <v/>
      </c>
      <c r="AQ9" s="22">
        <f>IFERROR(TRIM(INDEX($A9:$AD9,MATCH(Lists!$J$8,$A$1:$AD$1,0))&amp;""),"")</f>
        <v/>
      </c>
      <c r="AR9" s="22">
        <f>IF(AK9="","",SUM(AS9:AX9))</f>
        <v/>
      </c>
      <c r="AS9" s="22">
        <f>IF(AK9="","",IF(Lists!$G$2="",0,IF(ISNUMBER(SEARCH(Lists!$G$2,AO9)),1,0)))</f>
        <v/>
      </c>
      <c r="AT9" s="22">
        <f>IF(AK9="","",IF(Lists!$G$3="",0,IF(ISNUMBER(SEARCH(Lists!$G$3,AO9)),1,0)))</f>
        <v/>
      </c>
      <c r="AU9" s="22">
        <f>IF(AK9="","",IF(Lists!$G$4="",0,IF(ISNUMBER(SEARCH(Lists!$G$4,AO9)),1,0)))</f>
        <v/>
      </c>
      <c r="AV9" s="22">
        <f>IF(AK9="","",IF(Lists!$G$5="",0,IF(ISNUMBER(SEARCH(Lists!$G$5,AO9)),1,0)))</f>
        <v/>
      </c>
      <c r="AW9" s="22">
        <f>IF(AK9="","",IF(Lists!$G$6="",0,IF(ISNUMBER(SEARCH(Lists!$G$6,AO9)),1,0)))</f>
        <v/>
      </c>
      <c r="AX9" s="22">
        <f>IF(AK9="","",IF(Lists!$G$7="",0,IF(ISNUMBER(SEARCH(Lists!$G$7,AO9)),1,0)))</f>
        <v/>
      </c>
    </row>
    <row r="10">
      <c r="AE10" s="19" t="n"/>
      <c r="AF10" s="23" t="n"/>
      <c r="AG10" s="23" t="n"/>
      <c r="AH10" s="24" t="n"/>
      <c r="AI10" s="23" t="n"/>
      <c r="AJ10" s="19" t="n"/>
      <c r="AK10" s="22">
        <f>IFERROR(TRIM(INDEX($A10:$AD10,MATCH(Lists!$J$2,$A$1:$AD$1,0))&amp;""),"")</f>
        <v/>
      </c>
      <c r="AL10" s="22">
        <f>LOWER(IFERROR(TRIM(INDEX($A10:$AD10,MATCH(Lists!$J$3,$A$1:$AD$1,0))&amp;""),""))</f>
        <v/>
      </c>
      <c r="AM10" s="22">
        <f>IFERROR(TRIM(INDEX($A10:$AD10,MATCH(Lists!$J$4,$A$1:$AD$1,0))&amp;""),"")</f>
        <v/>
      </c>
      <c r="AN10" s="22">
        <f>IFERROR(IF(TRIM(INDEX($A10:$AD10,MATCH(Lists!$J$5,$A$1:$AD$1,0))&amp;"")="","",VALUE(TRIM(INDEX($A10:$AD10,MATCH(Lists!$J$5,$A$1:$AD$1,0))&amp;""))),"")</f>
        <v/>
      </c>
      <c r="AO10" s="22">
        <f>IFERROR(TRIM(INDEX($A10:$AD10,MATCH(Lists!$J$6,$A$1:$AD$1,0))&amp;""),"")</f>
        <v/>
      </c>
      <c r="AP10" s="22">
        <f>IFERROR(TRIM(INDEX($A10:$AD10,MATCH(Lists!$J$7,$A$1:$AD$1,0))&amp;""),"")</f>
        <v/>
      </c>
      <c r="AQ10" s="22">
        <f>IFERROR(TRIM(INDEX($A10:$AD10,MATCH(Lists!$J$8,$A$1:$AD$1,0))&amp;""),"")</f>
        <v/>
      </c>
      <c r="AR10" s="22">
        <f>IF(AK10="","",SUM(AS10:AX10))</f>
        <v/>
      </c>
      <c r="AS10" s="22">
        <f>IF(AK10="","",IF(Lists!$G$2="",0,IF(ISNUMBER(SEARCH(Lists!$G$2,AO10)),1,0)))</f>
        <v/>
      </c>
      <c r="AT10" s="22">
        <f>IF(AK10="","",IF(Lists!$G$3="",0,IF(ISNUMBER(SEARCH(Lists!$G$3,AO10)),1,0)))</f>
        <v/>
      </c>
      <c r="AU10" s="22">
        <f>IF(AK10="","",IF(Lists!$G$4="",0,IF(ISNUMBER(SEARCH(Lists!$G$4,AO10)),1,0)))</f>
        <v/>
      </c>
      <c r="AV10" s="22">
        <f>IF(AK10="","",IF(Lists!$G$5="",0,IF(ISNUMBER(SEARCH(Lists!$G$5,AO10)),1,0)))</f>
        <v/>
      </c>
      <c r="AW10" s="22">
        <f>IF(AK10="","",IF(Lists!$G$6="",0,IF(ISNUMBER(SEARCH(Lists!$G$6,AO10)),1,0)))</f>
        <v/>
      </c>
      <c r="AX10" s="22">
        <f>IF(AK10="","",IF(Lists!$G$7="",0,IF(ISNUMBER(SEARCH(Lists!$G$7,AO10)),1,0)))</f>
        <v/>
      </c>
    </row>
    <row r="11">
      <c r="AE11" s="19" t="n"/>
      <c r="AF11" s="23" t="n"/>
      <c r="AG11" s="23" t="n"/>
      <c r="AH11" s="24" t="n"/>
      <c r="AI11" s="23" t="n"/>
      <c r="AJ11" s="19" t="n"/>
      <c r="AK11" s="22">
        <f>IFERROR(TRIM(INDEX($A11:$AD11,MATCH(Lists!$J$2,$A$1:$AD$1,0))&amp;""),"")</f>
        <v/>
      </c>
      <c r="AL11" s="22">
        <f>LOWER(IFERROR(TRIM(INDEX($A11:$AD11,MATCH(Lists!$J$3,$A$1:$AD$1,0))&amp;""),""))</f>
        <v/>
      </c>
      <c r="AM11" s="22">
        <f>IFERROR(TRIM(INDEX($A11:$AD11,MATCH(Lists!$J$4,$A$1:$AD$1,0))&amp;""),"")</f>
        <v/>
      </c>
      <c r="AN11" s="22">
        <f>IFERROR(IF(TRIM(INDEX($A11:$AD11,MATCH(Lists!$J$5,$A$1:$AD$1,0))&amp;"")="","",VALUE(TRIM(INDEX($A11:$AD11,MATCH(Lists!$J$5,$A$1:$AD$1,0))&amp;""))),"")</f>
        <v/>
      </c>
      <c r="AO11" s="22">
        <f>IFERROR(TRIM(INDEX($A11:$AD11,MATCH(Lists!$J$6,$A$1:$AD$1,0))&amp;""),"")</f>
        <v/>
      </c>
      <c r="AP11" s="22">
        <f>IFERROR(TRIM(INDEX($A11:$AD11,MATCH(Lists!$J$7,$A$1:$AD$1,0))&amp;""),"")</f>
        <v/>
      </c>
      <c r="AQ11" s="22">
        <f>IFERROR(TRIM(INDEX($A11:$AD11,MATCH(Lists!$J$8,$A$1:$AD$1,0))&amp;""),"")</f>
        <v/>
      </c>
      <c r="AR11" s="22">
        <f>IF(AK11="","",SUM(AS11:AX11))</f>
        <v/>
      </c>
      <c r="AS11" s="22">
        <f>IF(AK11="","",IF(Lists!$G$2="",0,IF(ISNUMBER(SEARCH(Lists!$G$2,AO11)),1,0)))</f>
        <v/>
      </c>
      <c r="AT11" s="22">
        <f>IF(AK11="","",IF(Lists!$G$3="",0,IF(ISNUMBER(SEARCH(Lists!$G$3,AO11)),1,0)))</f>
        <v/>
      </c>
      <c r="AU11" s="22">
        <f>IF(AK11="","",IF(Lists!$G$4="",0,IF(ISNUMBER(SEARCH(Lists!$G$4,AO11)),1,0)))</f>
        <v/>
      </c>
      <c r="AV11" s="22">
        <f>IF(AK11="","",IF(Lists!$G$5="",0,IF(ISNUMBER(SEARCH(Lists!$G$5,AO11)),1,0)))</f>
        <v/>
      </c>
      <c r="AW11" s="22">
        <f>IF(AK11="","",IF(Lists!$G$6="",0,IF(ISNUMBER(SEARCH(Lists!$G$6,AO11)),1,0)))</f>
        <v/>
      </c>
      <c r="AX11" s="22">
        <f>IF(AK11="","",IF(Lists!$G$7="",0,IF(ISNUMBER(SEARCH(Lists!$G$7,AO11)),1,0)))</f>
        <v/>
      </c>
    </row>
    <row r="12">
      <c r="AE12" s="19" t="n"/>
      <c r="AF12" s="23" t="n"/>
      <c r="AG12" s="23" t="n"/>
      <c r="AH12" s="24" t="n"/>
      <c r="AI12" s="23" t="n"/>
      <c r="AJ12" s="19" t="n"/>
      <c r="AK12" s="22">
        <f>IFERROR(TRIM(INDEX($A12:$AD12,MATCH(Lists!$J$2,$A$1:$AD$1,0))&amp;""),"")</f>
        <v/>
      </c>
      <c r="AL12" s="22">
        <f>LOWER(IFERROR(TRIM(INDEX($A12:$AD12,MATCH(Lists!$J$3,$A$1:$AD$1,0))&amp;""),""))</f>
        <v/>
      </c>
      <c r="AM12" s="22">
        <f>IFERROR(TRIM(INDEX($A12:$AD12,MATCH(Lists!$J$4,$A$1:$AD$1,0))&amp;""),"")</f>
        <v/>
      </c>
      <c r="AN12" s="22">
        <f>IFERROR(IF(TRIM(INDEX($A12:$AD12,MATCH(Lists!$J$5,$A$1:$AD$1,0))&amp;"")="","",VALUE(TRIM(INDEX($A12:$AD12,MATCH(Lists!$J$5,$A$1:$AD$1,0))&amp;""))),"")</f>
        <v/>
      </c>
      <c r="AO12" s="22">
        <f>IFERROR(TRIM(INDEX($A12:$AD12,MATCH(Lists!$J$6,$A$1:$AD$1,0))&amp;""),"")</f>
        <v/>
      </c>
      <c r="AP12" s="22">
        <f>IFERROR(TRIM(INDEX($A12:$AD12,MATCH(Lists!$J$7,$A$1:$AD$1,0))&amp;""),"")</f>
        <v/>
      </c>
      <c r="AQ12" s="22">
        <f>IFERROR(TRIM(INDEX($A12:$AD12,MATCH(Lists!$J$8,$A$1:$AD$1,0))&amp;""),"")</f>
        <v/>
      </c>
      <c r="AR12" s="22">
        <f>IF(AK12="","",SUM(AS12:AX12))</f>
        <v/>
      </c>
      <c r="AS12" s="22">
        <f>IF(AK12="","",IF(Lists!$G$2="",0,IF(ISNUMBER(SEARCH(Lists!$G$2,AO12)),1,0)))</f>
        <v/>
      </c>
      <c r="AT12" s="22">
        <f>IF(AK12="","",IF(Lists!$G$3="",0,IF(ISNUMBER(SEARCH(Lists!$G$3,AO12)),1,0)))</f>
        <v/>
      </c>
      <c r="AU12" s="22">
        <f>IF(AK12="","",IF(Lists!$G$4="",0,IF(ISNUMBER(SEARCH(Lists!$G$4,AO12)),1,0)))</f>
        <v/>
      </c>
      <c r="AV12" s="22">
        <f>IF(AK12="","",IF(Lists!$G$5="",0,IF(ISNUMBER(SEARCH(Lists!$G$5,AO12)),1,0)))</f>
        <v/>
      </c>
      <c r="AW12" s="22">
        <f>IF(AK12="","",IF(Lists!$G$6="",0,IF(ISNUMBER(SEARCH(Lists!$G$6,AO12)),1,0)))</f>
        <v/>
      </c>
      <c r="AX12" s="22">
        <f>IF(AK12="","",IF(Lists!$G$7="",0,IF(ISNUMBER(SEARCH(Lists!$G$7,AO12)),1,0)))</f>
        <v/>
      </c>
    </row>
    <row r="13">
      <c r="AE13" s="19" t="n"/>
      <c r="AF13" s="23" t="n"/>
      <c r="AG13" s="23" t="n"/>
      <c r="AH13" s="24" t="n"/>
      <c r="AI13" s="23" t="n"/>
      <c r="AJ13" s="19" t="n"/>
      <c r="AK13" s="22">
        <f>IFERROR(TRIM(INDEX($A13:$AD13,MATCH(Lists!$J$2,$A$1:$AD$1,0))&amp;""),"")</f>
        <v/>
      </c>
      <c r="AL13" s="22">
        <f>LOWER(IFERROR(TRIM(INDEX($A13:$AD13,MATCH(Lists!$J$3,$A$1:$AD$1,0))&amp;""),""))</f>
        <v/>
      </c>
      <c r="AM13" s="22">
        <f>IFERROR(TRIM(INDEX($A13:$AD13,MATCH(Lists!$J$4,$A$1:$AD$1,0))&amp;""),"")</f>
        <v/>
      </c>
      <c r="AN13" s="22">
        <f>IFERROR(IF(TRIM(INDEX($A13:$AD13,MATCH(Lists!$J$5,$A$1:$AD$1,0))&amp;"")="","",VALUE(TRIM(INDEX($A13:$AD13,MATCH(Lists!$J$5,$A$1:$AD$1,0))&amp;""))),"")</f>
        <v/>
      </c>
      <c r="AO13" s="22">
        <f>IFERROR(TRIM(INDEX($A13:$AD13,MATCH(Lists!$J$6,$A$1:$AD$1,0))&amp;""),"")</f>
        <v/>
      </c>
      <c r="AP13" s="22">
        <f>IFERROR(TRIM(INDEX($A13:$AD13,MATCH(Lists!$J$7,$A$1:$AD$1,0))&amp;""),"")</f>
        <v/>
      </c>
      <c r="AQ13" s="22">
        <f>IFERROR(TRIM(INDEX($A13:$AD13,MATCH(Lists!$J$8,$A$1:$AD$1,0))&amp;""),"")</f>
        <v/>
      </c>
      <c r="AR13" s="22">
        <f>IF(AK13="","",SUM(AS13:AX13))</f>
        <v/>
      </c>
      <c r="AS13" s="22">
        <f>IF(AK13="","",IF(Lists!$G$2="",0,IF(ISNUMBER(SEARCH(Lists!$G$2,AO13)),1,0)))</f>
        <v/>
      </c>
      <c r="AT13" s="22">
        <f>IF(AK13="","",IF(Lists!$G$3="",0,IF(ISNUMBER(SEARCH(Lists!$G$3,AO13)),1,0)))</f>
        <v/>
      </c>
      <c r="AU13" s="22">
        <f>IF(AK13="","",IF(Lists!$G$4="",0,IF(ISNUMBER(SEARCH(Lists!$G$4,AO13)),1,0)))</f>
        <v/>
      </c>
      <c r="AV13" s="22">
        <f>IF(AK13="","",IF(Lists!$G$5="",0,IF(ISNUMBER(SEARCH(Lists!$G$5,AO13)),1,0)))</f>
        <v/>
      </c>
      <c r="AW13" s="22">
        <f>IF(AK13="","",IF(Lists!$G$6="",0,IF(ISNUMBER(SEARCH(Lists!$G$6,AO13)),1,0)))</f>
        <v/>
      </c>
      <c r="AX13" s="22">
        <f>IF(AK13="","",IF(Lists!$G$7="",0,IF(ISNUMBER(SEARCH(Lists!$G$7,AO13)),1,0)))</f>
        <v/>
      </c>
    </row>
    <row r="14">
      <c r="AE14" s="19" t="n"/>
      <c r="AF14" s="23" t="n"/>
      <c r="AG14" s="23" t="n"/>
      <c r="AH14" s="24" t="n"/>
      <c r="AI14" s="23" t="n"/>
      <c r="AJ14" s="19" t="n"/>
      <c r="AK14" s="22">
        <f>IFERROR(TRIM(INDEX($A14:$AD14,MATCH(Lists!$J$2,$A$1:$AD$1,0))&amp;""),"")</f>
        <v/>
      </c>
      <c r="AL14" s="22">
        <f>LOWER(IFERROR(TRIM(INDEX($A14:$AD14,MATCH(Lists!$J$3,$A$1:$AD$1,0))&amp;""),""))</f>
        <v/>
      </c>
      <c r="AM14" s="22">
        <f>IFERROR(TRIM(INDEX($A14:$AD14,MATCH(Lists!$J$4,$A$1:$AD$1,0))&amp;""),"")</f>
        <v/>
      </c>
      <c r="AN14" s="22">
        <f>IFERROR(IF(TRIM(INDEX($A14:$AD14,MATCH(Lists!$J$5,$A$1:$AD$1,0))&amp;"")="","",VALUE(TRIM(INDEX($A14:$AD14,MATCH(Lists!$J$5,$A$1:$AD$1,0))&amp;""))),"")</f>
        <v/>
      </c>
      <c r="AO14" s="22">
        <f>IFERROR(TRIM(INDEX($A14:$AD14,MATCH(Lists!$J$6,$A$1:$AD$1,0))&amp;""),"")</f>
        <v/>
      </c>
      <c r="AP14" s="22">
        <f>IFERROR(TRIM(INDEX($A14:$AD14,MATCH(Lists!$J$7,$A$1:$AD$1,0))&amp;""),"")</f>
        <v/>
      </c>
      <c r="AQ14" s="22">
        <f>IFERROR(TRIM(INDEX($A14:$AD14,MATCH(Lists!$J$8,$A$1:$AD$1,0))&amp;""),"")</f>
        <v/>
      </c>
      <c r="AR14" s="22">
        <f>IF(AK14="","",SUM(AS14:AX14))</f>
        <v/>
      </c>
      <c r="AS14" s="22">
        <f>IF(AK14="","",IF(Lists!$G$2="",0,IF(ISNUMBER(SEARCH(Lists!$G$2,AO14)),1,0)))</f>
        <v/>
      </c>
      <c r="AT14" s="22">
        <f>IF(AK14="","",IF(Lists!$G$3="",0,IF(ISNUMBER(SEARCH(Lists!$G$3,AO14)),1,0)))</f>
        <v/>
      </c>
      <c r="AU14" s="22">
        <f>IF(AK14="","",IF(Lists!$G$4="",0,IF(ISNUMBER(SEARCH(Lists!$G$4,AO14)),1,0)))</f>
        <v/>
      </c>
      <c r="AV14" s="22">
        <f>IF(AK14="","",IF(Lists!$G$5="",0,IF(ISNUMBER(SEARCH(Lists!$G$5,AO14)),1,0)))</f>
        <v/>
      </c>
      <c r="AW14" s="22">
        <f>IF(AK14="","",IF(Lists!$G$6="",0,IF(ISNUMBER(SEARCH(Lists!$G$6,AO14)),1,0)))</f>
        <v/>
      </c>
      <c r="AX14" s="22">
        <f>IF(AK14="","",IF(Lists!$G$7="",0,IF(ISNUMBER(SEARCH(Lists!$G$7,AO14)),1,0)))</f>
        <v/>
      </c>
    </row>
    <row r="15">
      <c r="AE15" s="19" t="n"/>
      <c r="AF15" s="23" t="n"/>
      <c r="AG15" s="23" t="n"/>
      <c r="AH15" s="24" t="n"/>
      <c r="AI15" s="23" t="n"/>
      <c r="AJ15" s="19" t="n"/>
      <c r="AK15" s="22">
        <f>IFERROR(TRIM(INDEX($A15:$AD15,MATCH(Lists!$J$2,$A$1:$AD$1,0))&amp;""),"")</f>
        <v/>
      </c>
      <c r="AL15" s="22">
        <f>LOWER(IFERROR(TRIM(INDEX($A15:$AD15,MATCH(Lists!$J$3,$A$1:$AD$1,0))&amp;""),""))</f>
        <v/>
      </c>
      <c r="AM15" s="22">
        <f>IFERROR(TRIM(INDEX($A15:$AD15,MATCH(Lists!$J$4,$A$1:$AD$1,0))&amp;""),"")</f>
        <v/>
      </c>
      <c r="AN15" s="22">
        <f>IFERROR(IF(TRIM(INDEX($A15:$AD15,MATCH(Lists!$J$5,$A$1:$AD$1,0))&amp;"")="","",VALUE(TRIM(INDEX($A15:$AD15,MATCH(Lists!$J$5,$A$1:$AD$1,0))&amp;""))),"")</f>
        <v/>
      </c>
      <c r="AO15" s="22">
        <f>IFERROR(TRIM(INDEX($A15:$AD15,MATCH(Lists!$J$6,$A$1:$AD$1,0))&amp;""),"")</f>
        <v/>
      </c>
      <c r="AP15" s="22">
        <f>IFERROR(TRIM(INDEX($A15:$AD15,MATCH(Lists!$J$7,$A$1:$AD$1,0))&amp;""),"")</f>
        <v/>
      </c>
      <c r="AQ15" s="22">
        <f>IFERROR(TRIM(INDEX($A15:$AD15,MATCH(Lists!$J$8,$A$1:$AD$1,0))&amp;""),"")</f>
        <v/>
      </c>
      <c r="AR15" s="22">
        <f>IF(AK15="","",SUM(AS15:AX15))</f>
        <v/>
      </c>
      <c r="AS15" s="22">
        <f>IF(AK15="","",IF(Lists!$G$2="",0,IF(ISNUMBER(SEARCH(Lists!$G$2,AO15)),1,0)))</f>
        <v/>
      </c>
      <c r="AT15" s="22">
        <f>IF(AK15="","",IF(Lists!$G$3="",0,IF(ISNUMBER(SEARCH(Lists!$G$3,AO15)),1,0)))</f>
        <v/>
      </c>
      <c r="AU15" s="22">
        <f>IF(AK15="","",IF(Lists!$G$4="",0,IF(ISNUMBER(SEARCH(Lists!$G$4,AO15)),1,0)))</f>
        <v/>
      </c>
      <c r="AV15" s="22">
        <f>IF(AK15="","",IF(Lists!$G$5="",0,IF(ISNUMBER(SEARCH(Lists!$G$5,AO15)),1,0)))</f>
        <v/>
      </c>
      <c r="AW15" s="22">
        <f>IF(AK15="","",IF(Lists!$G$6="",0,IF(ISNUMBER(SEARCH(Lists!$G$6,AO15)),1,0)))</f>
        <v/>
      </c>
      <c r="AX15" s="22">
        <f>IF(AK15="","",IF(Lists!$G$7="",0,IF(ISNUMBER(SEARCH(Lists!$G$7,AO15)),1,0)))</f>
        <v/>
      </c>
    </row>
    <row r="16">
      <c r="AE16" s="19" t="n"/>
      <c r="AF16" s="23" t="n"/>
      <c r="AG16" s="23" t="n"/>
      <c r="AH16" s="24" t="n"/>
      <c r="AI16" s="23" t="n"/>
      <c r="AJ16" s="19" t="n"/>
      <c r="AK16" s="22">
        <f>IFERROR(TRIM(INDEX($A16:$AD16,MATCH(Lists!$J$2,$A$1:$AD$1,0))&amp;""),"")</f>
        <v/>
      </c>
      <c r="AL16" s="22">
        <f>LOWER(IFERROR(TRIM(INDEX($A16:$AD16,MATCH(Lists!$J$3,$A$1:$AD$1,0))&amp;""),""))</f>
        <v/>
      </c>
      <c r="AM16" s="22">
        <f>IFERROR(TRIM(INDEX($A16:$AD16,MATCH(Lists!$J$4,$A$1:$AD$1,0))&amp;""),"")</f>
        <v/>
      </c>
      <c r="AN16" s="22">
        <f>IFERROR(IF(TRIM(INDEX($A16:$AD16,MATCH(Lists!$J$5,$A$1:$AD$1,0))&amp;"")="","",VALUE(TRIM(INDEX($A16:$AD16,MATCH(Lists!$J$5,$A$1:$AD$1,0))&amp;""))),"")</f>
        <v/>
      </c>
      <c r="AO16" s="22">
        <f>IFERROR(TRIM(INDEX($A16:$AD16,MATCH(Lists!$J$6,$A$1:$AD$1,0))&amp;""),"")</f>
        <v/>
      </c>
      <c r="AP16" s="22">
        <f>IFERROR(TRIM(INDEX($A16:$AD16,MATCH(Lists!$J$7,$A$1:$AD$1,0))&amp;""),"")</f>
        <v/>
      </c>
      <c r="AQ16" s="22">
        <f>IFERROR(TRIM(INDEX($A16:$AD16,MATCH(Lists!$J$8,$A$1:$AD$1,0))&amp;""),"")</f>
        <v/>
      </c>
      <c r="AR16" s="22">
        <f>IF(AK16="","",SUM(AS16:AX16))</f>
        <v/>
      </c>
      <c r="AS16" s="22">
        <f>IF(AK16="","",IF(Lists!$G$2="",0,IF(ISNUMBER(SEARCH(Lists!$G$2,AO16)),1,0)))</f>
        <v/>
      </c>
      <c r="AT16" s="22">
        <f>IF(AK16="","",IF(Lists!$G$3="",0,IF(ISNUMBER(SEARCH(Lists!$G$3,AO16)),1,0)))</f>
        <v/>
      </c>
      <c r="AU16" s="22">
        <f>IF(AK16="","",IF(Lists!$G$4="",0,IF(ISNUMBER(SEARCH(Lists!$G$4,AO16)),1,0)))</f>
        <v/>
      </c>
      <c r="AV16" s="22">
        <f>IF(AK16="","",IF(Lists!$G$5="",0,IF(ISNUMBER(SEARCH(Lists!$G$5,AO16)),1,0)))</f>
        <v/>
      </c>
      <c r="AW16" s="22">
        <f>IF(AK16="","",IF(Lists!$G$6="",0,IF(ISNUMBER(SEARCH(Lists!$G$6,AO16)),1,0)))</f>
        <v/>
      </c>
      <c r="AX16" s="22">
        <f>IF(AK16="","",IF(Lists!$G$7="",0,IF(ISNUMBER(SEARCH(Lists!$G$7,AO16)),1,0)))</f>
        <v/>
      </c>
    </row>
    <row r="17">
      <c r="AE17" s="19" t="n"/>
      <c r="AF17" s="23" t="n"/>
      <c r="AG17" s="23" t="n"/>
      <c r="AH17" s="24" t="n"/>
      <c r="AI17" s="23" t="n"/>
      <c r="AJ17" s="19" t="n"/>
      <c r="AK17" s="22">
        <f>IFERROR(TRIM(INDEX($A17:$AD17,MATCH(Lists!$J$2,$A$1:$AD$1,0))&amp;""),"")</f>
        <v/>
      </c>
      <c r="AL17" s="22">
        <f>LOWER(IFERROR(TRIM(INDEX($A17:$AD17,MATCH(Lists!$J$3,$A$1:$AD$1,0))&amp;""),""))</f>
        <v/>
      </c>
      <c r="AM17" s="22">
        <f>IFERROR(TRIM(INDEX($A17:$AD17,MATCH(Lists!$J$4,$A$1:$AD$1,0))&amp;""),"")</f>
        <v/>
      </c>
      <c r="AN17" s="22">
        <f>IFERROR(IF(TRIM(INDEX($A17:$AD17,MATCH(Lists!$J$5,$A$1:$AD$1,0))&amp;"")="","",VALUE(TRIM(INDEX($A17:$AD17,MATCH(Lists!$J$5,$A$1:$AD$1,0))&amp;""))),"")</f>
        <v/>
      </c>
      <c r="AO17" s="22">
        <f>IFERROR(TRIM(INDEX($A17:$AD17,MATCH(Lists!$J$6,$A$1:$AD$1,0))&amp;""),"")</f>
        <v/>
      </c>
      <c r="AP17" s="22">
        <f>IFERROR(TRIM(INDEX($A17:$AD17,MATCH(Lists!$J$7,$A$1:$AD$1,0))&amp;""),"")</f>
        <v/>
      </c>
      <c r="AQ17" s="22">
        <f>IFERROR(TRIM(INDEX($A17:$AD17,MATCH(Lists!$J$8,$A$1:$AD$1,0))&amp;""),"")</f>
        <v/>
      </c>
      <c r="AR17" s="22">
        <f>IF(AK17="","",SUM(AS17:AX17))</f>
        <v/>
      </c>
      <c r="AS17" s="22">
        <f>IF(AK17="","",IF(Lists!$G$2="",0,IF(ISNUMBER(SEARCH(Lists!$G$2,AO17)),1,0)))</f>
        <v/>
      </c>
      <c r="AT17" s="22">
        <f>IF(AK17="","",IF(Lists!$G$3="",0,IF(ISNUMBER(SEARCH(Lists!$G$3,AO17)),1,0)))</f>
        <v/>
      </c>
      <c r="AU17" s="22">
        <f>IF(AK17="","",IF(Lists!$G$4="",0,IF(ISNUMBER(SEARCH(Lists!$G$4,AO17)),1,0)))</f>
        <v/>
      </c>
      <c r="AV17" s="22">
        <f>IF(AK17="","",IF(Lists!$G$5="",0,IF(ISNUMBER(SEARCH(Lists!$G$5,AO17)),1,0)))</f>
        <v/>
      </c>
      <c r="AW17" s="22">
        <f>IF(AK17="","",IF(Lists!$G$6="",0,IF(ISNUMBER(SEARCH(Lists!$G$6,AO17)),1,0)))</f>
        <v/>
      </c>
      <c r="AX17" s="22">
        <f>IF(AK17="","",IF(Lists!$G$7="",0,IF(ISNUMBER(SEARCH(Lists!$G$7,AO17)),1,0)))</f>
        <v/>
      </c>
    </row>
    <row r="18">
      <c r="AE18" s="19" t="n"/>
      <c r="AF18" s="23" t="n"/>
      <c r="AG18" s="23" t="n"/>
      <c r="AH18" s="24" t="n"/>
      <c r="AI18" s="23" t="n"/>
      <c r="AJ18" s="19" t="n"/>
      <c r="AK18" s="22">
        <f>IFERROR(TRIM(INDEX($A18:$AD18,MATCH(Lists!$J$2,$A$1:$AD$1,0))&amp;""),"")</f>
        <v/>
      </c>
      <c r="AL18" s="22">
        <f>LOWER(IFERROR(TRIM(INDEX($A18:$AD18,MATCH(Lists!$J$3,$A$1:$AD$1,0))&amp;""),""))</f>
        <v/>
      </c>
      <c r="AM18" s="22">
        <f>IFERROR(TRIM(INDEX($A18:$AD18,MATCH(Lists!$J$4,$A$1:$AD$1,0))&amp;""),"")</f>
        <v/>
      </c>
      <c r="AN18" s="22">
        <f>IFERROR(IF(TRIM(INDEX($A18:$AD18,MATCH(Lists!$J$5,$A$1:$AD$1,0))&amp;"")="","",VALUE(TRIM(INDEX($A18:$AD18,MATCH(Lists!$J$5,$A$1:$AD$1,0))&amp;""))),"")</f>
        <v/>
      </c>
      <c r="AO18" s="22">
        <f>IFERROR(TRIM(INDEX($A18:$AD18,MATCH(Lists!$J$6,$A$1:$AD$1,0))&amp;""),"")</f>
        <v/>
      </c>
      <c r="AP18" s="22">
        <f>IFERROR(TRIM(INDEX($A18:$AD18,MATCH(Lists!$J$7,$A$1:$AD$1,0))&amp;""),"")</f>
        <v/>
      </c>
      <c r="AQ18" s="22">
        <f>IFERROR(TRIM(INDEX($A18:$AD18,MATCH(Lists!$J$8,$A$1:$AD$1,0))&amp;""),"")</f>
        <v/>
      </c>
      <c r="AR18" s="22">
        <f>IF(AK18="","",SUM(AS18:AX18))</f>
        <v/>
      </c>
      <c r="AS18" s="22">
        <f>IF(AK18="","",IF(Lists!$G$2="",0,IF(ISNUMBER(SEARCH(Lists!$G$2,AO18)),1,0)))</f>
        <v/>
      </c>
      <c r="AT18" s="22">
        <f>IF(AK18="","",IF(Lists!$G$3="",0,IF(ISNUMBER(SEARCH(Lists!$G$3,AO18)),1,0)))</f>
        <v/>
      </c>
      <c r="AU18" s="22">
        <f>IF(AK18="","",IF(Lists!$G$4="",0,IF(ISNUMBER(SEARCH(Lists!$G$4,AO18)),1,0)))</f>
        <v/>
      </c>
      <c r="AV18" s="22">
        <f>IF(AK18="","",IF(Lists!$G$5="",0,IF(ISNUMBER(SEARCH(Lists!$G$5,AO18)),1,0)))</f>
        <v/>
      </c>
      <c r="AW18" s="22">
        <f>IF(AK18="","",IF(Lists!$G$6="",0,IF(ISNUMBER(SEARCH(Lists!$G$6,AO18)),1,0)))</f>
        <v/>
      </c>
      <c r="AX18" s="22">
        <f>IF(AK18="","",IF(Lists!$G$7="",0,IF(ISNUMBER(SEARCH(Lists!$G$7,AO18)),1,0)))</f>
        <v/>
      </c>
    </row>
    <row r="19">
      <c r="AE19" s="19" t="n"/>
      <c r="AF19" s="23" t="n"/>
      <c r="AG19" s="23" t="n"/>
      <c r="AH19" s="24" t="n"/>
      <c r="AI19" s="23" t="n"/>
      <c r="AJ19" s="19" t="n"/>
      <c r="AK19" s="22">
        <f>IFERROR(TRIM(INDEX($A19:$AD19,MATCH(Lists!$J$2,$A$1:$AD$1,0))&amp;""),"")</f>
        <v/>
      </c>
      <c r="AL19" s="22">
        <f>LOWER(IFERROR(TRIM(INDEX($A19:$AD19,MATCH(Lists!$J$3,$A$1:$AD$1,0))&amp;""),""))</f>
        <v/>
      </c>
      <c r="AM19" s="22">
        <f>IFERROR(TRIM(INDEX($A19:$AD19,MATCH(Lists!$J$4,$A$1:$AD$1,0))&amp;""),"")</f>
        <v/>
      </c>
      <c r="AN19" s="22">
        <f>IFERROR(IF(TRIM(INDEX($A19:$AD19,MATCH(Lists!$J$5,$A$1:$AD$1,0))&amp;"")="","",VALUE(TRIM(INDEX($A19:$AD19,MATCH(Lists!$J$5,$A$1:$AD$1,0))&amp;""))),"")</f>
        <v/>
      </c>
      <c r="AO19" s="22">
        <f>IFERROR(TRIM(INDEX($A19:$AD19,MATCH(Lists!$J$6,$A$1:$AD$1,0))&amp;""),"")</f>
        <v/>
      </c>
      <c r="AP19" s="22">
        <f>IFERROR(TRIM(INDEX($A19:$AD19,MATCH(Lists!$J$7,$A$1:$AD$1,0))&amp;""),"")</f>
        <v/>
      </c>
      <c r="AQ19" s="22">
        <f>IFERROR(TRIM(INDEX($A19:$AD19,MATCH(Lists!$J$8,$A$1:$AD$1,0))&amp;""),"")</f>
        <v/>
      </c>
      <c r="AR19" s="22">
        <f>IF(AK19="","",SUM(AS19:AX19))</f>
        <v/>
      </c>
      <c r="AS19" s="22">
        <f>IF(AK19="","",IF(Lists!$G$2="",0,IF(ISNUMBER(SEARCH(Lists!$G$2,AO19)),1,0)))</f>
        <v/>
      </c>
      <c r="AT19" s="22">
        <f>IF(AK19="","",IF(Lists!$G$3="",0,IF(ISNUMBER(SEARCH(Lists!$G$3,AO19)),1,0)))</f>
        <v/>
      </c>
      <c r="AU19" s="22">
        <f>IF(AK19="","",IF(Lists!$G$4="",0,IF(ISNUMBER(SEARCH(Lists!$G$4,AO19)),1,0)))</f>
        <v/>
      </c>
      <c r="AV19" s="22">
        <f>IF(AK19="","",IF(Lists!$G$5="",0,IF(ISNUMBER(SEARCH(Lists!$G$5,AO19)),1,0)))</f>
        <v/>
      </c>
      <c r="AW19" s="22">
        <f>IF(AK19="","",IF(Lists!$G$6="",0,IF(ISNUMBER(SEARCH(Lists!$G$6,AO19)),1,0)))</f>
        <v/>
      </c>
      <c r="AX19" s="22">
        <f>IF(AK19="","",IF(Lists!$G$7="",0,IF(ISNUMBER(SEARCH(Lists!$G$7,AO19)),1,0)))</f>
        <v/>
      </c>
    </row>
    <row r="20">
      <c r="AE20" s="19" t="n"/>
      <c r="AF20" s="23" t="n"/>
      <c r="AG20" s="23" t="n"/>
      <c r="AH20" s="24" t="n"/>
      <c r="AI20" s="23" t="n"/>
      <c r="AJ20" s="19" t="n"/>
      <c r="AK20" s="22">
        <f>IFERROR(TRIM(INDEX($A20:$AD20,MATCH(Lists!$J$2,$A$1:$AD$1,0))&amp;""),"")</f>
        <v/>
      </c>
      <c r="AL20" s="22">
        <f>LOWER(IFERROR(TRIM(INDEX($A20:$AD20,MATCH(Lists!$J$3,$A$1:$AD$1,0))&amp;""),""))</f>
        <v/>
      </c>
      <c r="AM20" s="22">
        <f>IFERROR(TRIM(INDEX($A20:$AD20,MATCH(Lists!$J$4,$A$1:$AD$1,0))&amp;""),"")</f>
        <v/>
      </c>
      <c r="AN20" s="22">
        <f>IFERROR(IF(TRIM(INDEX($A20:$AD20,MATCH(Lists!$J$5,$A$1:$AD$1,0))&amp;"")="","",VALUE(TRIM(INDEX($A20:$AD20,MATCH(Lists!$J$5,$A$1:$AD$1,0))&amp;""))),"")</f>
        <v/>
      </c>
      <c r="AO20" s="22">
        <f>IFERROR(TRIM(INDEX($A20:$AD20,MATCH(Lists!$J$6,$A$1:$AD$1,0))&amp;""),"")</f>
        <v/>
      </c>
      <c r="AP20" s="22">
        <f>IFERROR(TRIM(INDEX($A20:$AD20,MATCH(Lists!$J$7,$A$1:$AD$1,0))&amp;""),"")</f>
        <v/>
      </c>
      <c r="AQ20" s="22">
        <f>IFERROR(TRIM(INDEX($A20:$AD20,MATCH(Lists!$J$8,$A$1:$AD$1,0))&amp;""),"")</f>
        <v/>
      </c>
      <c r="AR20" s="22">
        <f>IF(AK20="","",SUM(AS20:AX20))</f>
        <v/>
      </c>
      <c r="AS20" s="22">
        <f>IF(AK20="","",IF(Lists!$G$2="",0,IF(ISNUMBER(SEARCH(Lists!$G$2,AO20)),1,0)))</f>
        <v/>
      </c>
      <c r="AT20" s="22">
        <f>IF(AK20="","",IF(Lists!$G$3="",0,IF(ISNUMBER(SEARCH(Lists!$G$3,AO20)),1,0)))</f>
        <v/>
      </c>
      <c r="AU20" s="22">
        <f>IF(AK20="","",IF(Lists!$G$4="",0,IF(ISNUMBER(SEARCH(Lists!$G$4,AO20)),1,0)))</f>
        <v/>
      </c>
      <c r="AV20" s="22">
        <f>IF(AK20="","",IF(Lists!$G$5="",0,IF(ISNUMBER(SEARCH(Lists!$G$5,AO20)),1,0)))</f>
        <v/>
      </c>
      <c r="AW20" s="22">
        <f>IF(AK20="","",IF(Lists!$G$6="",0,IF(ISNUMBER(SEARCH(Lists!$G$6,AO20)),1,0)))</f>
        <v/>
      </c>
      <c r="AX20" s="22">
        <f>IF(AK20="","",IF(Lists!$G$7="",0,IF(ISNUMBER(SEARCH(Lists!$G$7,AO20)),1,0)))</f>
        <v/>
      </c>
    </row>
    <row r="21">
      <c r="AE21" s="19" t="n"/>
      <c r="AF21" s="23" t="n"/>
      <c r="AG21" s="23" t="n"/>
      <c r="AH21" s="24" t="n"/>
      <c r="AI21" s="23" t="n"/>
      <c r="AJ21" s="19" t="n"/>
      <c r="AK21" s="22">
        <f>IFERROR(TRIM(INDEX($A21:$AD21,MATCH(Lists!$J$2,$A$1:$AD$1,0))&amp;""),"")</f>
        <v/>
      </c>
      <c r="AL21" s="22">
        <f>LOWER(IFERROR(TRIM(INDEX($A21:$AD21,MATCH(Lists!$J$3,$A$1:$AD$1,0))&amp;""),""))</f>
        <v/>
      </c>
      <c r="AM21" s="22">
        <f>IFERROR(TRIM(INDEX($A21:$AD21,MATCH(Lists!$J$4,$A$1:$AD$1,0))&amp;""),"")</f>
        <v/>
      </c>
      <c r="AN21" s="22">
        <f>IFERROR(IF(TRIM(INDEX($A21:$AD21,MATCH(Lists!$J$5,$A$1:$AD$1,0))&amp;"")="","",VALUE(TRIM(INDEX($A21:$AD21,MATCH(Lists!$J$5,$A$1:$AD$1,0))&amp;""))),"")</f>
        <v/>
      </c>
      <c r="AO21" s="22">
        <f>IFERROR(TRIM(INDEX($A21:$AD21,MATCH(Lists!$J$6,$A$1:$AD$1,0))&amp;""),"")</f>
        <v/>
      </c>
      <c r="AP21" s="22">
        <f>IFERROR(TRIM(INDEX($A21:$AD21,MATCH(Lists!$J$7,$A$1:$AD$1,0))&amp;""),"")</f>
        <v/>
      </c>
      <c r="AQ21" s="22">
        <f>IFERROR(TRIM(INDEX($A21:$AD21,MATCH(Lists!$J$8,$A$1:$AD$1,0))&amp;""),"")</f>
        <v/>
      </c>
      <c r="AR21" s="22">
        <f>IF(AK21="","",SUM(AS21:AX21))</f>
        <v/>
      </c>
      <c r="AS21" s="22">
        <f>IF(AK21="","",IF(Lists!$G$2="",0,IF(ISNUMBER(SEARCH(Lists!$G$2,AO21)),1,0)))</f>
        <v/>
      </c>
      <c r="AT21" s="22">
        <f>IF(AK21="","",IF(Lists!$G$3="",0,IF(ISNUMBER(SEARCH(Lists!$G$3,AO21)),1,0)))</f>
        <v/>
      </c>
      <c r="AU21" s="22">
        <f>IF(AK21="","",IF(Lists!$G$4="",0,IF(ISNUMBER(SEARCH(Lists!$G$4,AO21)),1,0)))</f>
        <v/>
      </c>
      <c r="AV21" s="22">
        <f>IF(AK21="","",IF(Lists!$G$5="",0,IF(ISNUMBER(SEARCH(Lists!$G$5,AO21)),1,0)))</f>
        <v/>
      </c>
      <c r="AW21" s="22">
        <f>IF(AK21="","",IF(Lists!$G$6="",0,IF(ISNUMBER(SEARCH(Lists!$G$6,AO21)),1,0)))</f>
        <v/>
      </c>
      <c r="AX21" s="22">
        <f>IF(AK21="","",IF(Lists!$G$7="",0,IF(ISNUMBER(SEARCH(Lists!$G$7,AO21)),1,0)))</f>
        <v/>
      </c>
    </row>
    <row r="22">
      <c r="AE22" s="19" t="n"/>
      <c r="AF22" s="23" t="n"/>
      <c r="AG22" s="23" t="n"/>
      <c r="AH22" s="24" t="n"/>
      <c r="AI22" s="23" t="n"/>
      <c r="AJ22" s="19" t="n"/>
      <c r="AK22" s="22">
        <f>IFERROR(TRIM(INDEX($A22:$AD22,MATCH(Lists!$J$2,$A$1:$AD$1,0))&amp;""),"")</f>
        <v/>
      </c>
      <c r="AL22" s="22">
        <f>LOWER(IFERROR(TRIM(INDEX($A22:$AD22,MATCH(Lists!$J$3,$A$1:$AD$1,0))&amp;""),""))</f>
        <v/>
      </c>
      <c r="AM22" s="22">
        <f>IFERROR(TRIM(INDEX($A22:$AD22,MATCH(Lists!$J$4,$A$1:$AD$1,0))&amp;""),"")</f>
        <v/>
      </c>
      <c r="AN22" s="22">
        <f>IFERROR(IF(TRIM(INDEX($A22:$AD22,MATCH(Lists!$J$5,$A$1:$AD$1,0))&amp;"")="","",VALUE(TRIM(INDEX($A22:$AD22,MATCH(Lists!$J$5,$A$1:$AD$1,0))&amp;""))),"")</f>
        <v/>
      </c>
      <c r="AO22" s="22">
        <f>IFERROR(TRIM(INDEX($A22:$AD22,MATCH(Lists!$J$6,$A$1:$AD$1,0))&amp;""),"")</f>
        <v/>
      </c>
      <c r="AP22" s="22">
        <f>IFERROR(TRIM(INDEX($A22:$AD22,MATCH(Lists!$J$7,$A$1:$AD$1,0))&amp;""),"")</f>
        <v/>
      </c>
      <c r="AQ22" s="22">
        <f>IFERROR(TRIM(INDEX($A22:$AD22,MATCH(Lists!$J$8,$A$1:$AD$1,0))&amp;""),"")</f>
        <v/>
      </c>
      <c r="AR22" s="22">
        <f>IF(AK22="","",SUM(AS22:AX22))</f>
        <v/>
      </c>
      <c r="AS22" s="22">
        <f>IF(AK22="","",IF(Lists!$G$2="",0,IF(ISNUMBER(SEARCH(Lists!$G$2,AO22)),1,0)))</f>
        <v/>
      </c>
      <c r="AT22" s="22">
        <f>IF(AK22="","",IF(Lists!$G$3="",0,IF(ISNUMBER(SEARCH(Lists!$G$3,AO22)),1,0)))</f>
        <v/>
      </c>
      <c r="AU22" s="22">
        <f>IF(AK22="","",IF(Lists!$G$4="",0,IF(ISNUMBER(SEARCH(Lists!$G$4,AO22)),1,0)))</f>
        <v/>
      </c>
      <c r="AV22" s="22">
        <f>IF(AK22="","",IF(Lists!$G$5="",0,IF(ISNUMBER(SEARCH(Lists!$G$5,AO22)),1,0)))</f>
        <v/>
      </c>
      <c r="AW22" s="22">
        <f>IF(AK22="","",IF(Lists!$G$6="",0,IF(ISNUMBER(SEARCH(Lists!$G$6,AO22)),1,0)))</f>
        <v/>
      </c>
      <c r="AX22" s="22">
        <f>IF(AK22="","",IF(Lists!$G$7="",0,IF(ISNUMBER(SEARCH(Lists!$G$7,AO22)),1,0)))</f>
        <v/>
      </c>
    </row>
    <row r="23">
      <c r="AE23" s="19" t="n"/>
      <c r="AF23" s="23" t="n"/>
      <c r="AG23" s="23" t="n"/>
      <c r="AH23" s="24" t="n"/>
      <c r="AI23" s="23" t="n"/>
      <c r="AJ23" s="19" t="n"/>
      <c r="AK23" s="22">
        <f>IFERROR(TRIM(INDEX($A23:$AD23,MATCH(Lists!$J$2,$A$1:$AD$1,0))&amp;""),"")</f>
        <v/>
      </c>
      <c r="AL23" s="22">
        <f>LOWER(IFERROR(TRIM(INDEX($A23:$AD23,MATCH(Lists!$J$3,$A$1:$AD$1,0))&amp;""),""))</f>
        <v/>
      </c>
      <c r="AM23" s="22">
        <f>IFERROR(TRIM(INDEX($A23:$AD23,MATCH(Lists!$J$4,$A$1:$AD$1,0))&amp;""),"")</f>
        <v/>
      </c>
      <c r="AN23" s="22">
        <f>IFERROR(IF(TRIM(INDEX($A23:$AD23,MATCH(Lists!$J$5,$A$1:$AD$1,0))&amp;"")="","",VALUE(TRIM(INDEX($A23:$AD23,MATCH(Lists!$J$5,$A$1:$AD$1,0))&amp;""))),"")</f>
        <v/>
      </c>
      <c r="AO23" s="22">
        <f>IFERROR(TRIM(INDEX($A23:$AD23,MATCH(Lists!$J$6,$A$1:$AD$1,0))&amp;""),"")</f>
        <v/>
      </c>
      <c r="AP23" s="22">
        <f>IFERROR(TRIM(INDEX($A23:$AD23,MATCH(Lists!$J$7,$A$1:$AD$1,0))&amp;""),"")</f>
        <v/>
      </c>
      <c r="AQ23" s="22">
        <f>IFERROR(TRIM(INDEX($A23:$AD23,MATCH(Lists!$J$8,$A$1:$AD$1,0))&amp;""),"")</f>
        <v/>
      </c>
      <c r="AR23" s="22">
        <f>IF(AK23="","",SUM(AS23:AX23))</f>
        <v/>
      </c>
      <c r="AS23" s="22">
        <f>IF(AK23="","",IF(Lists!$G$2="",0,IF(ISNUMBER(SEARCH(Lists!$G$2,AO23)),1,0)))</f>
        <v/>
      </c>
      <c r="AT23" s="22">
        <f>IF(AK23="","",IF(Lists!$G$3="",0,IF(ISNUMBER(SEARCH(Lists!$G$3,AO23)),1,0)))</f>
        <v/>
      </c>
      <c r="AU23" s="22">
        <f>IF(AK23="","",IF(Lists!$G$4="",0,IF(ISNUMBER(SEARCH(Lists!$G$4,AO23)),1,0)))</f>
        <v/>
      </c>
      <c r="AV23" s="22">
        <f>IF(AK23="","",IF(Lists!$G$5="",0,IF(ISNUMBER(SEARCH(Lists!$G$5,AO23)),1,0)))</f>
        <v/>
      </c>
      <c r="AW23" s="22">
        <f>IF(AK23="","",IF(Lists!$G$6="",0,IF(ISNUMBER(SEARCH(Lists!$G$6,AO23)),1,0)))</f>
        <v/>
      </c>
      <c r="AX23" s="22">
        <f>IF(AK23="","",IF(Lists!$G$7="",0,IF(ISNUMBER(SEARCH(Lists!$G$7,AO23)),1,0)))</f>
        <v/>
      </c>
    </row>
    <row r="24">
      <c r="AE24" s="19" t="n"/>
      <c r="AF24" s="23" t="n"/>
      <c r="AG24" s="23" t="n"/>
      <c r="AH24" s="24" t="n"/>
      <c r="AI24" s="23" t="n"/>
      <c r="AJ24" s="19" t="n"/>
      <c r="AK24" s="22">
        <f>IFERROR(TRIM(INDEX($A24:$AD24,MATCH(Lists!$J$2,$A$1:$AD$1,0))&amp;""),"")</f>
        <v/>
      </c>
      <c r="AL24" s="22">
        <f>LOWER(IFERROR(TRIM(INDEX($A24:$AD24,MATCH(Lists!$J$3,$A$1:$AD$1,0))&amp;""),""))</f>
        <v/>
      </c>
      <c r="AM24" s="22">
        <f>IFERROR(TRIM(INDEX($A24:$AD24,MATCH(Lists!$J$4,$A$1:$AD$1,0))&amp;""),"")</f>
        <v/>
      </c>
      <c r="AN24" s="22">
        <f>IFERROR(IF(TRIM(INDEX($A24:$AD24,MATCH(Lists!$J$5,$A$1:$AD$1,0))&amp;"")="","",VALUE(TRIM(INDEX($A24:$AD24,MATCH(Lists!$J$5,$A$1:$AD$1,0))&amp;""))),"")</f>
        <v/>
      </c>
      <c r="AO24" s="22">
        <f>IFERROR(TRIM(INDEX($A24:$AD24,MATCH(Lists!$J$6,$A$1:$AD$1,0))&amp;""),"")</f>
        <v/>
      </c>
      <c r="AP24" s="22">
        <f>IFERROR(TRIM(INDEX($A24:$AD24,MATCH(Lists!$J$7,$A$1:$AD$1,0))&amp;""),"")</f>
        <v/>
      </c>
      <c r="AQ24" s="22">
        <f>IFERROR(TRIM(INDEX($A24:$AD24,MATCH(Lists!$J$8,$A$1:$AD$1,0))&amp;""),"")</f>
        <v/>
      </c>
      <c r="AR24" s="22">
        <f>IF(AK24="","",SUM(AS24:AX24))</f>
        <v/>
      </c>
      <c r="AS24" s="22">
        <f>IF(AK24="","",IF(Lists!$G$2="",0,IF(ISNUMBER(SEARCH(Lists!$G$2,AO24)),1,0)))</f>
        <v/>
      </c>
      <c r="AT24" s="22">
        <f>IF(AK24="","",IF(Lists!$G$3="",0,IF(ISNUMBER(SEARCH(Lists!$G$3,AO24)),1,0)))</f>
        <v/>
      </c>
      <c r="AU24" s="22">
        <f>IF(AK24="","",IF(Lists!$G$4="",0,IF(ISNUMBER(SEARCH(Lists!$G$4,AO24)),1,0)))</f>
        <v/>
      </c>
      <c r="AV24" s="22">
        <f>IF(AK24="","",IF(Lists!$G$5="",0,IF(ISNUMBER(SEARCH(Lists!$G$5,AO24)),1,0)))</f>
        <v/>
      </c>
      <c r="AW24" s="22">
        <f>IF(AK24="","",IF(Lists!$G$6="",0,IF(ISNUMBER(SEARCH(Lists!$G$6,AO24)),1,0)))</f>
        <v/>
      </c>
      <c r="AX24" s="22">
        <f>IF(AK24="","",IF(Lists!$G$7="",0,IF(ISNUMBER(SEARCH(Lists!$G$7,AO24)),1,0)))</f>
        <v/>
      </c>
    </row>
    <row r="25">
      <c r="AE25" s="19" t="n"/>
      <c r="AF25" s="23" t="n"/>
      <c r="AG25" s="23" t="n"/>
      <c r="AH25" s="24" t="n"/>
      <c r="AI25" s="23" t="n"/>
      <c r="AJ25" s="19" t="n"/>
      <c r="AK25" s="22">
        <f>IFERROR(TRIM(INDEX($A25:$AD25,MATCH(Lists!$J$2,$A$1:$AD$1,0))&amp;""),"")</f>
        <v/>
      </c>
      <c r="AL25" s="22">
        <f>LOWER(IFERROR(TRIM(INDEX($A25:$AD25,MATCH(Lists!$J$3,$A$1:$AD$1,0))&amp;""),""))</f>
        <v/>
      </c>
      <c r="AM25" s="22">
        <f>IFERROR(TRIM(INDEX($A25:$AD25,MATCH(Lists!$J$4,$A$1:$AD$1,0))&amp;""),"")</f>
        <v/>
      </c>
      <c r="AN25" s="22">
        <f>IFERROR(IF(TRIM(INDEX($A25:$AD25,MATCH(Lists!$J$5,$A$1:$AD$1,0))&amp;"")="","",VALUE(TRIM(INDEX($A25:$AD25,MATCH(Lists!$J$5,$A$1:$AD$1,0))&amp;""))),"")</f>
        <v/>
      </c>
      <c r="AO25" s="22">
        <f>IFERROR(TRIM(INDEX($A25:$AD25,MATCH(Lists!$J$6,$A$1:$AD$1,0))&amp;""),"")</f>
        <v/>
      </c>
      <c r="AP25" s="22">
        <f>IFERROR(TRIM(INDEX($A25:$AD25,MATCH(Lists!$J$7,$A$1:$AD$1,0))&amp;""),"")</f>
        <v/>
      </c>
      <c r="AQ25" s="22">
        <f>IFERROR(TRIM(INDEX($A25:$AD25,MATCH(Lists!$J$8,$A$1:$AD$1,0))&amp;""),"")</f>
        <v/>
      </c>
      <c r="AR25" s="22">
        <f>IF(AK25="","",SUM(AS25:AX25))</f>
        <v/>
      </c>
      <c r="AS25" s="22">
        <f>IF(AK25="","",IF(Lists!$G$2="",0,IF(ISNUMBER(SEARCH(Lists!$G$2,AO25)),1,0)))</f>
        <v/>
      </c>
      <c r="AT25" s="22">
        <f>IF(AK25="","",IF(Lists!$G$3="",0,IF(ISNUMBER(SEARCH(Lists!$G$3,AO25)),1,0)))</f>
        <v/>
      </c>
      <c r="AU25" s="22">
        <f>IF(AK25="","",IF(Lists!$G$4="",0,IF(ISNUMBER(SEARCH(Lists!$G$4,AO25)),1,0)))</f>
        <v/>
      </c>
      <c r="AV25" s="22">
        <f>IF(AK25="","",IF(Lists!$G$5="",0,IF(ISNUMBER(SEARCH(Lists!$G$5,AO25)),1,0)))</f>
        <v/>
      </c>
      <c r="AW25" s="22">
        <f>IF(AK25="","",IF(Lists!$G$6="",0,IF(ISNUMBER(SEARCH(Lists!$G$6,AO25)),1,0)))</f>
        <v/>
      </c>
      <c r="AX25" s="22">
        <f>IF(AK25="","",IF(Lists!$G$7="",0,IF(ISNUMBER(SEARCH(Lists!$G$7,AO25)),1,0)))</f>
        <v/>
      </c>
    </row>
    <row r="26">
      <c r="AE26" s="19" t="n"/>
      <c r="AF26" s="23" t="n"/>
      <c r="AG26" s="23" t="n"/>
      <c r="AH26" s="24" t="n"/>
      <c r="AI26" s="23" t="n"/>
      <c r="AJ26" s="19" t="n"/>
      <c r="AK26" s="22">
        <f>IFERROR(TRIM(INDEX($A26:$AD26,MATCH(Lists!$J$2,$A$1:$AD$1,0))&amp;""),"")</f>
        <v/>
      </c>
      <c r="AL26" s="22">
        <f>LOWER(IFERROR(TRIM(INDEX($A26:$AD26,MATCH(Lists!$J$3,$A$1:$AD$1,0))&amp;""),""))</f>
        <v/>
      </c>
      <c r="AM26" s="22">
        <f>IFERROR(TRIM(INDEX($A26:$AD26,MATCH(Lists!$J$4,$A$1:$AD$1,0))&amp;""),"")</f>
        <v/>
      </c>
      <c r="AN26" s="22">
        <f>IFERROR(IF(TRIM(INDEX($A26:$AD26,MATCH(Lists!$J$5,$A$1:$AD$1,0))&amp;"")="","",VALUE(TRIM(INDEX($A26:$AD26,MATCH(Lists!$J$5,$A$1:$AD$1,0))&amp;""))),"")</f>
        <v/>
      </c>
      <c r="AO26" s="22">
        <f>IFERROR(TRIM(INDEX($A26:$AD26,MATCH(Lists!$J$6,$A$1:$AD$1,0))&amp;""),"")</f>
        <v/>
      </c>
      <c r="AP26" s="22">
        <f>IFERROR(TRIM(INDEX($A26:$AD26,MATCH(Lists!$J$7,$A$1:$AD$1,0))&amp;""),"")</f>
        <v/>
      </c>
      <c r="AQ26" s="22">
        <f>IFERROR(TRIM(INDEX($A26:$AD26,MATCH(Lists!$J$8,$A$1:$AD$1,0))&amp;""),"")</f>
        <v/>
      </c>
      <c r="AR26" s="22">
        <f>IF(AK26="","",SUM(AS26:AX26))</f>
        <v/>
      </c>
      <c r="AS26" s="22">
        <f>IF(AK26="","",IF(Lists!$G$2="",0,IF(ISNUMBER(SEARCH(Lists!$G$2,AO26)),1,0)))</f>
        <v/>
      </c>
      <c r="AT26" s="22">
        <f>IF(AK26="","",IF(Lists!$G$3="",0,IF(ISNUMBER(SEARCH(Lists!$G$3,AO26)),1,0)))</f>
        <v/>
      </c>
      <c r="AU26" s="22">
        <f>IF(AK26="","",IF(Lists!$G$4="",0,IF(ISNUMBER(SEARCH(Lists!$G$4,AO26)),1,0)))</f>
        <v/>
      </c>
      <c r="AV26" s="22">
        <f>IF(AK26="","",IF(Lists!$G$5="",0,IF(ISNUMBER(SEARCH(Lists!$G$5,AO26)),1,0)))</f>
        <v/>
      </c>
      <c r="AW26" s="22">
        <f>IF(AK26="","",IF(Lists!$G$6="",0,IF(ISNUMBER(SEARCH(Lists!$G$6,AO26)),1,0)))</f>
        <v/>
      </c>
      <c r="AX26" s="22">
        <f>IF(AK26="","",IF(Lists!$G$7="",0,IF(ISNUMBER(SEARCH(Lists!$G$7,AO26)),1,0)))</f>
        <v/>
      </c>
    </row>
    <row r="27">
      <c r="AE27" s="19" t="n"/>
      <c r="AF27" s="23" t="n"/>
      <c r="AG27" s="23" t="n"/>
      <c r="AH27" s="24" t="n"/>
      <c r="AI27" s="23" t="n"/>
      <c r="AJ27" s="19" t="n"/>
      <c r="AK27" s="22">
        <f>IFERROR(TRIM(INDEX($A27:$AD27,MATCH(Lists!$J$2,$A$1:$AD$1,0))&amp;""),"")</f>
        <v/>
      </c>
      <c r="AL27" s="22">
        <f>LOWER(IFERROR(TRIM(INDEX($A27:$AD27,MATCH(Lists!$J$3,$A$1:$AD$1,0))&amp;""),""))</f>
        <v/>
      </c>
      <c r="AM27" s="22">
        <f>IFERROR(TRIM(INDEX($A27:$AD27,MATCH(Lists!$J$4,$A$1:$AD$1,0))&amp;""),"")</f>
        <v/>
      </c>
      <c r="AN27" s="22">
        <f>IFERROR(IF(TRIM(INDEX($A27:$AD27,MATCH(Lists!$J$5,$A$1:$AD$1,0))&amp;"")="","",VALUE(TRIM(INDEX($A27:$AD27,MATCH(Lists!$J$5,$A$1:$AD$1,0))&amp;""))),"")</f>
        <v/>
      </c>
      <c r="AO27" s="22">
        <f>IFERROR(TRIM(INDEX($A27:$AD27,MATCH(Lists!$J$6,$A$1:$AD$1,0))&amp;""),"")</f>
        <v/>
      </c>
      <c r="AP27" s="22">
        <f>IFERROR(TRIM(INDEX($A27:$AD27,MATCH(Lists!$J$7,$A$1:$AD$1,0))&amp;""),"")</f>
        <v/>
      </c>
      <c r="AQ27" s="22">
        <f>IFERROR(TRIM(INDEX($A27:$AD27,MATCH(Lists!$J$8,$A$1:$AD$1,0))&amp;""),"")</f>
        <v/>
      </c>
      <c r="AR27" s="22">
        <f>IF(AK27="","",SUM(AS27:AX27))</f>
        <v/>
      </c>
      <c r="AS27" s="22">
        <f>IF(AK27="","",IF(Lists!$G$2="",0,IF(ISNUMBER(SEARCH(Lists!$G$2,AO27)),1,0)))</f>
        <v/>
      </c>
      <c r="AT27" s="22">
        <f>IF(AK27="","",IF(Lists!$G$3="",0,IF(ISNUMBER(SEARCH(Lists!$G$3,AO27)),1,0)))</f>
        <v/>
      </c>
      <c r="AU27" s="22">
        <f>IF(AK27="","",IF(Lists!$G$4="",0,IF(ISNUMBER(SEARCH(Lists!$G$4,AO27)),1,0)))</f>
        <v/>
      </c>
      <c r="AV27" s="22">
        <f>IF(AK27="","",IF(Lists!$G$5="",0,IF(ISNUMBER(SEARCH(Lists!$G$5,AO27)),1,0)))</f>
        <v/>
      </c>
      <c r="AW27" s="22">
        <f>IF(AK27="","",IF(Lists!$G$6="",0,IF(ISNUMBER(SEARCH(Lists!$G$6,AO27)),1,0)))</f>
        <v/>
      </c>
      <c r="AX27" s="22">
        <f>IF(AK27="","",IF(Lists!$G$7="",0,IF(ISNUMBER(SEARCH(Lists!$G$7,AO27)),1,0)))</f>
        <v/>
      </c>
    </row>
    <row r="28">
      <c r="AE28" s="19" t="n"/>
      <c r="AF28" s="23" t="n"/>
      <c r="AG28" s="23" t="n"/>
      <c r="AH28" s="24" t="n"/>
      <c r="AI28" s="23" t="n"/>
      <c r="AJ28" s="19" t="n"/>
      <c r="AK28" s="22">
        <f>IFERROR(TRIM(INDEX($A28:$AD28,MATCH(Lists!$J$2,$A$1:$AD$1,0))&amp;""),"")</f>
        <v/>
      </c>
      <c r="AL28" s="22">
        <f>LOWER(IFERROR(TRIM(INDEX($A28:$AD28,MATCH(Lists!$J$3,$A$1:$AD$1,0))&amp;""),""))</f>
        <v/>
      </c>
      <c r="AM28" s="22">
        <f>IFERROR(TRIM(INDEX($A28:$AD28,MATCH(Lists!$J$4,$A$1:$AD$1,0))&amp;""),"")</f>
        <v/>
      </c>
      <c r="AN28" s="22">
        <f>IFERROR(IF(TRIM(INDEX($A28:$AD28,MATCH(Lists!$J$5,$A$1:$AD$1,0))&amp;"")="","",VALUE(TRIM(INDEX($A28:$AD28,MATCH(Lists!$J$5,$A$1:$AD$1,0))&amp;""))),"")</f>
        <v/>
      </c>
      <c r="AO28" s="22">
        <f>IFERROR(TRIM(INDEX($A28:$AD28,MATCH(Lists!$J$6,$A$1:$AD$1,0))&amp;""),"")</f>
        <v/>
      </c>
      <c r="AP28" s="22">
        <f>IFERROR(TRIM(INDEX($A28:$AD28,MATCH(Lists!$J$7,$A$1:$AD$1,0))&amp;""),"")</f>
        <v/>
      </c>
      <c r="AQ28" s="22">
        <f>IFERROR(TRIM(INDEX($A28:$AD28,MATCH(Lists!$J$8,$A$1:$AD$1,0))&amp;""),"")</f>
        <v/>
      </c>
      <c r="AR28" s="22">
        <f>IF(AK28="","",SUM(AS28:AX28))</f>
        <v/>
      </c>
      <c r="AS28" s="22">
        <f>IF(AK28="","",IF(Lists!$G$2="",0,IF(ISNUMBER(SEARCH(Lists!$G$2,AO28)),1,0)))</f>
        <v/>
      </c>
      <c r="AT28" s="22">
        <f>IF(AK28="","",IF(Lists!$G$3="",0,IF(ISNUMBER(SEARCH(Lists!$G$3,AO28)),1,0)))</f>
        <v/>
      </c>
      <c r="AU28" s="22">
        <f>IF(AK28="","",IF(Lists!$G$4="",0,IF(ISNUMBER(SEARCH(Lists!$G$4,AO28)),1,0)))</f>
        <v/>
      </c>
      <c r="AV28" s="22">
        <f>IF(AK28="","",IF(Lists!$G$5="",0,IF(ISNUMBER(SEARCH(Lists!$G$5,AO28)),1,0)))</f>
        <v/>
      </c>
      <c r="AW28" s="22">
        <f>IF(AK28="","",IF(Lists!$G$6="",0,IF(ISNUMBER(SEARCH(Lists!$G$6,AO28)),1,0)))</f>
        <v/>
      </c>
      <c r="AX28" s="22">
        <f>IF(AK28="","",IF(Lists!$G$7="",0,IF(ISNUMBER(SEARCH(Lists!$G$7,AO28)),1,0)))</f>
        <v/>
      </c>
    </row>
    <row r="29">
      <c r="AE29" s="19" t="n"/>
      <c r="AF29" s="23" t="n"/>
      <c r="AG29" s="23" t="n"/>
      <c r="AH29" s="24" t="n"/>
      <c r="AI29" s="23" t="n"/>
      <c r="AJ29" s="19" t="n"/>
      <c r="AK29" s="22">
        <f>IFERROR(TRIM(INDEX($A29:$AD29,MATCH(Lists!$J$2,$A$1:$AD$1,0))&amp;""),"")</f>
        <v/>
      </c>
      <c r="AL29" s="22">
        <f>LOWER(IFERROR(TRIM(INDEX($A29:$AD29,MATCH(Lists!$J$3,$A$1:$AD$1,0))&amp;""),""))</f>
        <v/>
      </c>
      <c r="AM29" s="22">
        <f>IFERROR(TRIM(INDEX($A29:$AD29,MATCH(Lists!$J$4,$A$1:$AD$1,0))&amp;""),"")</f>
        <v/>
      </c>
      <c r="AN29" s="22">
        <f>IFERROR(IF(TRIM(INDEX($A29:$AD29,MATCH(Lists!$J$5,$A$1:$AD$1,0))&amp;"")="","",VALUE(TRIM(INDEX($A29:$AD29,MATCH(Lists!$J$5,$A$1:$AD$1,0))&amp;""))),"")</f>
        <v/>
      </c>
      <c r="AO29" s="22">
        <f>IFERROR(TRIM(INDEX($A29:$AD29,MATCH(Lists!$J$6,$A$1:$AD$1,0))&amp;""),"")</f>
        <v/>
      </c>
      <c r="AP29" s="22">
        <f>IFERROR(TRIM(INDEX($A29:$AD29,MATCH(Lists!$J$7,$A$1:$AD$1,0))&amp;""),"")</f>
        <v/>
      </c>
      <c r="AQ29" s="22">
        <f>IFERROR(TRIM(INDEX($A29:$AD29,MATCH(Lists!$J$8,$A$1:$AD$1,0))&amp;""),"")</f>
        <v/>
      </c>
      <c r="AR29" s="22">
        <f>IF(AK29="","",SUM(AS29:AX29))</f>
        <v/>
      </c>
      <c r="AS29" s="22">
        <f>IF(AK29="","",IF(Lists!$G$2="",0,IF(ISNUMBER(SEARCH(Lists!$G$2,AO29)),1,0)))</f>
        <v/>
      </c>
      <c r="AT29" s="22">
        <f>IF(AK29="","",IF(Lists!$G$3="",0,IF(ISNUMBER(SEARCH(Lists!$G$3,AO29)),1,0)))</f>
        <v/>
      </c>
      <c r="AU29" s="22">
        <f>IF(AK29="","",IF(Lists!$G$4="",0,IF(ISNUMBER(SEARCH(Lists!$G$4,AO29)),1,0)))</f>
        <v/>
      </c>
      <c r="AV29" s="22">
        <f>IF(AK29="","",IF(Lists!$G$5="",0,IF(ISNUMBER(SEARCH(Lists!$G$5,AO29)),1,0)))</f>
        <v/>
      </c>
      <c r="AW29" s="22">
        <f>IF(AK29="","",IF(Lists!$G$6="",0,IF(ISNUMBER(SEARCH(Lists!$G$6,AO29)),1,0)))</f>
        <v/>
      </c>
      <c r="AX29" s="22">
        <f>IF(AK29="","",IF(Lists!$G$7="",0,IF(ISNUMBER(SEARCH(Lists!$G$7,AO29)),1,0)))</f>
        <v/>
      </c>
    </row>
    <row r="30">
      <c r="AE30" s="19" t="n"/>
      <c r="AF30" s="23" t="n"/>
      <c r="AG30" s="23" t="n"/>
      <c r="AH30" s="24" t="n"/>
      <c r="AI30" s="23" t="n"/>
      <c r="AJ30" s="19" t="n"/>
      <c r="AK30" s="22">
        <f>IFERROR(TRIM(INDEX($A30:$AD30,MATCH(Lists!$J$2,$A$1:$AD$1,0))&amp;""),"")</f>
        <v/>
      </c>
      <c r="AL30" s="22">
        <f>LOWER(IFERROR(TRIM(INDEX($A30:$AD30,MATCH(Lists!$J$3,$A$1:$AD$1,0))&amp;""),""))</f>
        <v/>
      </c>
      <c r="AM30" s="22">
        <f>IFERROR(TRIM(INDEX($A30:$AD30,MATCH(Lists!$J$4,$A$1:$AD$1,0))&amp;""),"")</f>
        <v/>
      </c>
      <c r="AN30" s="22">
        <f>IFERROR(IF(TRIM(INDEX($A30:$AD30,MATCH(Lists!$J$5,$A$1:$AD$1,0))&amp;"")="","",VALUE(TRIM(INDEX($A30:$AD30,MATCH(Lists!$J$5,$A$1:$AD$1,0))&amp;""))),"")</f>
        <v/>
      </c>
      <c r="AO30" s="22">
        <f>IFERROR(TRIM(INDEX($A30:$AD30,MATCH(Lists!$J$6,$A$1:$AD$1,0))&amp;""),"")</f>
        <v/>
      </c>
      <c r="AP30" s="22">
        <f>IFERROR(TRIM(INDEX($A30:$AD30,MATCH(Lists!$J$7,$A$1:$AD$1,0))&amp;""),"")</f>
        <v/>
      </c>
      <c r="AQ30" s="22">
        <f>IFERROR(TRIM(INDEX($A30:$AD30,MATCH(Lists!$J$8,$A$1:$AD$1,0))&amp;""),"")</f>
        <v/>
      </c>
      <c r="AR30" s="22">
        <f>IF(AK30="","",SUM(AS30:AX30))</f>
        <v/>
      </c>
      <c r="AS30" s="22">
        <f>IF(AK30="","",IF(Lists!$G$2="",0,IF(ISNUMBER(SEARCH(Lists!$G$2,AO30)),1,0)))</f>
        <v/>
      </c>
      <c r="AT30" s="22">
        <f>IF(AK30="","",IF(Lists!$G$3="",0,IF(ISNUMBER(SEARCH(Lists!$G$3,AO30)),1,0)))</f>
        <v/>
      </c>
      <c r="AU30" s="22">
        <f>IF(AK30="","",IF(Lists!$G$4="",0,IF(ISNUMBER(SEARCH(Lists!$G$4,AO30)),1,0)))</f>
        <v/>
      </c>
      <c r="AV30" s="22">
        <f>IF(AK30="","",IF(Lists!$G$5="",0,IF(ISNUMBER(SEARCH(Lists!$G$5,AO30)),1,0)))</f>
        <v/>
      </c>
      <c r="AW30" s="22">
        <f>IF(AK30="","",IF(Lists!$G$6="",0,IF(ISNUMBER(SEARCH(Lists!$G$6,AO30)),1,0)))</f>
        <v/>
      </c>
      <c r="AX30" s="22">
        <f>IF(AK30="","",IF(Lists!$G$7="",0,IF(ISNUMBER(SEARCH(Lists!$G$7,AO30)),1,0)))</f>
        <v/>
      </c>
    </row>
    <row r="31">
      <c r="AE31" s="19" t="n"/>
      <c r="AF31" s="23" t="n"/>
      <c r="AG31" s="23" t="n"/>
      <c r="AH31" s="24" t="n"/>
      <c r="AI31" s="23" t="n"/>
      <c r="AJ31" s="19" t="n"/>
      <c r="AK31" s="22">
        <f>IFERROR(TRIM(INDEX($A31:$AD31,MATCH(Lists!$J$2,$A$1:$AD$1,0))&amp;""),"")</f>
        <v/>
      </c>
      <c r="AL31" s="22">
        <f>LOWER(IFERROR(TRIM(INDEX($A31:$AD31,MATCH(Lists!$J$3,$A$1:$AD$1,0))&amp;""),""))</f>
        <v/>
      </c>
      <c r="AM31" s="22">
        <f>IFERROR(TRIM(INDEX($A31:$AD31,MATCH(Lists!$J$4,$A$1:$AD$1,0))&amp;""),"")</f>
        <v/>
      </c>
      <c r="AN31" s="22">
        <f>IFERROR(IF(TRIM(INDEX($A31:$AD31,MATCH(Lists!$J$5,$A$1:$AD$1,0))&amp;"")="","",VALUE(TRIM(INDEX($A31:$AD31,MATCH(Lists!$J$5,$A$1:$AD$1,0))&amp;""))),"")</f>
        <v/>
      </c>
      <c r="AO31" s="22">
        <f>IFERROR(TRIM(INDEX($A31:$AD31,MATCH(Lists!$J$6,$A$1:$AD$1,0))&amp;""),"")</f>
        <v/>
      </c>
      <c r="AP31" s="22">
        <f>IFERROR(TRIM(INDEX($A31:$AD31,MATCH(Lists!$J$7,$A$1:$AD$1,0))&amp;""),"")</f>
        <v/>
      </c>
      <c r="AQ31" s="22">
        <f>IFERROR(TRIM(INDEX($A31:$AD31,MATCH(Lists!$J$8,$A$1:$AD$1,0))&amp;""),"")</f>
        <v/>
      </c>
      <c r="AR31" s="22">
        <f>IF(AK31="","",SUM(AS31:AX31))</f>
        <v/>
      </c>
      <c r="AS31" s="22">
        <f>IF(AK31="","",IF(Lists!$G$2="",0,IF(ISNUMBER(SEARCH(Lists!$G$2,AO31)),1,0)))</f>
        <v/>
      </c>
      <c r="AT31" s="22">
        <f>IF(AK31="","",IF(Lists!$G$3="",0,IF(ISNUMBER(SEARCH(Lists!$G$3,AO31)),1,0)))</f>
        <v/>
      </c>
      <c r="AU31" s="22">
        <f>IF(AK31="","",IF(Lists!$G$4="",0,IF(ISNUMBER(SEARCH(Lists!$G$4,AO31)),1,0)))</f>
        <v/>
      </c>
      <c r="AV31" s="22">
        <f>IF(AK31="","",IF(Lists!$G$5="",0,IF(ISNUMBER(SEARCH(Lists!$G$5,AO31)),1,0)))</f>
        <v/>
      </c>
      <c r="AW31" s="22">
        <f>IF(AK31="","",IF(Lists!$G$6="",0,IF(ISNUMBER(SEARCH(Lists!$G$6,AO31)),1,0)))</f>
        <v/>
      </c>
      <c r="AX31" s="22">
        <f>IF(AK31="","",IF(Lists!$G$7="",0,IF(ISNUMBER(SEARCH(Lists!$G$7,AO31)),1,0)))</f>
        <v/>
      </c>
    </row>
    <row r="32">
      <c r="AE32" s="19" t="n"/>
      <c r="AF32" s="23" t="n"/>
      <c r="AG32" s="23" t="n"/>
      <c r="AH32" s="24" t="n"/>
      <c r="AI32" s="23" t="n"/>
      <c r="AJ32" s="19" t="n"/>
      <c r="AK32" s="22">
        <f>IFERROR(TRIM(INDEX($A32:$AD32,MATCH(Lists!$J$2,$A$1:$AD$1,0))&amp;""),"")</f>
        <v/>
      </c>
      <c r="AL32" s="22">
        <f>LOWER(IFERROR(TRIM(INDEX($A32:$AD32,MATCH(Lists!$J$3,$A$1:$AD$1,0))&amp;""),""))</f>
        <v/>
      </c>
      <c r="AM32" s="22">
        <f>IFERROR(TRIM(INDEX($A32:$AD32,MATCH(Lists!$J$4,$A$1:$AD$1,0))&amp;""),"")</f>
        <v/>
      </c>
      <c r="AN32" s="22">
        <f>IFERROR(IF(TRIM(INDEX($A32:$AD32,MATCH(Lists!$J$5,$A$1:$AD$1,0))&amp;"")="","",VALUE(TRIM(INDEX($A32:$AD32,MATCH(Lists!$J$5,$A$1:$AD$1,0))&amp;""))),"")</f>
        <v/>
      </c>
      <c r="AO32" s="22">
        <f>IFERROR(TRIM(INDEX($A32:$AD32,MATCH(Lists!$J$6,$A$1:$AD$1,0))&amp;""),"")</f>
        <v/>
      </c>
      <c r="AP32" s="22">
        <f>IFERROR(TRIM(INDEX($A32:$AD32,MATCH(Lists!$J$7,$A$1:$AD$1,0))&amp;""),"")</f>
        <v/>
      </c>
      <c r="AQ32" s="22">
        <f>IFERROR(TRIM(INDEX($A32:$AD32,MATCH(Lists!$J$8,$A$1:$AD$1,0))&amp;""),"")</f>
        <v/>
      </c>
      <c r="AR32" s="22">
        <f>IF(AK32="","",SUM(AS32:AX32))</f>
        <v/>
      </c>
      <c r="AS32" s="22">
        <f>IF(AK32="","",IF(Lists!$G$2="",0,IF(ISNUMBER(SEARCH(Lists!$G$2,AO32)),1,0)))</f>
        <v/>
      </c>
      <c r="AT32" s="22">
        <f>IF(AK32="","",IF(Lists!$G$3="",0,IF(ISNUMBER(SEARCH(Lists!$G$3,AO32)),1,0)))</f>
        <v/>
      </c>
      <c r="AU32" s="22">
        <f>IF(AK32="","",IF(Lists!$G$4="",0,IF(ISNUMBER(SEARCH(Lists!$G$4,AO32)),1,0)))</f>
        <v/>
      </c>
      <c r="AV32" s="22">
        <f>IF(AK32="","",IF(Lists!$G$5="",0,IF(ISNUMBER(SEARCH(Lists!$G$5,AO32)),1,0)))</f>
        <v/>
      </c>
      <c r="AW32" s="22">
        <f>IF(AK32="","",IF(Lists!$G$6="",0,IF(ISNUMBER(SEARCH(Lists!$G$6,AO32)),1,0)))</f>
        <v/>
      </c>
      <c r="AX32" s="22">
        <f>IF(AK32="","",IF(Lists!$G$7="",0,IF(ISNUMBER(SEARCH(Lists!$G$7,AO32)),1,0)))</f>
        <v/>
      </c>
    </row>
    <row r="33">
      <c r="AE33" s="19" t="n"/>
      <c r="AF33" s="23" t="n"/>
      <c r="AG33" s="23" t="n"/>
      <c r="AH33" s="24" t="n"/>
      <c r="AI33" s="23" t="n"/>
      <c r="AJ33" s="19" t="n"/>
      <c r="AK33" s="22">
        <f>IFERROR(TRIM(INDEX($A33:$AD33,MATCH(Lists!$J$2,$A$1:$AD$1,0))&amp;""),"")</f>
        <v/>
      </c>
      <c r="AL33" s="22">
        <f>LOWER(IFERROR(TRIM(INDEX($A33:$AD33,MATCH(Lists!$J$3,$A$1:$AD$1,0))&amp;""),""))</f>
        <v/>
      </c>
      <c r="AM33" s="22">
        <f>IFERROR(TRIM(INDEX($A33:$AD33,MATCH(Lists!$J$4,$A$1:$AD$1,0))&amp;""),"")</f>
        <v/>
      </c>
      <c r="AN33" s="22">
        <f>IFERROR(IF(TRIM(INDEX($A33:$AD33,MATCH(Lists!$J$5,$A$1:$AD$1,0))&amp;"")="","",VALUE(TRIM(INDEX($A33:$AD33,MATCH(Lists!$J$5,$A$1:$AD$1,0))&amp;""))),"")</f>
        <v/>
      </c>
      <c r="AO33" s="22">
        <f>IFERROR(TRIM(INDEX($A33:$AD33,MATCH(Lists!$J$6,$A$1:$AD$1,0))&amp;""),"")</f>
        <v/>
      </c>
      <c r="AP33" s="22">
        <f>IFERROR(TRIM(INDEX($A33:$AD33,MATCH(Lists!$J$7,$A$1:$AD$1,0))&amp;""),"")</f>
        <v/>
      </c>
      <c r="AQ33" s="22">
        <f>IFERROR(TRIM(INDEX($A33:$AD33,MATCH(Lists!$J$8,$A$1:$AD$1,0))&amp;""),"")</f>
        <v/>
      </c>
      <c r="AR33" s="22">
        <f>IF(AK33="","",SUM(AS33:AX33))</f>
        <v/>
      </c>
      <c r="AS33" s="22">
        <f>IF(AK33="","",IF(Lists!$G$2="",0,IF(ISNUMBER(SEARCH(Lists!$G$2,AO33)),1,0)))</f>
        <v/>
      </c>
      <c r="AT33" s="22">
        <f>IF(AK33="","",IF(Lists!$G$3="",0,IF(ISNUMBER(SEARCH(Lists!$G$3,AO33)),1,0)))</f>
        <v/>
      </c>
      <c r="AU33" s="22">
        <f>IF(AK33="","",IF(Lists!$G$4="",0,IF(ISNUMBER(SEARCH(Lists!$G$4,AO33)),1,0)))</f>
        <v/>
      </c>
      <c r="AV33" s="22">
        <f>IF(AK33="","",IF(Lists!$G$5="",0,IF(ISNUMBER(SEARCH(Lists!$G$5,AO33)),1,0)))</f>
        <v/>
      </c>
      <c r="AW33" s="22">
        <f>IF(AK33="","",IF(Lists!$G$6="",0,IF(ISNUMBER(SEARCH(Lists!$G$6,AO33)),1,0)))</f>
        <v/>
      </c>
      <c r="AX33" s="22">
        <f>IF(AK33="","",IF(Lists!$G$7="",0,IF(ISNUMBER(SEARCH(Lists!$G$7,AO33)),1,0)))</f>
        <v/>
      </c>
    </row>
    <row r="34">
      <c r="AE34" s="19" t="n"/>
      <c r="AF34" s="23" t="n"/>
      <c r="AG34" s="23" t="n"/>
      <c r="AH34" s="24" t="n"/>
      <c r="AI34" s="23" t="n"/>
      <c r="AJ34" s="19" t="n"/>
      <c r="AK34" s="22">
        <f>IFERROR(TRIM(INDEX($A34:$AD34,MATCH(Lists!$J$2,$A$1:$AD$1,0))&amp;""),"")</f>
        <v/>
      </c>
      <c r="AL34" s="22">
        <f>LOWER(IFERROR(TRIM(INDEX($A34:$AD34,MATCH(Lists!$J$3,$A$1:$AD$1,0))&amp;""),""))</f>
        <v/>
      </c>
      <c r="AM34" s="22">
        <f>IFERROR(TRIM(INDEX($A34:$AD34,MATCH(Lists!$J$4,$A$1:$AD$1,0))&amp;""),"")</f>
        <v/>
      </c>
      <c r="AN34" s="22">
        <f>IFERROR(IF(TRIM(INDEX($A34:$AD34,MATCH(Lists!$J$5,$A$1:$AD$1,0))&amp;"")="","",VALUE(TRIM(INDEX($A34:$AD34,MATCH(Lists!$J$5,$A$1:$AD$1,0))&amp;""))),"")</f>
        <v/>
      </c>
      <c r="AO34" s="22">
        <f>IFERROR(TRIM(INDEX($A34:$AD34,MATCH(Lists!$J$6,$A$1:$AD$1,0))&amp;""),"")</f>
        <v/>
      </c>
      <c r="AP34" s="22">
        <f>IFERROR(TRIM(INDEX($A34:$AD34,MATCH(Lists!$J$7,$A$1:$AD$1,0))&amp;""),"")</f>
        <v/>
      </c>
      <c r="AQ34" s="22">
        <f>IFERROR(TRIM(INDEX($A34:$AD34,MATCH(Lists!$J$8,$A$1:$AD$1,0))&amp;""),"")</f>
        <v/>
      </c>
      <c r="AR34" s="22">
        <f>IF(AK34="","",SUM(AS34:AX34))</f>
        <v/>
      </c>
      <c r="AS34" s="22">
        <f>IF(AK34="","",IF(Lists!$G$2="",0,IF(ISNUMBER(SEARCH(Lists!$G$2,AO34)),1,0)))</f>
        <v/>
      </c>
      <c r="AT34" s="22">
        <f>IF(AK34="","",IF(Lists!$G$3="",0,IF(ISNUMBER(SEARCH(Lists!$G$3,AO34)),1,0)))</f>
        <v/>
      </c>
      <c r="AU34" s="22">
        <f>IF(AK34="","",IF(Lists!$G$4="",0,IF(ISNUMBER(SEARCH(Lists!$G$4,AO34)),1,0)))</f>
        <v/>
      </c>
      <c r="AV34" s="22">
        <f>IF(AK34="","",IF(Lists!$G$5="",0,IF(ISNUMBER(SEARCH(Lists!$G$5,AO34)),1,0)))</f>
        <v/>
      </c>
      <c r="AW34" s="22">
        <f>IF(AK34="","",IF(Lists!$G$6="",0,IF(ISNUMBER(SEARCH(Lists!$G$6,AO34)),1,0)))</f>
        <v/>
      </c>
      <c r="AX34" s="22">
        <f>IF(AK34="","",IF(Lists!$G$7="",0,IF(ISNUMBER(SEARCH(Lists!$G$7,AO34)),1,0)))</f>
        <v/>
      </c>
    </row>
    <row r="35">
      <c r="AE35" s="19" t="n"/>
      <c r="AF35" s="23" t="n"/>
      <c r="AG35" s="23" t="n"/>
      <c r="AH35" s="24" t="n"/>
      <c r="AI35" s="23" t="n"/>
      <c r="AJ35" s="19" t="n"/>
      <c r="AK35" s="22">
        <f>IFERROR(TRIM(INDEX($A35:$AD35,MATCH(Lists!$J$2,$A$1:$AD$1,0))&amp;""),"")</f>
        <v/>
      </c>
      <c r="AL35" s="22">
        <f>LOWER(IFERROR(TRIM(INDEX($A35:$AD35,MATCH(Lists!$J$3,$A$1:$AD$1,0))&amp;""),""))</f>
        <v/>
      </c>
      <c r="AM35" s="22">
        <f>IFERROR(TRIM(INDEX($A35:$AD35,MATCH(Lists!$J$4,$A$1:$AD$1,0))&amp;""),"")</f>
        <v/>
      </c>
      <c r="AN35" s="22">
        <f>IFERROR(IF(TRIM(INDEX($A35:$AD35,MATCH(Lists!$J$5,$A$1:$AD$1,0))&amp;"")="","",VALUE(TRIM(INDEX($A35:$AD35,MATCH(Lists!$J$5,$A$1:$AD$1,0))&amp;""))),"")</f>
        <v/>
      </c>
      <c r="AO35" s="22">
        <f>IFERROR(TRIM(INDEX($A35:$AD35,MATCH(Lists!$J$6,$A$1:$AD$1,0))&amp;""),"")</f>
        <v/>
      </c>
      <c r="AP35" s="22">
        <f>IFERROR(TRIM(INDEX($A35:$AD35,MATCH(Lists!$J$7,$A$1:$AD$1,0))&amp;""),"")</f>
        <v/>
      </c>
      <c r="AQ35" s="22">
        <f>IFERROR(TRIM(INDEX($A35:$AD35,MATCH(Lists!$J$8,$A$1:$AD$1,0))&amp;""),"")</f>
        <v/>
      </c>
      <c r="AR35" s="22">
        <f>IF(AK35="","",SUM(AS35:AX35))</f>
        <v/>
      </c>
      <c r="AS35" s="22">
        <f>IF(AK35="","",IF(Lists!$G$2="",0,IF(ISNUMBER(SEARCH(Lists!$G$2,AO35)),1,0)))</f>
        <v/>
      </c>
      <c r="AT35" s="22">
        <f>IF(AK35="","",IF(Lists!$G$3="",0,IF(ISNUMBER(SEARCH(Lists!$G$3,AO35)),1,0)))</f>
        <v/>
      </c>
      <c r="AU35" s="22">
        <f>IF(AK35="","",IF(Lists!$G$4="",0,IF(ISNUMBER(SEARCH(Lists!$G$4,AO35)),1,0)))</f>
        <v/>
      </c>
      <c r="AV35" s="22">
        <f>IF(AK35="","",IF(Lists!$G$5="",0,IF(ISNUMBER(SEARCH(Lists!$G$5,AO35)),1,0)))</f>
        <v/>
      </c>
      <c r="AW35" s="22">
        <f>IF(AK35="","",IF(Lists!$G$6="",0,IF(ISNUMBER(SEARCH(Lists!$G$6,AO35)),1,0)))</f>
        <v/>
      </c>
      <c r="AX35" s="22">
        <f>IF(AK35="","",IF(Lists!$G$7="",0,IF(ISNUMBER(SEARCH(Lists!$G$7,AO35)),1,0)))</f>
        <v/>
      </c>
    </row>
    <row r="36">
      <c r="AE36" s="19" t="n"/>
      <c r="AF36" s="23" t="n"/>
      <c r="AG36" s="23" t="n"/>
      <c r="AH36" s="24" t="n"/>
      <c r="AI36" s="23" t="n"/>
      <c r="AJ36" s="19" t="n"/>
      <c r="AK36" s="22">
        <f>IFERROR(TRIM(INDEX($A36:$AD36,MATCH(Lists!$J$2,$A$1:$AD$1,0))&amp;""),"")</f>
        <v/>
      </c>
      <c r="AL36" s="22">
        <f>LOWER(IFERROR(TRIM(INDEX($A36:$AD36,MATCH(Lists!$J$3,$A$1:$AD$1,0))&amp;""),""))</f>
        <v/>
      </c>
      <c r="AM36" s="22">
        <f>IFERROR(TRIM(INDEX($A36:$AD36,MATCH(Lists!$J$4,$A$1:$AD$1,0))&amp;""),"")</f>
        <v/>
      </c>
      <c r="AN36" s="22">
        <f>IFERROR(IF(TRIM(INDEX($A36:$AD36,MATCH(Lists!$J$5,$A$1:$AD$1,0))&amp;"")="","",VALUE(TRIM(INDEX($A36:$AD36,MATCH(Lists!$J$5,$A$1:$AD$1,0))&amp;""))),"")</f>
        <v/>
      </c>
      <c r="AO36" s="22">
        <f>IFERROR(TRIM(INDEX($A36:$AD36,MATCH(Lists!$J$6,$A$1:$AD$1,0))&amp;""),"")</f>
        <v/>
      </c>
      <c r="AP36" s="22">
        <f>IFERROR(TRIM(INDEX($A36:$AD36,MATCH(Lists!$J$7,$A$1:$AD$1,0))&amp;""),"")</f>
        <v/>
      </c>
      <c r="AQ36" s="22">
        <f>IFERROR(TRIM(INDEX($A36:$AD36,MATCH(Lists!$J$8,$A$1:$AD$1,0))&amp;""),"")</f>
        <v/>
      </c>
      <c r="AR36" s="22">
        <f>IF(AK36="","",SUM(AS36:AX36))</f>
        <v/>
      </c>
      <c r="AS36" s="22">
        <f>IF(AK36="","",IF(Lists!$G$2="",0,IF(ISNUMBER(SEARCH(Lists!$G$2,AO36)),1,0)))</f>
        <v/>
      </c>
      <c r="AT36" s="22">
        <f>IF(AK36="","",IF(Lists!$G$3="",0,IF(ISNUMBER(SEARCH(Lists!$G$3,AO36)),1,0)))</f>
        <v/>
      </c>
      <c r="AU36" s="22">
        <f>IF(AK36="","",IF(Lists!$G$4="",0,IF(ISNUMBER(SEARCH(Lists!$G$4,AO36)),1,0)))</f>
        <v/>
      </c>
      <c r="AV36" s="22">
        <f>IF(AK36="","",IF(Lists!$G$5="",0,IF(ISNUMBER(SEARCH(Lists!$G$5,AO36)),1,0)))</f>
        <v/>
      </c>
      <c r="AW36" s="22">
        <f>IF(AK36="","",IF(Lists!$G$6="",0,IF(ISNUMBER(SEARCH(Lists!$G$6,AO36)),1,0)))</f>
        <v/>
      </c>
      <c r="AX36" s="22">
        <f>IF(AK36="","",IF(Lists!$G$7="",0,IF(ISNUMBER(SEARCH(Lists!$G$7,AO36)),1,0)))</f>
        <v/>
      </c>
    </row>
    <row r="37">
      <c r="AE37" s="19" t="n"/>
      <c r="AF37" s="23" t="n"/>
      <c r="AG37" s="23" t="n"/>
      <c r="AH37" s="24" t="n"/>
      <c r="AI37" s="23" t="n"/>
      <c r="AJ37" s="19" t="n"/>
      <c r="AK37" s="22">
        <f>IFERROR(TRIM(INDEX($A37:$AD37,MATCH(Lists!$J$2,$A$1:$AD$1,0))&amp;""),"")</f>
        <v/>
      </c>
      <c r="AL37" s="22">
        <f>LOWER(IFERROR(TRIM(INDEX($A37:$AD37,MATCH(Lists!$J$3,$A$1:$AD$1,0))&amp;""),""))</f>
        <v/>
      </c>
      <c r="AM37" s="22">
        <f>IFERROR(TRIM(INDEX($A37:$AD37,MATCH(Lists!$J$4,$A$1:$AD$1,0))&amp;""),"")</f>
        <v/>
      </c>
      <c r="AN37" s="22">
        <f>IFERROR(IF(TRIM(INDEX($A37:$AD37,MATCH(Lists!$J$5,$A$1:$AD$1,0))&amp;"")="","",VALUE(TRIM(INDEX($A37:$AD37,MATCH(Lists!$J$5,$A$1:$AD$1,0))&amp;""))),"")</f>
        <v/>
      </c>
      <c r="AO37" s="22">
        <f>IFERROR(TRIM(INDEX($A37:$AD37,MATCH(Lists!$J$6,$A$1:$AD$1,0))&amp;""),"")</f>
        <v/>
      </c>
      <c r="AP37" s="22">
        <f>IFERROR(TRIM(INDEX($A37:$AD37,MATCH(Lists!$J$7,$A$1:$AD$1,0))&amp;""),"")</f>
        <v/>
      </c>
      <c r="AQ37" s="22">
        <f>IFERROR(TRIM(INDEX($A37:$AD37,MATCH(Lists!$J$8,$A$1:$AD$1,0))&amp;""),"")</f>
        <v/>
      </c>
      <c r="AR37" s="22">
        <f>IF(AK37="","",SUM(AS37:AX37))</f>
        <v/>
      </c>
      <c r="AS37" s="22">
        <f>IF(AK37="","",IF(Lists!$G$2="",0,IF(ISNUMBER(SEARCH(Lists!$G$2,AO37)),1,0)))</f>
        <v/>
      </c>
      <c r="AT37" s="22">
        <f>IF(AK37="","",IF(Lists!$G$3="",0,IF(ISNUMBER(SEARCH(Lists!$G$3,AO37)),1,0)))</f>
        <v/>
      </c>
      <c r="AU37" s="22">
        <f>IF(AK37="","",IF(Lists!$G$4="",0,IF(ISNUMBER(SEARCH(Lists!$G$4,AO37)),1,0)))</f>
        <v/>
      </c>
      <c r="AV37" s="22">
        <f>IF(AK37="","",IF(Lists!$G$5="",0,IF(ISNUMBER(SEARCH(Lists!$G$5,AO37)),1,0)))</f>
        <v/>
      </c>
      <c r="AW37" s="22">
        <f>IF(AK37="","",IF(Lists!$G$6="",0,IF(ISNUMBER(SEARCH(Lists!$G$6,AO37)),1,0)))</f>
        <v/>
      </c>
      <c r="AX37" s="22">
        <f>IF(AK37="","",IF(Lists!$G$7="",0,IF(ISNUMBER(SEARCH(Lists!$G$7,AO37)),1,0)))</f>
        <v/>
      </c>
    </row>
    <row r="38">
      <c r="AE38" s="19" t="n"/>
      <c r="AF38" s="23" t="n"/>
      <c r="AG38" s="23" t="n"/>
      <c r="AH38" s="24" t="n"/>
      <c r="AI38" s="23" t="n"/>
      <c r="AJ38" s="19" t="n"/>
      <c r="AK38" s="22">
        <f>IFERROR(TRIM(INDEX($A38:$AD38,MATCH(Lists!$J$2,$A$1:$AD$1,0))&amp;""),"")</f>
        <v/>
      </c>
      <c r="AL38" s="22">
        <f>LOWER(IFERROR(TRIM(INDEX($A38:$AD38,MATCH(Lists!$J$3,$A$1:$AD$1,0))&amp;""),""))</f>
        <v/>
      </c>
      <c r="AM38" s="22">
        <f>IFERROR(TRIM(INDEX($A38:$AD38,MATCH(Lists!$J$4,$A$1:$AD$1,0))&amp;""),"")</f>
        <v/>
      </c>
      <c r="AN38" s="22">
        <f>IFERROR(IF(TRIM(INDEX($A38:$AD38,MATCH(Lists!$J$5,$A$1:$AD$1,0))&amp;"")="","",VALUE(TRIM(INDEX($A38:$AD38,MATCH(Lists!$J$5,$A$1:$AD$1,0))&amp;""))),"")</f>
        <v/>
      </c>
      <c r="AO38" s="22">
        <f>IFERROR(TRIM(INDEX($A38:$AD38,MATCH(Lists!$J$6,$A$1:$AD$1,0))&amp;""),"")</f>
        <v/>
      </c>
      <c r="AP38" s="22">
        <f>IFERROR(TRIM(INDEX($A38:$AD38,MATCH(Lists!$J$7,$A$1:$AD$1,0))&amp;""),"")</f>
        <v/>
      </c>
      <c r="AQ38" s="22">
        <f>IFERROR(TRIM(INDEX($A38:$AD38,MATCH(Lists!$J$8,$A$1:$AD$1,0))&amp;""),"")</f>
        <v/>
      </c>
      <c r="AR38" s="22">
        <f>IF(AK38="","",SUM(AS38:AX38))</f>
        <v/>
      </c>
      <c r="AS38" s="22">
        <f>IF(AK38="","",IF(Lists!$G$2="",0,IF(ISNUMBER(SEARCH(Lists!$G$2,AO38)),1,0)))</f>
        <v/>
      </c>
      <c r="AT38" s="22">
        <f>IF(AK38="","",IF(Lists!$G$3="",0,IF(ISNUMBER(SEARCH(Lists!$G$3,AO38)),1,0)))</f>
        <v/>
      </c>
      <c r="AU38" s="22">
        <f>IF(AK38="","",IF(Lists!$G$4="",0,IF(ISNUMBER(SEARCH(Lists!$G$4,AO38)),1,0)))</f>
        <v/>
      </c>
      <c r="AV38" s="22">
        <f>IF(AK38="","",IF(Lists!$G$5="",0,IF(ISNUMBER(SEARCH(Lists!$G$5,AO38)),1,0)))</f>
        <v/>
      </c>
      <c r="AW38" s="22">
        <f>IF(AK38="","",IF(Lists!$G$6="",0,IF(ISNUMBER(SEARCH(Lists!$G$6,AO38)),1,0)))</f>
        <v/>
      </c>
      <c r="AX38" s="22">
        <f>IF(AK38="","",IF(Lists!$G$7="",0,IF(ISNUMBER(SEARCH(Lists!$G$7,AO38)),1,0)))</f>
        <v/>
      </c>
    </row>
    <row r="39">
      <c r="AE39" s="19" t="n"/>
      <c r="AF39" s="23" t="n"/>
      <c r="AG39" s="23" t="n"/>
      <c r="AH39" s="24" t="n"/>
      <c r="AI39" s="23" t="n"/>
      <c r="AJ39" s="19" t="n"/>
      <c r="AK39" s="22">
        <f>IFERROR(TRIM(INDEX($A39:$AD39,MATCH(Lists!$J$2,$A$1:$AD$1,0))&amp;""),"")</f>
        <v/>
      </c>
      <c r="AL39" s="22">
        <f>LOWER(IFERROR(TRIM(INDEX($A39:$AD39,MATCH(Lists!$J$3,$A$1:$AD$1,0))&amp;""),""))</f>
        <v/>
      </c>
      <c r="AM39" s="22">
        <f>IFERROR(TRIM(INDEX($A39:$AD39,MATCH(Lists!$J$4,$A$1:$AD$1,0))&amp;""),"")</f>
        <v/>
      </c>
      <c r="AN39" s="22">
        <f>IFERROR(IF(TRIM(INDEX($A39:$AD39,MATCH(Lists!$J$5,$A$1:$AD$1,0))&amp;"")="","",VALUE(TRIM(INDEX($A39:$AD39,MATCH(Lists!$J$5,$A$1:$AD$1,0))&amp;""))),"")</f>
        <v/>
      </c>
      <c r="AO39" s="22">
        <f>IFERROR(TRIM(INDEX($A39:$AD39,MATCH(Lists!$J$6,$A$1:$AD$1,0))&amp;""),"")</f>
        <v/>
      </c>
      <c r="AP39" s="22">
        <f>IFERROR(TRIM(INDEX($A39:$AD39,MATCH(Lists!$J$7,$A$1:$AD$1,0))&amp;""),"")</f>
        <v/>
      </c>
      <c r="AQ39" s="22">
        <f>IFERROR(TRIM(INDEX($A39:$AD39,MATCH(Lists!$J$8,$A$1:$AD$1,0))&amp;""),"")</f>
        <v/>
      </c>
      <c r="AR39" s="22">
        <f>IF(AK39="","",SUM(AS39:AX39))</f>
        <v/>
      </c>
      <c r="AS39" s="22">
        <f>IF(AK39="","",IF(Lists!$G$2="",0,IF(ISNUMBER(SEARCH(Lists!$G$2,AO39)),1,0)))</f>
        <v/>
      </c>
      <c r="AT39" s="22">
        <f>IF(AK39="","",IF(Lists!$G$3="",0,IF(ISNUMBER(SEARCH(Lists!$G$3,AO39)),1,0)))</f>
        <v/>
      </c>
      <c r="AU39" s="22">
        <f>IF(AK39="","",IF(Lists!$G$4="",0,IF(ISNUMBER(SEARCH(Lists!$G$4,AO39)),1,0)))</f>
        <v/>
      </c>
      <c r="AV39" s="22">
        <f>IF(AK39="","",IF(Lists!$G$5="",0,IF(ISNUMBER(SEARCH(Lists!$G$5,AO39)),1,0)))</f>
        <v/>
      </c>
      <c r="AW39" s="22">
        <f>IF(AK39="","",IF(Lists!$G$6="",0,IF(ISNUMBER(SEARCH(Lists!$G$6,AO39)),1,0)))</f>
        <v/>
      </c>
      <c r="AX39" s="22">
        <f>IF(AK39="","",IF(Lists!$G$7="",0,IF(ISNUMBER(SEARCH(Lists!$G$7,AO39)),1,0)))</f>
        <v/>
      </c>
    </row>
    <row r="40">
      <c r="AE40" s="19" t="n"/>
      <c r="AF40" s="23" t="n"/>
      <c r="AG40" s="23" t="n"/>
      <c r="AH40" s="24" t="n"/>
      <c r="AI40" s="23" t="n"/>
      <c r="AJ40" s="19" t="n"/>
      <c r="AK40" s="22">
        <f>IFERROR(TRIM(INDEX($A40:$AD40,MATCH(Lists!$J$2,$A$1:$AD$1,0))&amp;""),"")</f>
        <v/>
      </c>
      <c r="AL40" s="22">
        <f>LOWER(IFERROR(TRIM(INDEX($A40:$AD40,MATCH(Lists!$J$3,$A$1:$AD$1,0))&amp;""),""))</f>
        <v/>
      </c>
      <c r="AM40" s="22">
        <f>IFERROR(TRIM(INDEX($A40:$AD40,MATCH(Lists!$J$4,$A$1:$AD$1,0))&amp;""),"")</f>
        <v/>
      </c>
      <c r="AN40" s="22">
        <f>IFERROR(IF(TRIM(INDEX($A40:$AD40,MATCH(Lists!$J$5,$A$1:$AD$1,0))&amp;"")="","",VALUE(TRIM(INDEX($A40:$AD40,MATCH(Lists!$J$5,$A$1:$AD$1,0))&amp;""))),"")</f>
        <v/>
      </c>
      <c r="AO40" s="22">
        <f>IFERROR(TRIM(INDEX($A40:$AD40,MATCH(Lists!$J$6,$A$1:$AD$1,0))&amp;""),"")</f>
        <v/>
      </c>
      <c r="AP40" s="22">
        <f>IFERROR(TRIM(INDEX($A40:$AD40,MATCH(Lists!$J$7,$A$1:$AD$1,0))&amp;""),"")</f>
        <v/>
      </c>
      <c r="AQ40" s="22">
        <f>IFERROR(TRIM(INDEX($A40:$AD40,MATCH(Lists!$J$8,$A$1:$AD$1,0))&amp;""),"")</f>
        <v/>
      </c>
      <c r="AR40" s="22">
        <f>IF(AK40="","",SUM(AS40:AX40))</f>
        <v/>
      </c>
      <c r="AS40" s="22">
        <f>IF(AK40="","",IF(Lists!$G$2="",0,IF(ISNUMBER(SEARCH(Lists!$G$2,AO40)),1,0)))</f>
        <v/>
      </c>
      <c r="AT40" s="22">
        <f>IF(AK40="","",IF(Lists!$G$3="",0,IF(ISNUMBER(SEARCH(Lists!$G$3,AO40)),1,0)))</f>
        <v/>
      </c>
      <c r="AU40" s="22">
        <f>IF(AK40="","",IF(Lists!$G$4="",0,IF(ISNUMBER(SEARCH(Lists!$G$4,AO40)),1,0)))</f>
        <v/>
      </c>
      <c r="AV40" s="22">
        <f>IF(AK40="","",IF(Lists!$G$5="",0,IF(ISNUMBER(SEARCH(Lists!$G$5,AO40)),1,0)))</f>
        <v/>
      </c>
      <c r="AW40" s="22">
        <f>IF(AK40="","",IF(Lists!$G$6="",0,IF(ISNUMBER(SEARCH(Lists!$G$6,AO40)),1,0)))</f>
        <v/>
      </c>
      <c r="AX40" s="22">
        <f>IF(AK40="","",IF(Lists!$G$7="",0,IF(ISNUMBER(SEARCH(Lists!$G$7,AO40)),1,0)))</f>
        <v/>
      </c>
    </row>
    <row r="41">
      <c r="AE41" s="19" t="n"/>
      <c r="AF41" s="23" t="n"/>
      <c r="AG41" s="23" t="n"/>
      <c r="AH41" s="24" t="n"/>
      <c r="AI41" s="23" t="n"/>
      <c r="AJ41" s="19" t="n"/>
      <c r="AK41" s="22">
        <f>IFERROR(TRIM(INDEX($A41:$AD41,MATCH(Lists!$J$2,$A$1:$AD$1,0))&amp;""),"")</f>
        <v/>
      </c>
      <c r="AL41" s="22">
        <f>LOWER(IFERROR(TRIM(INDEX($A41:$AD41,MATCH(Lists!$J$3,$A$1:$AD$1,0))&amp;""),""))</f>
        <v/>
      </c>
      <c r="AM41" s="22">
        <f>IFERROR(TRIM(INDEX($A41:$AD41,MATCH(Lists!$J$4,$A$1:$AD$1,0))&amp;""),"")</f>
        <v/>
      </c>
      <c r="AN41" s="22">
        <f>IFERROR(IF(TRIM(INDEX($A41:$AD41,MATCH(Lists!$J$5,$A$1:$AD$1,0))&amp;"")="","",VALUE(TRIM(INDEX($A41:$AD41,MATCH(Lists!$J$5,$A$1:$AD$1,0))&amp;""))),"")</f>
        <v/>
      </c>
      <c r="AO41" s="22">
        <f>IFERROR(TRIM(INDEX($A41:$AD41,MATCH(Lists!$J$6,$A$1:$AD$1,0))&amp;""),"")</f>
        <v/>
      </c>
      <c r="AP41" s="22">
        <f>IFERROR(TRIM(INDEX($A41:$AD41,MATCH(Lists!$J$7,$A$1:$AD$1,0))&amp;""),"")</f>
        <v/>
      </c>
      <c r="AQ41" s="22">
        <f>IFERROR(TRIM(INDEX($A41:$AD41,MATCH(Lists!$J$8,$A$1:$AD$1,0))&amp;""),"")</f>
        <v/>
      </c>
      <c r="AR41" s="22">
        <f>IF(AK41="","",SUM(AS41:AX41))</f>
        <v/>
      </c>
      <c r="AS41" s="22">
        <f>IF(AK41="","",IF(Lists!$G$2="",0,IF(ISNUMBER(SEARCH(Lists!$G$2,AO41)),1,0)))</f>
        <v/>
      </c>
      <c r="AT41" s="22">
        <f>IF(AK41="","",IF(Lists!$G$3="",0,IF(ISNUMBER(SEARCH(Lists!$G$3,AO41)),1,0)))</f>
        <v/>
      </c>
      <c r="AU41" s="22">
        <f>IF(AK41="","",IF(Lists!$G$4="",0,IF(ISNUMBER(SEARCH(Lists!$G$4,AO41)),1,0)))</f>
        <v/>
      </c>
      <c r="AV41" s="22">
        <f>IF(AK41="","",IF(Lists!$G$5="",0,IF(ISNUMBER(SEARCH(Lists!$G$5,AO41)),1,0)))</f>
        <v/>
      </c>
      <c r="AW41" s="22">
        <f>IF(AK41="","",IF(Lists!$G$6="",0,IF(ISNUMBER(SEARCH(Lists!$G$6,AO41)),1,0)))</f>
        <v/>
      </c>
      <c r="AX41" s="22">
        <f>IF(AK41="","",IF(Lists!$G$7="",0,IF(ISNUMBER(SEARCH(Lists!$G$7,AO41)),1,0)))</f>
        <v/>
      </c>
    </row>
    <row r="42">
      <c r="AE42" s="19" t="n"/>
      <c r="AF42" s="23" t="n"/>
      <c r="AG42" s="23" t="n"/>
      <c r="AH42" s="24" t="n"/>
      <c r="AI42" s="23" t="n"/>
      <c r="AJ42" s="19" t="n"/>
      <c r="AK42" s="22">
        <f>IFERROR(TRIM(INDEX($A42:$AD42,MATCH(Lists!$J$2,$A$1:$AD$1,0))&amp;""),"")</f>
        <v/>
      </c>
      <c r="AL42" s="22">
        <f>LOWER(IFERROR(TRIM(INDEX($A42:$AD42,MATCH(Lists!$J$3,$A$1:$AD$1,0))&amp;""),""))</f>
        <v/>
      </c>
      <c r="AM42" s="22">
        <f>IFERROR(TRIM(INDEX($A42:$AD42,MATCH(Lists!$J$4,$A$1:$AD$1,0))&amp;""),"")</f>
        <v/>
      </c>
      <c r="AN42" s="22">
        <f>IFERROR(IF(TRIM(INDEX($A42:$AD42,MATCH(Lists!$J$5,$A$1:$AD$1,0))&amp;"")="","",VALUE(TRIM(INDEX($A42:$AD42,MATCH(Lists!$J$5,$A$1:$AD$1,0))&amp;""))),"")</f>
        <v/>
      </c>
      <c r="AO42" s="22">
        <f>IFERROR(TRIM(INDEX($A42:$AD42,MATCH(Lists!$J$6,$A$1:$AD$1,0))&amp;""),"")</f>
        <v/>
      </c>
      <c r="AP42" s="22">
        <f>IFERROR(TRIM(INDEX($A42:$AD42,MATCH(Lists!$J$7,$A$1:$AD$1,0))&amp;""),"")</f>
        <v/>
      </c>
      <c r="AQ42" s="22">
        <f>IFERROR(TRIM(INDEX($A42:$AD42,MATCH(Lists!$J$8,$A$1:$AD$1,0))&amp;""),"")</f>
        <v/>
      </c>
      <c r="AR42" s="22">
        <f>IF(AK42="","",SUM(AS42:AX42))</f>
        <v/>
      </c>
      <c r="AS42" s="22">
        <f>IF(AK42="","",IF(Lists!$G$2="",0,IF(ISNUMBER(SEARCH(Lists!$G$2,AO42)),1,0)))</f>
        <v/>
      </c>
      <c r="AT42" s="22">
        <f>IF(AK42="","",IF(Lists!$G$3="",0,IF(ISNUMBER(SEARCH(Lists!$G$3,AO42)),1,0)))</f>
        <v/>
      </c>
      <c r="AU42" s="22">
        <f>IF(AK42="","",IF(Lists!$G$4="",0,IF(ISNUMBER(SEARCH(Lists!$G$4,AO42)),1,0)))</f>
        <v/>
      </c>
      <c r="AV42" s="22">
        <f>IF(AK42="","",IF(Lists!$G$5="",0,IF(ISNUMBER(SEARCH(Lists!$G$5,AO42)),1,0)))</f>
        <v/>
      </c>
      <c r="AW42" s="22">
        <f>IF(AK42="","",IF(Lists!$G$6="",0,IF(ISNUMBER(SEARCH(Lists!$G$6,AO42)),1,0)))</f>
        <v/>
      </c>
      <c r="AX42" s="22">
        <f>IF(AK42="","",IF(Lists!$G$7="",0,IF(ISNUMBER(SEARCH(Lists!$G$7,AO42)),1,0)))</f>
        <v/>
      </c>
    </row>
    <row r="43">
      <c r="AE43" s="19" t="n"/>
      <c r="AF43" s="23" t="n"/>
      <c r="AG43" s="23" t="n"/>
      <c r="AH43" s="24" t="n"/>
      <c r="AI43" s="23" t="n"/>
      <c r="AJ43" s="19" t="n"/>
      <c r="AK43" s="22">
        <f>IFERROR(TRIM(INDEX($A43:$AD43,MATCH(Lists!$J$2,$A$1:$AD$1,0))&amp;""),"")</f>
        <v/>
      </c>
      <c r="AL43" s="22">
        <f>LOWER(IFERROR(TRIM(INDEX($A43:$AD43,MATCH(Lists!$J$3,$A$1:$AD$1,0))&amp;""),""))</f>
        <v/>
      </c>
      <c r="AM43" s="22">
        <f>IFERROR(TRIM(INDEX($A43:$AD43,MATCH(Lists!$J$4,$A$1:$AD$1,0))&amp;""),"")</f>
        <v/>
      </c>
      <c r="AN43" s="22">
        <f>IFERROR(IF(TRIM(INDEX($A43:$AD43,MATCH(Lists!$J$5,$A$1:$AD$1,0))&amp;"")="","",VALUE(TRIM(INDEX($A43:$AD43,MATCH(Lists!$J$5,$A$1:$AD$1,0))&amp;""))),"")</f>
        <v/>
      </c>
      <c r="AO43" s="22">
        <f>IFERROR(TRIM(INDEX($A43:$AD43,MATCH(Lists!$J$6,$A$1:$AD$1,0))&amp;""),"")</f>
        <v/>
      </c>
      <c r="AP43" s="22">
        <f>IFERROR(TRIM(INDEX($A43:$AD43,MATCH(Lists!$J$7,$A$1:$AD$1,0))&amp;""),"")</f>
        <v/>
      </c>
      <c r="AQ43" s="22">
        <f>IFERROR(TRIM(INDEX($A43:$AD43,MATCH(Lists!$J$8,$A$1:$AD$1,0))&amp;""),"")</f>
        <v/>
      </c>
      <c r="AR43" s="22">
        <f>IF(AK43="","",SUM(AS43:AX43))</f>
        <v/>
      </c>
      <c r="AS43" s="22">
        <f>IF(AK43="","",IF(Lists!$G$2="",0,IF(ISNUMBER(SEARCH(Lists!$G$2,AO43)),1,0)))</f>
        <v/>
      </c>
      <c r="AT43" s="22">
        <f>IF(AK43="","",IF(Lists!$G$3="",0,IF(ISNUMBER(SEARCH(Lists!$G$3,AO43)),1,0)))</f>
        <v/>
      </c>
      <c r="AU43" s="22">
        <f>IF(AK43="","",IF(Lists!$G$4="",0,IF(ISNUMBER(SEARCH(Lists!$G$4,AO43)),1,0)))</f>
        <v/>
      </c>
      <c r="AV43" s="22">
        <f>IF(AK43="","",IF(Lists!$G$5="",0,IF(ISNUMBER(SEARCH(Lists!$G$5,AO43)),1,0)))</f>
        <v/>
      </c>
      <c r="AW43" s="22">
        <f>IF(AK43="","",IF(Lists!$G$6="",0,IF(ISNUMBER(SEARCH(Lists!$G$6,AO43)),1,0)))</f>
        <v/>
      </c>
      <c r="AX43" s="22">
        <f>IF(AK43="","",IF(Lists!$G$7="",0,IF(ISNUMBER(SEARCH(Lists!$G$7,AO43)),1,0)))</f>
        <v/>
      </c>
    </row>
    <row r="44">
      <c r="AE44" s="19" t="n"/>
      <c r="AF44" s="23" t="n"/>
      <c r="AG44" s="23" t="n"/>
      <c r="AH44" s="24" t="n"/>
      <c r="AI44" s="23" t="n"/>
      <c r="AJ44" s="19" t="n"/>
      <c r="AK44" s="22">
        <f>IFERROR(TRIM(INDEX($A44:$AD44,MATCH(Lists!$J$2,$A$1:$AD$1,0))&amp;""),"")</f>
        <v/>
      </c>
      <c r="AL44" s="22">
        <f>LOWER(IFERROR(TRIM(INDEX($A44:$AD44,MATCH(Lists!$J$3,$A$1:$AD$1,0))&amp;""),""))</f>
        <v/>
      </c>
      <c r="AM44" s="22">
        <f>IFERROR(TRIM(INDEX($A44:$AD44,MATCH(Lists!$J$4,$A$1:$AD$1,0))&amp;""),"")</f>
        <v/>
      </c>
      <c r="AN44" s="22">
        <f>IFERROR(IF(TRIM(INDEX($A44:$AD44,MATCH(Lists!$J$5,$A$1:$AD$1,0))&amp;"")="","",VALUE(TRIM(INDEX($A44:$AD44,MATCH(Lists!$J$5,$A$1:$AD$1,0))&amp;""))),"")</f>
        <v/>
      </c>
      <c r="AO44" s="22">
        <f>IFERROR(TRIM(INDEX($A44:$AD44,MATCH(Lists!$J$6,$A$1:$AD$1,0))&amp;""),"")</f>
        <v/>
      </c>
      <c r="AP44" s="22">
        <f>IFERROR(TRIM(INDEX($A44:$AD44,MATCH(Lists!$J$7,$A$1:$AD$1,0))&amp;""),"")</f>
        <v/>
      </c>
      <c r="AQ44" s="22">
        <f>IFERROR(TRIM(INDEX($A44:$AD44,MATCH(Lists!$J$8,$A$1:$AD$1,0))&amp;""),"")</f>
        <v/>
      </c>
      <c r="AR44" s="22">
        <f>IF(AK44="","",SUM(AS44:AX44))</f>
        <v/>
      </c>
      <c r="AS44" s="22">
        <f>IF(AK44="","",IF(Lists!$G$2="",0,IF(ISNUMBER(SEARCH(Lists!$G$2,AO44)),1,0)))</f>
        <v/>
      </c>
      <c r="AT44" s="22">
        <f>IF(AK44="","",IF(Lists!$G$3="",0,IF(ISNUMBER(SEARCH(Lists!$G$3,AO44)),1,0)))</f>
        <v/>
      </c>
      <c r="AU44" s="22">
        <f>IF(AK44="","",IF(Lists!$G$4="",0,IF(ISNUMBER(SEARCH(Lists!$G$4,AO44)),1,0)))</f>
        <v/>
      </c>
      <c r="AV44" s="22">
        <f>IF(AK44="","",IF(Lists!$G$5="",0,IF(ISNUMBER(SEARCH(Lists!$G$5,AO44)),1,0)))</f>
        <v/>
      </c>
      <c r="AW44" s="22">
        <f>IF(AK44="","",IF(Lists!$G$6="",0,IF(ISNUMBER(SEARCH(Lists!$G$6,AO44)),1,0)))</f>
        <v/>
      </c>
      <c r="AX44" s="22">
        <f>IF(AK44="","",IF(Lists!$G$7="",0,IF(ISNUMBER(SEARCH(Lists!$G$7,AO44)),1,0)))</f>
        <v/>
      </c>
    </row>
    <row r="45">
      <c r="AE45" s="19" t="n"/>
      <c r="AF45" s="23" t="n"/>
      <c r="AG45" s="23" t="n"/>
      <c r="AH45" s="24" t="n"/>
      <c r="AI45" s="23" t="n"/>
      <c r="AJ45" s="19" t="n"/>
      <c r="AK45" s="22">
        <f>IFERROR(TRIM(INDEX($A45:$AD45,MATCH(Lists!$J$2,$A$1:$AD$1,0))&amp;""),"")</f>
        <v/>
      </c>
      <c r="AL45" s="22">
        <f>LOWER(IFERROR(TRIM(INDEX($A45:$AD45,MATCH(Lists!$J$3,$A$1:$AD$1,0))&amp;""),""))</f>
        <v/>
      </c>
      <c r="AM45" s="22">
        <f>IFERROR(TRIM(INDEX($A45:$AD45,MATCH(Lists!$J$4,$A$1:$AD$1,0))&amp;""),"")</f>
        <v/>
      </c>
      <c r="AN45" s="22">
        <f>IFERROR(IF(TRIM(INDEX($A45:$AD45,MATCH(Lists!$J$5,$A$1:$AD$1,0))&amp;"")="","",VALUE(TRIM(INDEX($A45:$AD45,MATCH(Lists!$J$5,$A$1:$AD$1,0))&amp;""))),"")</f>
        <v/>
      </c>
      <c r="AO45" s="22">
        <f>IFERROR(TRIM(INDEX($A45:$AD45,MATCH(Lists!$J$6,$A$1:$AD$1,0))&amp;""),"")</f>
        <v/>
      </c>
      <c r="AP45" s="22">
        <f>IFERROR(TRIM(INDEX($A45:$AD45,MATCH(Lists!$J$7,$A$1:$AD$1,0))&amp;""),"")</f>
        <v/>
      </c>
      <c r="AQ45" s="22">
        <f>IFERROR(TRIM(INDEX($A45:$AD45,MATCH(Lists!$J$8,$A$1:$AD$1,0))&amp;""),"")</f>
        <v/>
      </c>
      <c r="AR45" s="22">
        <f>IF(AK45="","",SUM(AS45:AX45))</f>
        <v/>
      </c>
      <c r="AS45" s="22">
        <f>IF(AK45="","",IF(Lists!$G$2="",0,IF(ISNUMBER(SEARCH(Lists!$G$2,AO45)),1,0)))</f>
        <v/>
      </c>
      <c r="AT45" s="22">
        <f>IF(AK45="","",IF(Lists!$G$3="",0,IF(ISNUMBER(SEARCH(Lists!$G$3,AO45)),1,0)))</f>
        <v/>
      </c>
      <c r="AU45" s="22">
        <f>IF(AK45="","",IF(Lists!$G$4="",0,IF(ISNUMBER(SEARCH(Lists!$G$4,AO45)),1,0)))</f>
        <v/>
      </c>
      <c r="AV45" s="22">
        <f>IF(AK45="","",IF(Lists!$G$5="",0,IF(ISNUMBER(SEARCH(Lists!$G$5,AO45)),1,0)))</f>
        <v/>
      </c>
      <c r="AW45" s="22">
        <f>IF(AK45="","",IF(Lists!$G$6="",0,IF(ISNUMBER(SEARCH(Lists!$G$6,AO45)),1,0)))</f>
        <v/>
      </c>
      <c r="AX45" s="22">
        <f>IF(AK45="","",IF(Lists!$G$7="",0,IF(ISNUMBER(SEARCH(Lists!$G$7,AO45)),1,0)))</f>
        <v/>
      </c>
    </row>
    <row r="46">
      <c r="AE46" s="19" t="n"/>
      <c r="AF46" s="23" t="n"/>
      <c r="AG46" s="23" t="n"/>
      <c r="AH46" s="24" t="n"/>
      <c r="AI46" s="23" t="n"/>
      <c r="AJ46" s="19" t="n"/>
      <c r="AK46" s="22">
        <f>IFERROR(TRIM(INDEX($A46:$AD46,MATCH(Lists!$J$2,$A$1:$AD$1,0))&amp;""),"")</f>
        <v/>
      </c>
      <c r="AL46" s="22">
        <f>LOWER(IFERROR(TRIM(INDEX($A46:$AD46,MATCH(Lists!$J$3,$A$1:$AD$1,0))&amp;""),""))</f>
        <v/>
      </c>
      <c r="AM46" s="22">
        <f>IFERROR(TRIM(INDEX($A46:$AD46,MATCH(Lists!$J$4,$A$1:$AD$1,0))&amp;""),"")</f>
        <v/>
      </c>
      <c r="AN46" s="22">
        <f>IFERROR(IF(TRIM(INDEX($A46:$AD46,MATCH(Lists!$J$5,$A$1:$AD$1,0))&amp;"")="","",VALUE(TRIM(INDEX($A46:$AD46,MATCH(Lists!$J$5,$A$1:$AD$1,0))&amp;""))),"")</f>
        <v/>
      </c>
      <c r="AO46" s="22">
        <f>IFERROR(TRIM(INDEX($A46:$AD46,MATCH(Lists!$J$6,$A$1:$AD$1,0))&amp;""),"")</f>
        <v/>
      </c>
      <c r="AP46" s="22">
        <f>IFERROR(TRIM(INDEX($A46:$AD46,MATCH(Lists!$J$7,$A$1:$AD$1,0))&amp;""),"")</f>
        <v/>
      </c>
      <c r="AQ46" s="22">
        <f>IFERROR(TRIM(INDEX($A46:$AD46,MATCH(Lists!$J$8,$A$1:$AD$1,0))&amp;""),"")</f>
        <v/>
      </c>
      <c r="AR46" s="22">
        <f>IF(AK46="","",SUM(AS46:AX46))</f>
        <v/>
      </c>
      <c r="AS46" s="22">
        <f>IF(AK46="","",IF(Lists!$G$2="",0,IF(ISNUMBER(SEARCH(Lists!$G$2,AO46)),1,0)))</f>
        <v/>
      </c>
      <c r="AT46" s="22">
        <f>IF(AK46="","",IF(Lists!$G$3="",0,IF(ISNUMBER(SEARCH(Lists!$G$3,AO46)),1,0)))</f>
        <v/>
      </c>
      <c r="AU46" s="22">
        <f>IF(AK46="","",IF(Lists!$G$4="",0,IF(ISNUMBER(SEARCH(Lists!$G$4,AO46)),1,0)))</f>
        <v/>
      </c>
      <c r="AV46" s="22">
        <f>IF(AK46="","",IF(Lists!$G$5="",0,IF(ISNUMBER(SEARCH(Lists!$G$5,AO46)),1,0)))</f>
        <v/>
      </c>
      <c r="AW46" s="22">
        <f>IF(AK46="","",IF(Lists!$G$6="",0,IF(ISNUMBER(SEARCH(Lists!$G$6,AO46)),1,0)))</f>
        <v/>
      </c>
      <c r="AX46" s="22">
        <f>IF(AK46="","",IF(Lists!$G$7="",0,IF(ISNUMBER(SEARCH(Lists!$G$7,AO46)),1,0)))</f>
        <v/>
      </c>
    </row>
    <row r="47">
      <c r="AE47" s="19" t="n"/>
      <c r="AF47" s="23" t="n"/>
      <c r="AG47" s="23" t="n"/>
      <c r="AH47" s="24" t="n"/>
      <c r="AI47" s="23" t="n"/>
      <c r="AJ47" s="19" t="n"/>
      <c r="AK47" s="22">
        <f>IFERROR(TRIM(INDEX($A47:$AD47,MATCH(Lists!$J$2,$A$1:$AD$1,0))&amp;""),"")</f>
        <v/>
      </c>
      <c r="AL47" s="22">
        <f>LOWER(IFERROR(TRIM(INDEX($A47:$AD47,MATCH(Lists!$J$3,$A$1:$AD$1,0))&amp;""),""))</f>
        <v/>
      </c>
      <c r="AM47" s="22">
        <f>IFERROR(TRIM(INDEX($A47:$AD47,MATCH(Lists!$J$4,$A$1:$AD$1,0))&amp;""),"")</f>
        <v/>
      </c>
      <c r="AN47" s="22">
        <f>IFERROR(IF(TRIM(INDEX($A47:$AD47,MATCH(Lists!$J$5,$A$1:$AD$1,0))&amp;"")="","",VALUE(TRIM(INDEX($A47:$AD47,MATCH(Lists!$J$5,$A$1:$AD$1,0))&amp;""))),"")</f>
        <v/>
      </c>
      <c r="AO47" s="22">
        <f>IFERROR(TRIM(INDEX($A47:$AD47,MATCH(Lists!$J$6,$A$1:$AD$1,0))&amp;""),"")</f>
        <v/>
      </c>
      <c r="AP47" s="22">
        <f>IFERROR(TRIM(INDEX($A47:$AD47,MATCH(Lists!$J$7,$A$1:$AD$1,0))&amp;""),"")</f>
        <v/>
      </c>
      <c r="AQ47" s="22">
        <f>IFERROR(TRIM(INDEX($A47:$AD47,MATCH(Lists!$J$8,$A$1:$AD$1,0))&amp;""),"")</f>
        <v/>
      </c>
      <c r="AR47" s="22">
        <f>IF(AK47="","",SUM(AS47:AX47))</f>
        <v/>
      </c>
      <c r="AS47" s="22">
        <f>IF(AK47="","",IF(Lists!$G$2="",0,IF(ISNUMBER(SEARCH(Lists!$G$2,AO47)),1,0)))</f>
        <v/>
      </c>
      <c r="AT47" s="22">
        <f>IF(AK47="","",IF(Lists!$G$3="",0,IF(ISNUMBER(SEARCH(Lists!$G$3,AO47)),1,0)))</f>
        <v/>
      </c>
      <c r="AU47" s="22">
        <f>IF(AK47="","",IF(Lists!$G$4="",0,IF(ISNUMBER(SEARCH(Lists!$G$4,AO47)),1,0)))</f>
        <v/>
      </c>
      <c r="AV47" s="22">
        <f>IF(AK47="","",IF(Lists!$G$5="",0,IF(ISNUMBER(SEARCH(Lists!$G$5,AO47)),1,0)))</f>
        <v/>
      </c>
      <c r="AW47" s="22">
        <f>IF(AK47="","",IF(Lists!$G$6="",0,IF(ISNUMBER(SEARCH(Lists!$G$6,AO47)),1,0)))</f>
        <v/>
      </c>
      <c r="AX47" s="22">
        <f>IF(AK47="","",IF(Lists!$G$7="",0,IF(ISNUMBER(SEARCH(Lists!$G$7,AO47)),1,0)))</f>
        <v/>
      </c>
    </row>
    <row r="48">
      <c r="AE48" s="19" t="n"/>
      <c r="AF48" s="23" t="n"/>
      <c r="AG48" s="23" t="n"/>
      <c r="AH48" s="24" t="n"/>
      <c r="AI48" s="23" t="n"/>
      <c r="AJ48" s="19" t="n"/>
      <c r="AK48" s="22">
        <f>IFERROR(TRIM(INDEX($A48:$AD48,MATCH(Lists!$J$2,$A$1:$AD$1,0))&amp;""),"")</f>
        <v/>
      </c>
      <c r="AL48" s="22">
        <f>LOWER(IFERROR(TRIM(INDEX($A48:$AD48,MATCH(Lists!$J$3,$A$1:$AD$1,0))&amp;""),""))</f>
        <v/>
      </c>
      <c r="AM48" s="22">
        <f>IFERROR(TRIM(INDEX($A48:$AD48,MATCH(Lists!$J$4,$A$1:$AD$1,0))&amp;""),"")</f>
        <v/>
      </c>
      <c r="AN48" s="22">
        <f>IFERROR(IF(TRIM(INDEX($A48:$AD48,MATCH(Lists!$J$5,$A$1:$AD$1,0))&amp;"")="","",VALUE(TRIM(INDEX($A48:$AD48,MATCH(Lists!$J$5,$A$1:$AD$1,0))&amp;""))),"")</f>
        <v/>
      </c>
      <c r="AO48" s="22">
        <f>IFERROR(TRIM(INDEX($A48:$AD48,MATCH(Lists!$J$6,$A$1:$AD$1,0))&amp;""),"")</f>
        <v/>
      </c>
      <c r="AP48" s="22">
        <f>IFERROR(TRIM(INDEX($A48:$AD48,MATCH(Lists!$J$7,$A$1:$AD$1,0))&amp;""),"")</f>
        <v/>
      </c>
      <c r="AQ48" s="22">
        <f>IFERROR(TRIM(INDEX($A48:$AD48,MATCH(Lists!$J$8,$A$1:$AD$1,0))&amp;""),"")</f>
        <v/>
      </c>
      <c r="AR48" s="22">
        <f>IF(AK48="","",SUM(AS48:AX48))</f>
        <v/>
      </c>
      <c r="AS48" s="22">
        <f>IF(AK48="","",IF(Lists!$G$2="",0,IF(ISNUMBER(SEARCH(Lists!$G$2,AO48)),1,0)))</f>
        <v/>
      </c>
      <c r="AT48" s="22">
        <f>IF(AK48="","",IF(Lists!$G$3="",0,IF(ISNUMBER(SEARCH(Lists!$G$3,AO48)),1,0)))</f>
        <v/>
      </c>
      <c r="AU48" s="22">
        <f>IF(AK48="","",IF(Lists!$G$4="",0,IF(ISNUMBER(SEARCH(Lists!$G$4,AO48)),1,0)))</f>
        <v/>
      </c>
      <c r="AV48" s="22">
        <f>IF(AK48="","",IF(Lists!$G$5="",0,IF(ISNUMBER(SEARCH(Lists!$G$5,AO48)),1,0)))</f>
        <v/>
      </c>
      <c r="AW48" s="22">
        <f>IF(AK48="","",IF(Lists!$G$6="",0,IF(ISNUMBER(SEARCH(Lists!$G$6,AO48)),1,0)))</f>
        <v/>
      </c>
      <c r="AX48" s="22">
        <f>IF(AK48="","",IF(Lists!$G$7="",0,IF(ISNUMBER(SEARCH(Lists!$G$7,AO48)),1,0)))</f>
        <v/>
      </c>
    </row>
    <row r="49">
      <c r="AE49" s="19" t="n"/>
      <c r="AF49" s="23" t="n"/>
      <c r="AG49" s="23" t="n"/>
      <c r="AH49" s="24" t="n"/>
      <c r="AI49" s="23" t="n"/>
      <c r="AJ49" s="19" t="n"/>
      <c r="AK49" s="22">
        <f>IFERROR(TRIM(INDEX($A49:$AD49,MATCH(Lists!$J$2,$A$1:$AD$1,0))&amp;""),"")</f>
        <v/>
      </c>
      <c r="AL49" s="22">
        <f>LOWER(IFERROR(TRIM(INDEX($A49:$AD49,MATCH(Lists!$J$3,$A$1:$AD$1,0))&amp;""),""))</f>
        <v/>
      </c>
      <c r="AM49" s="22">
        <f>IFERROR(TRIM(INDEX($A49:$AD49,MATCH(Lists!$J$4,$A$1:$AD$1,0))&amp;""),"")</f>
        <v/>
      </c>
      <c r="AN49" s="22">
        <f>IFERROR(IF(TRIM(INDEX($A49:$AD49,MATCH(Lists!$J$5,$A$1:$AD$1,0))&amp;"")="","",VALUE(TRIM(INDEX($A49:$AD49,MATCH(Lists!$J$5,$A$1:$AD$1,0))&amp;""))),"")</f>
        <v/>
      </c>
      <c r="AO49" s="22">
        <f>IFERROR(TRIM(INDEX($A49:$AD49,MATCH(Lists!$J$6,$A$1:$AD$1,0))&amp;""),"")</f>
        <v/>
      </c>
      <c r="AP49" s="22">
        <f>IFERROR(TRIM(INDEX($A49:$AD49,MATCH(Lists!$J$7,$A$1:$AD$1,0))&amp;""),"")</f>
        <v/>
      </c>
      <c r="AQ49" s="22">
        <f>IFERROR(TRIM(INDEX($A49:$AD49,MATCH(Lists!$J$8,$A$1:$AD$1,0))&amp;""),"")</f>
        <v/>
      </c>
      <c r="AR49" s="22">
        <f>IF(AK49="","",SUM(AS49:AX49))</f>
        <v/>
      </c>
      <c r="AS49" s="22">
        <f>IF(AK49="","",IF(Lists!$G$2="",0,IF(ISNUMBER(SEARCH(Lists!$G$2,AO49)),1,0)))</f>
        <v/>
      </c>
      <c r="AT49" s="22">
        <f>IF(AK49="","",IF(Lists!$G$3="",0,IF(ISNUMBER(SEARCH(Lists!$G$3,AO49)),1,0)))</f>
        <v/>
      </c>
      <c r="AU49" s="22">
        <f>IF(AK49="","",IF(Lists!$G$4="",0,IF(ISNUMBER(SEARCH(Lists!$G$4,AO49)),1,0)))</f>
        <v/>
      </c>
      <c r="AV49" s="22">
        <f>IF(AK49="","",IF(Lists!$G$5="",0,IF(ISNUMBER(SEARCH(Lists!$G$5,AO49)),1,0)))</f>
        <v/>
      </c>
      <c r="AW49" s="22">
        <f>IF(AK49="","",IF(Lists!$G$6="",0,IF(ISNUMBER(SEARCH(Lists!$G$6,AO49)),1,0)))</f>
        <v/>
      </c>
      <c r="AX49" s="22">
        <f>IF(AK49="","",IF(Lists!$G$7="",0,IF(ISNUMBER(SEARCH(Lists!$G$7,AO49)),1,0)))</f>
        <v/>
      </c>
    </row>
    <row r="50">
      <c r="AE50" s="19" t="n"/>
      <c r="AF50" s="23" t="n"/>
      <c r="AG50" s="23" t="n"/>
      <c r="AH50" s="24" t="n"/>
      <c r="AI50" s="23" t="n"/>
      <c r="AJ50" s="19" t="n"/>
      <c r="AK50" s="22">
        <f>IFERROR(TRIM(INDEX($A50:$AD50,MATCH(Lists!$J$2,$A$1:$AD$1,0))&amp;""),"")</f>
        <v/>
      </c>
      <c r="AL50" s="22">
        <f>LOWER(IFERROR(TRIM(INDEX($A50:$AD50,MATCH(Lists!$J$3,$A$1:$AD$1,0))&amp;""),""))</f>
        <v/>
      </c>
      <c r="AM50" s="22">
        <f>IFERROR(TRIM(INDEX($A50:$AD50,MATCH(Lists!$J$4,$A$1:$AD$1,0))&amp;""),"")</f>
        <v/>
      </c>
      <c r="AN50" s="22">
        <f>IFERROR(IF(TRIM(INDEX($A50:$AD50,MATCH(Lists!$J$5,$A$1:$AD$1,0))&amp;"")="","",VALUE(TRIM(INDEX($A50:$AD50,MATCH(Lists!$J$5,$A$1:$AD$1,0))&amp;""))),"")</f>
        <v/>
      </c>
      <c r="AO50" s="22">
        <f>IFERROR(TRIM(INDEX($A50:$AD50,MATCH(Lists!$J$6,$A$1:$AD$1,0))&amp;""),"")</f>
        <v/>
      </c>
      <c r="AP50" s="22">
        <f>IFERROR(TRIM(INDEX($A50:$AD50,MATCH(Lists!$J$7,$A$1:$AD$1,0))&amp;""),"")</f>
        <v/>
      </c>
      <c r="AQ50" s="22">
        <f>IFERROR(TRIM(INDEX($A50:$AD50,MATCH(Lists!$J$8,$A$1:$AD$1,0))&amp;""),"")</f>
        <v/>
      </c>
      <c r="AR50" s="22">
        <f>IF(AK50="","",SUM(AS50:AX50))</f>
        <v/>
      </c>
      <c r="AS50" s="22">
        <f>IF(AK50="","",IF(Lists!$G$2="",0,IF(ISNUMBER(SEARCH(Lists!$G$2,AO50)),1,0)))</f>
        <v/>
      </c>
      <c r="AT50" s="22">
        <f>IF(AK50="","",IF(Lists!$G$3="",0,IF(ISNUMBER(SEARCH(Lists!$G$3,AO50)),1,0)))</f>
        <v/>
      </c>
      <c r="AU50" s="22">
        <f>IF(AK50="","",IF(Lists!$G$4="",0,IF(ISNUMBER(SEARCH(Lists!$G$4,AO50)),1,0)))</f>
        <v/>
      </c>
      <c r="AV50" s="22">
        <f>IF(AK50="","",IF(Lists!$G$5="",0,IF(ISNUMBER(SEARCH(Lists!$G$5,AO50)),1,0)))</f>
        <v/>
      </c>
      <c r="AW50" s="22">
        <f>IF(AK50="","",IF(Lists!$G$6="",0,IF(ISNUMBER(SEARCH(Lists!$G$6,AO50)),1,0)))</f>
        <v/>
      </c>
      <c r="AX50" s="22">
        <f>IF(AK50="","",IF(Lists!$G$7="",0,IF(ISNUMBER(SEARCH(Lists!$G$7,AO50)),1,0)))</f>
        <v/>
      </c>
    </row>
    <row r="51">
      <c r="AE51" s="19" t="n"/>
      <c r="AF51" s="23" t="n"/>
      <c r="AG51" s="23" t="n"/>
      <c r="AH51" s="24" t="n"/>
      <c r="AI51" s="23" t="n"/>
      <c r="AJ51" s="19" t="n"/>
      <c r="AK51" s="22">
        <f>IFERROR(TRIM(INDEX($A51:$AD51,MATCH(Lists!$J$2,$A$1:$AD$1,0))&amp;""),"")</f>
        <v/>
      </c>
      <c r="AL51" s="22">
        <f>LOWER(IFERROR(TRIM(INDEX($A51:$AD51,MATCH(Lists!$J$3,$A$1:$AD$1,0))&amp;""),""))</f>
        <v/>
      </c>
      <c r="AM51" s="22">
        <f>IFERROR(TRIM(INDEX($A51:$AD51,MATCH(Lists!$J$4,$A$1:$AD$1,0))&amp;""),"")</f>
        <v/>
      </c>
      <c r="AN51" s="22">
        <f>IFERROR(IF(TRIM(INDEX($A51:$AD51,MATCH(Lists!$J$5,$A$1:$AD$1,0))&amp;"")="","",VALUE(TRIM(INDEX($A51:$AD51,MATCH(Lists!$J$5,$A$1:$AD$1,0))&amp;""))),"")</f>
        <v/>
      </c>
      <c r="AO51" s="22">
        <f>IFERROR(TRIM(INDEX($A51:$AD51,MATCH(Lists!$J$6,$A$1:$AD$1,0))&amp;""),"")</f>
        <v/>
      </c>
      <c r="AP51" s="22">
        <f>IFERROR(TRIM(INDEX($A51:$AD51,MATCH(Lists!$J$7,$A$1:$AD$1,0))&amp;""),"")</f>
        <v/>
      </c>
      <c r="AQ51" s="22">
        <f>IFERROR(TRIM(INDEX($A51:$AD51,MATCH(Lists!$J$8,$A$1:$AD$1,0))&amp;""),"")</f>
        <v/>
      </c>
      <c r="AR51" s="22">
        <f>IF(AK51="","",SUM(AS51:AX51))</f>
        <v/>
      </c>
      <c r="AS51" s="22">
        <f>IF(AK51="","",IF(Lists!$G$2="",0,IF(ISNUMBER(SEARCH(Lists!$G$2,AO51)),1,0)))</f>
        <v/>
      </c>
      <c r="AT51" s="22">
        <f>IF(AK51="","",IF(Lists!$G$3="",0,IF(ISNUMBER(SEARCH(Lists!$G$3,AO51)),1,0)))</f>
        <v/>
      </c>
      <c r="AU51" s="22">
        <f>IF(AK51="","",IF(Lists!$G$4="",0,IF(ISNUMBER(SEARCH(Lists!$G$4,AO51)),1,0)))</f>
        <v/>
      </c>
      <c r="AV51" s="22">
        <f>IF(AK51="","",IF(Lists!$G$5="",0,IF(ISNUMBER(SEARCH(Lists!$G$5,AO51)),1,0)))</f>
        <v/>
      </c>
      <c r="AW51" s="22">
        <f>IF(AK51="","",IF(Lists!$G$6="",0,IF(ISNUMBER(SEARCH(Lists!$G$6,AO51)),1,0)))</f>
        <v/>
      </c>
      <c r="AX51" s="22">
        <f>IF(AK51="","",IF(Lists!$G$7="",0,IF(ISNUMBER(SEARCH(Lists!$G$7,AO51)),1,0)))</f>
        <v/>
      </c>
    </row>
    <row r="52">
      <c r="AE52" s="19" t="n"/>
      <c r="AF52" s="23" t="n"/>
      <c r="AG52" s="23" t="n"/>
      <c r="AH52" s="24" t="n"/>
      <c r="AI52" s="23" t="n"/>
      <c r="AJ52" s="19" t="n"/>
      <c r="AK52" s="22">
        <f>IFERROR(TRIM(INDEX($A52:$AD52,MATCH(Lists!$J$2,$A$1:$AD$1,0))&amp;""),"")</f>
        <v/>
      </c>
      <c r="AL52" s="22">
        <f>LOWER(IFERROR(TRIM(INDEX($A52:$AD52,MATCH(Lists!$J$3,$A$1:$AD$1,0))&amp;""),""))</f>
        <v/>
      </c>
      <c r="AM52" s="22">
        <f>IFERROR(TRIM(INDEX($A52:$AD52,MATCH(Lists!$J$4,$A$1:$AD$1,0))&amp;""),"")</f>
        <v/>
      </c>
      <c r="AN52" s="22">
        <f>IFERROR(IF(TRIM(INDEX($A52:$AD52,MATCH(Lists!$J$5,$A$1:$AD$1,0))&amp;"")="","",VALUE(TRIM(INDEX($A52:$AD52,MATCH(Lists!$J$5,$A$1:$AD$1,0))&amp;""))),"")</f>
        <v/>
      </c>
      <c r="AO52" s="22">
        <f>IFERROR(TRIM(INDEX($A52:$AD52,MATCH(Lists!$J$6,$A$1:$AD$1,0))&amp;""),"")</f>
        <v/>
      </c>
      <c r="AP52" s="22">
        <f>IFERROR(TRIM(INDEX($A52:$AD52,MATCH(Lists!$J$7,$A$1:$AD$1,0))&amp;""),"")</f>
        <v/>
      </c>
      <c r="AQ52" s="22">
        <f>IFERROR(TRIM(INDEX($A52:$AD52,MATCH(Lists!$J$8,$A$1:$AD$1,0))&amp;""),"")</f>
        <v/>
      </c>
      <c r="AR52" s="22">
        <f>IF(AK52="","",SUM(AS52:AX52))</f>
        <v/>
      </c>
      <c r="AS52" s="22">
        <f>IF(AK52="","",IF(Lists!$G$2="",0,IF(ISNUMBER(SEARCH(Lists!$G$2,AO52)),1,0)))</f>
        <v/>
      </c>
      <c r="AT52" s="22">
        <f>IF(AK52="","",IF(Lists!$G$3="",0,IF(ISNUMBER(SEARCH(Lists!$G$3,AO52)),1,0)))</f>
        <v/>
      </c>
      <c r="AU52" s="22">
        <f>IF(AK52="","",IF(Lists!$G$4="",0,IF(ISNUMBER(SEARCH(Lists!$G$4,AO52)),1,0)))</f>
        <v/>
      </c>
      <c r="AV52" s="22">
        <f>IF(AK52="","",IF(Lists!$G$5="",0,IF(ISNUMBER(SEARCH(Lists!$G$5,AO52)),1,0)))</f>
        <v/>
      </c>
      <c r="AW52" s="22">
        <f>IF(AK52="","",IF(Lists!$G$6="",0,IF(ISNUMBER(SEARCH(Lists!$G$6,AO52)),1,0)))</f>
        <v/>
      </c>
      <c r="AX52" s="22">
        <f>IF(AK52="","",IF(Lists!$G$7="",0,IF(ISNUMBER(SEARCH(Lists!$G$7,AO52)),1,0)))</f>
        <v/>
      </c>
    </row>
    <row r="53">
      <c r="AE53" s="19" t="n"/>
      <c r="AF53" s="23" t="n"/>
      <c r="AG53" s="23" t="n"/>
      <c r="AH53" s="24" t="n"/>
      <c r="AI53" s="23" t="n"/>
      <c r="AJ53" s="19" t="n"/>
      <c r="AK53" s="22">
        <f>IFERROR(TRIM(INDEX($A53:$AD53,MATCH(Lists!$J$2,$A$1:$AD$1,0))&amp;""),"")</f>
        <v/>
      </c>
      <c r="AL53" s="22">
        <f>LOWER(IFERROR(TRIM(INDEX($A53:$AD53,MATCH(Lists!$J$3,$A$1:$AD$1,0))&amp;""),""))</f>
        <v/>
      </c>
      <c r="AM53" s="22">
        <f>IFERROR(TRIM(INDEX($A53:$AD53,MATCH(Lists!$J$4,$A$1:$AD$1,0))&amp;""),"")</f>
        <v/>
      </c>
      <c r="AN53" s="22">
        <f>IFERROR(IF(TRIM(INDEX($A53:$AD53,MATCH(Lists!$J$5,$A$1:$AD$1,0))&amp;"")="","",VALUE(TRIM(INDEX($A53:$AD53,MATCH(Lists!$J$5,$A$1:$AD$1,0))&amp;""))),"")</f>
        <v/>
      </c>
      <c r="AO53" s="22">
        <f>IFERROR(TRIM(INDEX($A53:$AD53,MATCH(Lists!$J$6,$A$1:$AD$1,0))&amp;""),"")</f>
        <v/>
      </c>
      <c r="AP53" s="22">
        <f>IFERROR(TRIM(INDEX($A53:$AD53,MATCH(Lists!$J$7,$A$1:$AD$1,0))&amp;""),"")</f>
        <v/>
      </c>
      <c r="AQ53" s="22">
        <f>IFERROR(TRIM(INDEX($A53:$AD53,MATCH(Lists!$J$8,$A$1:$AD$1,0))&amp;""),"")</f>
        <v/>
      </c>
      <c r="AR53" s="22">
        <f>IF(AK53="","",SUM(AS53:AX53))</f>
        <v/>
      </c>
      <c r="AS53" s="22">
        <f>IF(AK53="","",IF(Lists!$G$2="",0,IF(ISNUMBER(SEARCH(Lists!$G$2,AO53)),1,0)))</f>
        <v/>
      </c>
      <c r="AT53" s="22">
        <f>IF(AK53="","",IF(Lists!$G$3="",0,IF(ISNUMBER(SEARCH(Lists!$G$3,AO53)),1,0)))</f>
        <v/>
      </c>
      <c r="AU53" s="22">
        <f>IF(AK53="","",IF(Lists!$G$4="",0,IF(ISNUMBER(SEARCH(Lists!$G$4,AO53)),1,0)))</f>
        <v/>
      </c>
      <c r="AV53" s="22">
        <f>IF(AK53="","",IF(Lists!$G$5="",0,IF(ISNUMBER(SEARCH(Lists!$G$5,AO53)),1,0)))</f>
        <v/>
      </c>
      <c r="AW53" s="22">
        <f>IF(AK53="","",IF(Lists!$G$6="",0,IF(ISNUMBER(SEARCH(Lists!$G$6,AO53)),1,0)))</f>
        <v/>
      </c>
      <c r="AX53" s="22">
        <f>IF(AK53="","",IF(Lists!$G$7="",0,IF(ISNUMBER(SEARCH(Lists!$G$7,AO53)),1,0)))</f>
        <v/>
      </c>
    </row>
    <row r="54">
      <c r="AE54" s="19" t="n"/>
      <c r="AF54" s="23" t="n"/>
      <c r="AG54" s="23" t="n"/>
      <c r="AH54" s="24" t="n"/>
      <c r="AI54" s="23" t="n"/>
      <c r="AJ54" s="19" t="n"/>
      <c r="AK54" s="22">
        <f>IFERROR(TRIM(INDEX($A54:$AD54,MATCH(Lists!$J$2,$A$1:$AD$1,0))&amp;""),"")</f>
        <v/>
      </c>
      <c r="AL54" s="22">
        <f>LOWER(IFERROR(TRIM(INDEX($A54:$AD54,MATCH(Lists!$J$3,$A$1:$AD$1,0))&amp;""),""))</f>
        <v/>
      </c>
      <c r="AM54" s="22">
        <f>IFERROR(TRIM(INDEX($A54:$AD54,MATCH(Lists!$J$4,$A$1:$AD$1,0))&amp;""),"")</f>
        <v/>
      </c>
      <c r="AN54" s="22">
        <f>IFERROR(IF(TRIM(INDEX($A54:$AD54,MATCH(Lists!$J$5,$A$1:$AD$1,0))&amp;"")="","",VALUE(TRIM(INDEX($A54:$AD54,MATCH(Lists!$J$5,$A$1:$AD$1,0))&amp;""))),"")</f>
        <v/>
      </c>
      <c r="AO54" s="22">
        <f>IFERROR(TRIM(INDEX($A54:$AD54,MATCH(Lists!$J$6,$A$1:$AD$1,0))&amp;""),"")</f>
        <v/>
      </c>
      <c r="AP54" s="22">
        <f>IFERROR(TRIM(INDEX($A54:$AD54,MATCH(Lists!$J$7,$A$1:$AD$1,0))&amp;""),"")</f>
        <v/>
      </c>
      <c r="AQ54" s="22">
        <f>IFERROR(TRIM(INDEX($A54:$AD54,MATCH(Lists!$J$8,$A$1:$AD$1,0))&amp;""),"")</f>
        <v/>
      </c>
      <c r="AR54" s="22">
        <f>IF(AK54="","",SUM(AS54:AX54))</f>
        <v/>
      </c>
      <c r="AS54" s="22">
        <f>IF(AK54="","",IF(Lists!$G$2="",0,IF(ISNUMBER(SEARCH(Lists!$G$2,AO54)),1,0)))</f>
        <v/>
      </c>
      <c r="AT54" s="22">
        <f>IF(AK54="","",IF(Lists!$G$3="",0,IF(ISNUMBER(SEARCH(Lists!$G$3,AO54)),1,0)))</f>
        <v/>
      </c>
      <c r="AU54" s="22">
        <f>IF(AK54="","",IF(Lists!$G$4="",0,IF(ISNUMBER(SEARCH(Lists!$G$4,AO54)),1,0)))</f>
        <v/>
      </c>
      <c r="AV54" s="22">
        <f>IF(AK54="","",IF(Lists!$G$5="",0,IF(ISNUMBER(SEARCH(Lists!$G$5,AO54)),1,0)))</f>
        <v/>
      </c>
      <c r="AW54" s="22">
        <f>IF(AK54="","",IF(Lists!$G$6="",0,IF(ISNUMBER(SEARCH(Lists!$G$6,AO54)),1,0)))</f>
        <v/>
      </c>
      <c r="AX54" s="22">
        <f>IF(AK54="","",IF(Lists!$G$7="",0,IF(ISNUMBER(SEARCH(Lists!$G$7,AO54)),1,0)))</f>
        <v/>
      </c>
    </row>
    <row r="55">
      <c r="AE55" s="19" t="n"/>
      <c r="AF55" s="23" t="n"/>
      <c r="AG55" s="23" t="n"/>
      <c r="AH55" s="24" t="n"/>
      <c r="AI55" s="23" t="n"/>
      <c r="AJ55" s="19" t="n"/>
      <c r="AK55" s="22">
        <f>IFERROR(TRIM(INDEX($A55:$AD55,MATCH(Lists!$J$2,$A$1:$AD$1,0))&amp;""),"")</f>
        <v/>
      </c>
      <c r="AL55" s="22">
        <f>LOWER(IFERROR(TRIM(INDEX($A55:$AD55,MATCH(Lists!$J$3,$A$1:$AD$1,0))&amp;""),""))</f>
        <v/>
      </c>
      <c r="AM55" s="22">
        <f>IFERROR(TRIM(INDEX($A55:$AD55,MATCH(Lists!$J$4,$A$1:$AD$1,0))&amp;""),"")</f>
        <v/>
      </c>
      <c r="AN55" s="22">
        <f>IFERROR(IF(TRIM(INDEX($A55:$AD55,MATCH(Lists!$J$5,$A$1:$AD$1,0))&amp;"")="","",VALUE(TRIM(INDEX($A55:$AD55,MATCH(Lists!$J$5,$A$1:$AD$1,0))&amp;""))),"")</f>
        <v/>
      </c>
      <c r="AO55" s="22">
        <f>IFERROR(TRIM(INDEX($A55:$AD55,MATCH(Lists!$J$6,$A$1:$AD$1,0))&amp;""),"")</f>
        <v/>
      </c>
      <c r="AP55" s="22">
        <f>IFERROR(TRIM(INDEX($A55:$AD55,MATCH(Lists!$J$7,$A$1:$AD$1,0))&amp;""),"")</f>
        <v/>
      </c>
      <c r="AQ55" s="22">
        <f>IFERROR(TRIM(INDEX($A55:$AD55,MATCH(Lists!$J$8,$A$1:$AD$1,0))&amp;""),"")</f>
        <v/>
      </c>
      <c r="AR55" s="22">
        <f>IF(AK55="","",SUM(AS55:AX55))</f>
        <v/>
      </c>
      <c r="AS55" s="22">
        <f>IF(AK55="","",IF(Lists!$G$2="",0,IF(ISNUMBER(SEARCH(Lists!$G$2,AO55)),1,0)))</f>
        <v/>
      </c>
      <c r="AT55" s="22">
        <f>IF(AK55="","",IF(Lists!$G$3="",0,IF(ISNUMBER(SEARCH(Lists!$G$3,AO55)),1,0)))</f>
        <v/>
      </c>
      <c r="AU55" s="22">
        <f>IF(AK55="","",IF(Lists!$G$4="",0,IF(ISNUMBER(SEARCH(Lists!$G$4,AO55)),1,0)))</f>
        <v/>
      </c>
      <c r="AV55" s="22">
        <f>IF(AK55="","",IF(Lists!$G$5="",0,IF(ISNUMBER(SEARCH(Lists!$G$5,AO55)),1,0)))</f>
        <v/>
      </c>
      <c r="AW55" s="22">
        <f>IF(AK55="","",IF(Lists!$G$6="",0,IF(ISNUMBER(SEARCH(Lists!$G$6,AO55)),1,0)))</f>
        <v/>
      </c>
      <c r="AX55" s="22">
        <f>IF(AK55="","",IF(Lists!$G$7="",0,IF(ISNUMBER(SEARCH(Lists!$G$7,AO55)),1,0)))</f>
        <v/>
      </c>
    </row>
    <row r="56">
      <c r="AE56" s="19" t="n"/>
      <c r="AF56" s="23" t="n"/>
      <c r="AG56" s="23" t="n"/>
      <c r="AH56" s="24" t="n"/>
      <c r="AI56" s="23" t="n"/>
      <c r="AJ56" s="19" t="n"/>
      <c r="AK56" s="22">
        <f>IFERROR(TRIM(INDEX($A56:$AD56,MATCH(Lists!$J$2,$A$1:$AD$1,0))&amp;""),"")</f>
        <v/>
      </c>
      <c r="AL56" s="22">
        <f>LOWER(IFERROR(TRIM(INDEX($A56:$AD56,MATCH(Lists!$J$3,$A$1:$AD$1,0))&amp;""),""))</f>
        <v/>
      </c>
      <c r="AM56" s="22">
        <f>IFERROR(TRIM(INDEX($A56:$AD56,MATCH(Lists!$J$4,$A$1:$AD$1,0))&amp;""),"")</f>
        <v/>
      </c>
      <c r="AN56" s="22">
        <f>IFERROR(IF(TRIM(INDEX($A56:$AD56,MATCH(Lists!$J$5,$A$1:$AD$1,0))&amp;"")="","",VALUE(TRIM(INDEX($A56:$AD56,MATCH(Lists!$J$5,$A$1:$AD$1,0))&amp;""))),"")</f>
        <v/>
      </c>
      <c r="AO56" s="22">
        <f>IFERROR(TRIM(INDEX($A56:$AD56,MATCH(Lists!$J$6,$A$1:$AD$1,0))&amp;""),"")</f>
        <v/>
      </c>
      <c r="AP56" s="22">
        <f>IFERROR(TRIM(INDEX($A56:$AD56,MATCH(Lists!$J$7,$A$1:$AD$1,0))&amp;""),"")</f>
        <v/>
      </c>
      <c r="AQ56" s="22">
        <f>IFERROR(TRIM(INDEX($A56:$AD56,MATCH(Lists!$J$8,$A$1:$AD$1,0))&amp;""),"")</f>
        <v/>
      </c>
      <c r="AR56" s="22">
        <f>IF(AK56="","",SUM(AS56:AX56))</f>
        <v/>
      </c>
      <c r="AS56" s="22">
        <f>IF(AK56="","",IF(Lists!$G$2="",0,IF(ISNUMBER(SEARCH(Lists!$G$2,AO56)),1,0)))</f>
        <v/>
      </c>
      <c r="AT56" s="22">
        <f>IF(AK56="","",IF(Lists!$G$3="",0,IF(ISNUMBER(SEARCH(Lists!$G$3,AO56)),1,0)))</f>
        <v/>
      </c>
      <c r="AU56" s="22">
        <f>IF(AK56="","",IF(Lists!$G$4="",0,IF(ISNUMBER(SEARCH(Lists!$G$4,AO56)),1,0)))</f>
        <v/>
      </c>
      <c r="AV56" s="22">
        <f>IF(AK56="","",IF(Lists!$G$5="",0,IF(ISNUMBER(SEARCH(Lists!$G$5,AO56)),1,0)))</f>
        <v/>
      </c>
      <c r="AW56" s="22">
        <f>IF(AK56="","",IF(Lists!$G$6="",0,IF(ISNUMBER(SEARCH(Lists!$G$6,AO56)),1,0)))</f>
        <v/>
      </c>
      <c r="AX56" s="22">
        <f>IF(AK56="","",IF(Lists!$G$7="",0,IF(ISNUMBER(SEARCH(Lists!$G$7,AO56)),1,0)))</f>
        <v/>
      </c>
    </row>
    <row r="57">
      <c r="AE57" s="19" t="n"/>
      <c r="AF57" s="23" t="n"/>
      <c r="AG57" s="23" t="n"/>
      <c r="AH57" s="24" t="n"/>
      <c r="AI57" s="23" t="n"/>
      <c r="AJ57" s="19" t="n"/>
      <c r="AK57" s="22">
        <f>IFERROR(TRIM(INDEX($A57:$AD57,MATCH(Lists!$J$2,$A$1:$AD$1,0))&amp;""),"")</f>
        <v/>
      </c>
      <c r="AL57" s="22">
        <f>LOWER(IFERROR(TRIM(INDEX($A57:$AD57,MATCH(Lists!$J$3,$A$1:$AD$1,0))&amp;""),""))</f>
        <v/>
      </c>
      <c r="AM57" s="22">
        <f>IFERROR(TRIM(INDEX($A57:$AD57,MATCH(Lists!$J$4,$A$1:$AD$1,0))&amp;""),"")</f>
        <v/>
      </c>
      <c r="AN57" s="22">
        <f>IFERROR(IF(TRIM(INDEX($A57:$AD57,MATCH(Lists!$J$5,$A$1:$AD$1,0))&amp;"")="","",VALUE(TRIM(INDEX($A57:$AD57,MATCH(Lists!$J$5,$A$1:$AD$1,0))&amp;""))),"")</f>
        <v/>
      </c>
      <c r="AO57" s="22">
        <f>IFERROR(TRIM(INDEX($A57:$AD57,MATCH(Lists!$J$6,$A$1:$AD$1,0))&amp;""),"")</f>
        <v/>
      </c>
      <c r="AP57" s="22">
        <f>IFERROR(TRIM(INDEX($A57:$AD57,MATCH(Lists!$J$7,$A$1:$AD$1,0))&amp;""),"")</f>
        <v/>
      </c>
      <c r="AQ57" s="22">
        <f>IFERROR(TRIM(INDEX($A57:$AD57,MATCH(Lists!$J$8,$A$1:$AD$1,0))&amp;""),"")</f>
        <v/>
      </c>
      <c r="AR57" s="22">
        <f>IF(AK57="","",SUM(AS57:AX57))</f>
        <v/>
      </c>
      <c r="AS57" s="22">
        <f>IF(AK57="","",IF(Lists!$G$2="",0,IF(ISNUMBER(SEARCH(Lists!$G$2,AO57)),1,0)))</f>
        <v/>
      </c>
      <c r="AT57" s="22">
        <f>IF(AK57="","",IF(Lists!$G$3="",0,IF(ISNUMBER(SEARCH(Lists!$G$3,AO57)),1,0)))</f>
        <v/>
      </c>
      <c r="AU57" s="22">
        <f>IF(AK57="","",IF(Lists!$G$4="",0,IF(ISNUMBER(SEARCH(Lists!$G$4,AO57)),1,0)))</f>
        <v/>
      </c>
      <c r="AV57" s="22">
        <f>IF(AK57="","",IF(Lists!$G$5="",0,IF(ISNUMBER(SEARCH(Lists!$G$5,AO57)),1,0)))</f>
        <v/>
      </c>
      <c r="AW57" s="22">
        <f>IF(AK57="","",IF(Lists!$G$6="",0,IF(ISNUMBER(SEARCH(Lists!$G$6,AO57)),1,0)))</f>
        <v/>
      </c>
      <c r="AX57" s="22">
        <f>IF(AK57="","",IF(Lists!$G$7="",0,IF(ISNUMBER(SEARCH(Lists!$G$7,AO57)),1,0)))</f>
        <v/>
      </c>
    </row>
    <row r="58">
      <c r="AE58" s="19" t="n"/>
      <c r="AF58" s="23" t="n"/>
      <c r="AG58" s="23" t="n"/>
      <c r="AH58" s="24" t="n"/>
      <c r="AI58" s="23" t="n"/>
      <c r="AJ58" s="19" t="n"/>
      <c r="AK58" s="22">
        <f>IFERROR(TRIM(INDEX($A58:$AD58,MATCH(Lists!$J$2,$A$1:$AD$1,0))&amp;""),"")</f>
        <v/>
      </c>
      <c r="AL58" s="22">
        <f>LOWER(IFERROR(TRIM(INDEX($A58:$AD58,MATCH(Lists!$J$3,$A$1:$AD$1,0))&amp;""),""))</f>
        <v/>
      </c>
      <c r="AM58" s="22">
        <f>IFERROR(TRIM(INDEX($A58:$AD58,MATCH(Lists!$J$4,$A$1:$AD$1,0))&amp;""),"")</f>
        <v/>
      </c>
      <c r="AN58" s="22">
        <f>IFERROR(IF(TRIM(INDEX($A58:$AD58,MATCH(Lists!$J$5,$A$1:$AD$1,0))&amp;"")="","",VALUE(TRIM(INDEX($A58:$AD58,MATCH(Lists!$J$5,$A$1:$AD$1,0))&amp;""))),"")</f>
        <v/>
      </c>
      <c r="AO58" s="22">
        <f>IFERROR(TRIM(INDEX($A58:$AD58,MATCH(Lists!$J$6,$A$1:$AD$1,0))&amp;""),"")</f>
        <v/>
      </c>
      <c r="AP58" s="22">
        <f>IFERROR(TRIM(INDEX($A58:$AD58,MATCH(Lists!$J$7,$A$1:$AD$1,0))&amp;""),"")</f>
        <v/>
      </c>
      <c r="AQ58" s="22">
        <f>IFERROR(TRIM(INDEX($A58:$AD58,MATCH(Lists!$J$8,$A$1:$AD$1,0))&amp;""),"")</f>
        <v/>
      </c>
      <c r="AR58" s="22">
        <f>IF(AK58="","",SUM(AS58:AX58))</f>
        <v/>
      </c>
      <c r="AS58" s="22">
        <f>IF(AK58="","",IF(Lists!$G$2="",0,IF(ISNUMBER(SEARCH(Lists!$G$2,AO58)),1,0)))</f>
        <v/>
      </c>
      <c r="AT58" s="22">
        <f>IF(AK58="","",IF(Lists!$G$3="",0,IF(ISNUMBER(SEARCH(Lists!$G$3,AO58)),1,0)))</f>
        <v/>
      </c>
      <c r="AU58" s="22">
        <f>IF(AK58="","",IF(Lists!$G$4="",0,IF(ISNUMBER(SEARCH(Lists!$G$4,AO58)),1,0)))</f>
        <v/>
      </c>
      <c r="AV58" s="22">
        <f>IF(AK58="","",IF(Lists!$G$5="",0,IF(ISNUMBER(SEARCH(Lists!$G$5,AO58)),1,0)))</f>
        <v/>
      </c>
      <c r="AW58" s="22">
        <f>IF(AK58="","",IF(Lists!$G$6="",0,IF(ISNUMBER(SEARCH(Lists!$G$6,AO58)),1,0)))</f>
        <v/>
      </c>
      <c r="AX58" s="22">
        <f>IF(AK58="","",IF(Lists!$G$7="",0,IF(ISNUMBER(SEARCH(Lists!$G$7,AO58)),1,0)))</f>
        <v/>
      </c>
    </row>
    <row r="59">
      <c r="AE59" s="19" t="n"/>
      <c r="AF59" s="23" t="n"/>
      <c r="AG59" s="23" t="n"/>
      <c r="AH59" s="24" t="n"/>
      <c r="AI59" s="23" t="n"/>
      <c r="AJ59" s="19" t="n"/>
      <c r="AK59" s="22">
        <f>IFERROR(TRIM(INDEX($A59:$AD59,MATCH(Lists!$J$2,$A$1:$AD$1,0))&amp;""),"")</f>
        <v/>
      </c>
      <c r="AL59" s="22">
        <f>LOWER(IFERROR(TRIM(INDEX($A59:$AD59,MATCH(Lists!$J$3,$A$1:$AD$1,0))&amp;""),""))</f>
        <v/>
      </c>
      <c r="AM59" s="22">
        <f>IFERROR(TRIM(INDEX($A59:$AD59,MATCH(Lists!$J$4,$A$1:$AD$1,0))&amp;""),"")</f>
        <v/>
      </c>
      <c r="AN59" s="22">
        <f>IFERROR(IF(TRIM(INDEX($A59:$AD59,MATCH(Lists!$J$5,$A$1:$AD$1,0))&amp;"")="","",VALUE(TRIM(INDEX($A59:$AD59,MATCH(Lists!$J$5,$A$1:$AD$1,0))&amp;""))),"")</f>
        <v/>
      </c>
      <c r="AO59" s="22">
        <f>IFERROR(TRIM(INDEX($A59:$AD59,MATCH(Lists!$J$6,$A$1:$AD$1,0))&amp;""),"")</f>
        <v/>
      </c>
      <c r="AP59" s="22">
        <f>IFERROR(TRIM(INDEX($A59:$AD59,MATCH(Lists!$J$7,$A$1:$AD$1,0))&amp;""),"")</f>
        <v/>
      </c>
      <c r="AQ59" s="22">
        <f>IFERROR(TRIM(INDEX($A59:$AD59,MATCH(Lists!$J$8,$A$1:$AD$1,0))&amp;""),"")</f>
        <v/>
      </c>
      <c r="AR59" s="22">
        <f>IF(AK59="","",SUM(AS59:AX59))</f>
        <v/>
      </c>
      <c r="AS59" s="22">
        <f>IF(AK59="","",IF(Lists!$G$2="",0,IF(ISNUMBER(SEARCH(Lists!$G$2,AO59)),1,0)))</f>
        <v/>
      </c>
      <c r="AT59" s="22">
        <f>IF(AK59="","",IF(Lists!$G$3="",0,IF(ISNUMBER(SEARCH(Lists!$G$3,AO59)),1,0)))</f>
        <v/>
      </c>
      <c r="AU59" s="22">
        <f>IF(AK59="","",IF(Lists!$G$4="",0,IF(ISNUMBER(SEARCH(Lists!$G$4,AO59)),1,0)))</f>
        <v/>
      </c>
      <c r="AV59" s="22">
        <f>IF(AK59="","",IF(Lists!$G$5="",0,IF(ISNUMBER(SEARCH(Lists!$G$5,AO59)),1,0)))</f>
        <v/>
      </c>
      <c r="AW59" s="22">
        <f>IF(AK59="","",IF(Lists!$G$6="",0,IF(ISNUMBER(SEARCH(Lists!$G$6,AO59)),1,0)))</f>
        <v/>
      </c>
      <c r="AX59" s="22">
        <f>IF(AK59="","",IF(Lists!$G$7="",0,IF(ISNUMBER(SEARCH(Lists!$G$7,AO59)),1,0)))</f>
        <v/>
      </c>
    </row>
    <row r="60">
      <c r="AE60" s="19" t="n"/>
      <c r="AF60" s="23" t="n"/>
      <c r="AG60" s="23" t="n"/>
      <c r="AH60" s="24" t="n"/>
      <c r="AI60" s="23" t="n"/>
      <c r="AJ60" s="19" t="n"/>
      <c r="AK60" s="22">
        <f>IFERROR(TRIM(INDEX($A60:$AD60,MATCH(Lists!$J$2,$A$1:$AD$1,0))&amp;""),"")</f>
        <v/>
      </c>
      <c r="AL60" s="22">
        <f>LOWER(IFERROR(TRIM(INDEX($A60:$AD60,MATCH(Lists!$J$3,$A$1:$AD$1,0))&amp;""),""))</f>
        <v/>
      </c>
      <c r="AM60" s="22">
        <f>IFERROR(TRIM(INDEX($A60:$AD60,MATCH(Lists!$J$4,$A$1:$AD$1,0))&amp;""),"")</f>
        <v/>
      </c>
      <c r="AN60" s="22">
        <f>IFERROR(IF(TRIM(INDEX($A60:$AD60,MATCH(Lists!$J$5,$A$1:$AD$1,0))&amp;"")="","",VALUE(TRIM(INDEX($A60:$AD60,MATCH(Lists!$J$5,$A$1:$AD$1,0))&amp;""))),"")</f>
        <v/>
      </c>
      <c r="AO60" s="22">
        <f>IFERROR(TRIM(INDEX($A60:$AD60,MATCH(Lists!$J$6,$A$1:$AD$1,0))&amp;""),"")</f>
        <v/>
      </c>
      <c r="AP60" s="22">
        <f>IFERROR(TRIM(INDEX($A60:$AD60,MATCH(Lists!$J$7,$A$1:$AD$1,0))&amp;""),"")</f>
        <v/>
      </c>
      <c r="AQ60" s="22">
        <f>IFERROR(TRIM(INDEX($A60:$AD60,MATCH(Lists!$J$8,$A$1:$AD$1,0))&amp;""),"")</f>
        <v/>
      </c>
      <c r="AR60" s="22">
        <f>IF(AK60="","",SUM(AS60:AX60))</f>
        <v/>
      </c>
      <c r="AS60" s="22">
        <f>IF(AK60="","",IF(Lists!$G$2="",0,IF(ISNUMBER(SEARCH(Lists!$G$2,AO60)),1,0)))</f>
        <v/>
      </c>
      <c r="AT60" s="22">
        <f>IF(AK60="","",IF(Lists!$G$3="",0,IF(ISNUMBER(SEARCH(Lists!$G$3,AO60)),1,0)))</f>
        <v/>
      </c>
      <c r="AU60" s="22">
        <f>IF(AK60="","",IF(Lists!$G$4="",0,IF(ISNUMBER(SEARCH(Lists!$G$4,AO60)),1,0)))</f>
        <v/>
      </c>
      <c r="AV60" s="22">
        <f>IF(AK60="","",IF(Lists!$G$5="",0,IF(ISNUMBER(SEARCH(Lists!$G$5,AO60)),1,0)))</f>
        <v/>
      </c>
      <c r="AW60" s="22">
        <f>IF(AK60="","",IF(Lists!$G$6="",0,IF(ISNUMBER(SEARCH(Lists!$G$6,AO60)),1,0)))</f>
        <v/>
      </c>
      <c r="AX60" s="22">
        <f>IF(AK60="","",IF(Lists!$G$7="",0,IF(ISNUMBER(SEARCH(Lists!$G$7,AO60)),1,0)))</f>
        <v/>
      </c>
    </row>
    <row r="61">
      <c r="AE61" s="19" t="n"/>
      <c r="AF61" s="23" t="n"/>
      <c r="AG61" s="23" t="n"/>
      <c r="AH61" s="24" t="n"/>
      <c r="AI61" s="23" t="n"/>
      <c r="AJ61" s="19" t="n"/>
      <c r="AK61" s="22">
        <f>IFERROR(TRIM(INDEX($A61:$AD61,MATCH(Lists!$J$2,$A$1:$AD$1,0))&amp;""),"")</f>
        <v/>
      </c>
      <c r="AL61" s="22">
        <f>LOWER(IFERROR(TRIM(INDEX($A61:$AD61,MATCH(Lists!$J$3,$A$1:$AD$1,0))&amp;""),""))</f>
        <v/>
      </c>
      <c r="AM61" s="22">
        <f>IFERROR(TRIM(INDEX($A61:$AD61,MATCH(Lists!$J$4,$A$1:$AD$1,0))&amp;""),"")</f>
        <v/>
      </c>
      <c r="AN61" s="22">
        <f>IFERROR(IF(TRIM(INDEX($A61:$AD61,MATCH(Lists!$J$5,$A$1:$AD$1,0))&amp;"")="","",VALUE(TRIM(INDEX($A61:$AD61,MATCH(Lists!$J$5,$A$1:$AD$1,0))&amp;""))),"")</f>
        <v/>
      </c>
      <c r="AO61" s="22">
        <f>IFERROR(TRIM(INDEX($A61:$AD61,MATCH(Lists!$J$6,$A$1:$AD$1,0))&amp;""),"")</f>
        <v/>
      </c>
      <c r="AP61" s="22">
        <f>IFERROR(TRIM(INDEX($A61:$AD61,MATCH(Lists!$J$7,$A$1:$AD$1,0))&amp;""),"")</f>
        <v/>
      </c>
      <c r="AQ61" s="22">
        <f>IFERROR(TRIM(INDEX($A61:$AD61,MATCH(Lists!$J$8,$A$1:$AD$1,0))&amp;""),"")</f>
        <v/>
      </c>
      <c r="AR61" s="22">
        <f>IF(AK61="","",SUM(AS61:AX61))</f>
        <v/>
      </c>
      <c r="AS61" s="22">
        <f>IF(AK61="","",IF(Lists!$G$2="",0,IF(ISNUMBER(SEARCH(Lists!$G$2,AO61)),1,0)))</f>
        <v/>
      </c>
      <c r="AT61" s="22">
        <f>IF(AK61="","",IF(Lists!$G$3="",0,IF(ISNUMBER(SEARCH(Lists!$G$3,AO61)),1,0)))</f>
        <v/>
      </c>
      <c r="AU61" s="22">
        <f>IF(AK61="","",IF(Lists!$G$4="",0,IF(ISNUMBER(SEARCH(Lists!$G$4,AO61)),1,0)))</f>
        <v/>
      </c>
      <c r="AV61" s="22">
        <f>IF(AK61="","",IF(Lists!$G$5="",0,IF(ISNUMBER(SEARCH(Lists!$G$5,AO61)),1,0)))</f>
        <v/>
      </c>
      <c r="AW61" s="22">
        <f>IF(AK61="","",IF(Lists!$G$6="",0,IF(ISNUMBER(SEARCH(Lists!$G$6,AO61)),1,0)))</f>
        <v/>
      </c>
      <c r="AX61" s="22">
        <f>IF(AK61="","",IF(Lists!$G$7="",0,IF(ISNUMBER(SEARCH(Lists!$G$7,AO61)),1,0)))</f>
        <v/>
      </c>
    </row>
    <row r="62">
      <c r="AE62" s="19" t="n"/>
      <c r="AF62" s="23" t="n"/>
      <c r="AG62" s="23" t="n"/>
      <c r="AH62" s="24" t="n"/>
      <c r="AI62" s="23" t="n"/>
      <c r="AJ62" s="19" t="n"/>
      <c r="AK62" s="22">
        <f>IFERROR(TRIM(INDEX($A62:$AD62,MATCH(Lists!$J$2,$A$1:$AD$1,0))&amp;""),"")</f>
        <v/>
      </c>
      <c r="AL62" s="22">
        <f>LOWER(IFERROR(TRIM(INDEX($A62:$AD62,MATCH(Lists!$J$3,$A$1:$AD$1,0))&amp;""),""))</f>
        <v/>
      </c>
      <c r="AM62" s="22">
        <f>IFERROR(TRIM(INDEX($A62:$AD62,MATCH(Lists!$J$4,$A$1:$AD$1,0))&amp;""),"")</f>
        <v/>
      </c>
      <c r="AN62" s="22">
        <f>IFERROR(IF(TRIM(INDEX($A62:$AD62,MATCH(Lists!$J$5,$A$1:$AD$1,0))&amp;"")="","",VALUE(TRIM(INDEX($A62:$AD62,MATCH(Lists!$J$5,$A$1:$AD$1,0))&amp;""))),"")</f>
        <v/>
      </c>
      <c r="AO62" s="22">
        <f>IFERROR(TRIM(INDEX($A62:$AD62,MATCH(Lists!$J$6,$A$1:$AD$1,0))&amp;""),"")</f>
        <v/>
      </c>
      <c r="AP62" s="22">
        <f>IFERROR(TRIM(INDEX($A62:$AD62,MATCH(Lists!$J$7,$A$1:$AD$1,0))&amp;""),"")</f>
        <v/>
      </c>
      <c r="AQ62" s="22">
        <f>IFERROR(TRIM(INDEX($A62:$AD62,MATCH(Lists!$J$8,$A$1:$AD$1,0))&amp;""),"")</f>
        <v/>
      </c>
      <c r="AR62" s="22">
        <f>IF(AK62="","",SUM(AS62:AX62))</f>
        <v/>
      </c>
      <c r="AS62" s="22">
        <f>IF(AK62="","",IF(Lists!$G$2="",0,IF(ISNUMBER(SEARCH(Lists!$G$2,AO62)),1,0)))</f>
        <v/>
      </c>
      <c r="AT62" s="22">
        <f>IF(AK62="","",IF(Lists!$G$3="",0,IF(ISNUMBER(SEARCH(Lists!$G$3,AO62)),1,0)))</f>
        <v/>
      </c>
      <c r="AU62" s="22">
        <f>IF(AK62="","",IF(Lists!$G$4="",0,IF(ISNUMBER(SEARCH(Lists!$G$4,AO62)),1,0)))</f>
        <v/>
      </c>
      <c r="AV62" s="22">
        <f>IF(AK62="","",IF(Lists!$G$5="",0,IF(ISNUMBER(SEARCH(Lists!$G$5,AO62)),1,0)))</f>
        <v/>
      </c>
      <c r="AW62" s="22">
        <f>IF(AK62="","",IF(Lists!$G$6="",0,IF(ISNUMBER(SEARCH(Lists!$G$6,AO62)),1,0)))</f>
        <v/>
      </c>
      <c r="AX62" s="22">
        <f>IF(AK62="","",IF(Lists!$G$7="",0,IF(ISNUMBER(SEARCH(Lists!$G$7,AO62)),1,0)))</f>
        <v/>
      </c>
    </row>
    <row r="63">
      <c r="AE63" s="19" t="n"/>
      <c r="AF63" s="23" t="n"/>
      <c r="AG63" s="23" t="n"/>
      <c r="AH63" s="24" t="n"/>
      <c r="AI63" s="23" t="n"/>
      <c r="AJ63" s="19" t="n"/>
      <c r="AK63" s="22">
        <f>IFERROR(TRIM(INDEX($A63:$AD63,MATCH(Lists!$J$2,$A$1:$AD$1,0))&amp;""),"")</f>
        <v/>
      </c>
      <c r="AL63" s="22">
        <f>LOWER(IFERROR(TRIM(INDEX($A63:$AD63,MATCH(Lists!$J$3,$A$1:$AD$1,0))&amp;""),""))</f>
        <v/>
      </c>
      <c r="AM63" s="22">
        <f>IFERROR(TRIM(INDEX($A63:$AD63,MATCH(Lists!$J$4,$A$1:$AD$1,0))&amp;""),"")</f>
        <v/>
      </c>
      <c r="AN63" s="22">
        <f>IFERROR(IF(TRIM(INDEX($A63:$AD63,MATCH(Lists!$J$5,$A$1:$AD$1,0))&amp;"")="","",VALUE(TRIM(INDEX($A63:$AD63,MATCH(Lists!$J$5,$A$1:$AD$1,0))&amp;""))),"")</f>
        <v/>
      </c>
      <c r="AO63" s="22">
        <f>IFERROR(TRIM(INDEX($A63:$AD63,MATCH(Lists!$J$6,$A$1:$AD$1,0))&amp;""),"")</f>
        <v/>
      </c>
      <c r="AP63" s="22">
        <f>IFERROR(TRIM(INDEX($A63:$AD63,MATCH(Lists!$J$7,$A$1:$AD$1,0))&amp;""),"")</f>
        <v/>
      </c>
      <c r="AQ63" s="22">
        <f>IFERROR(TRIM(INDEX($A63:$AD63,MATCH(Lists!$J$8,$A$1:$AD$1,0))&amp;""),"")</f>
        <v/>
      </c>
      <c r="AR63" s="22">
        <f>IF(AK63="","",SUM(AS63:AX63))</f>
        <v/>
      </c>
      <c r="AS63" s="22">
        <f>IF(AK63="","",IF(Lists!$G$2="",0,IF(ISNUMBER(SEARCH(Lists!$G$2,AO63)),1,0)))</f>
        <v/>
      </c>
      <c r="AT63" s="22">
        <f>IF(AK63="","",IF(Lists!$G$3="",0,IF(ISNUMBER(SEARCH(Lists!$G$3,AO63)),1,0)))</f>
        <v/>
      </c>
      <c r="AU63" s="22">
        <f>IF(AK63="","",IF(Lists!$G$4="",0,IF(ISNUMBER(SEARCH(Lists!$G$4,AO63)),1,0)))</f>
        <v/>
      </c>
      <c r="AV63" s="22">
        <f>IF(AK63="","",IF(Lists!$G$5="",0,IF(ISNUMBER(SEARCH(Lists!$G$5,AO63)),1,0)))</f>
        <v/>
      </c>
      <c r="AW63" s="22">
        <f>IF(AK63="","",IF(Lists!$G$6="",0,IF(ISNUMBER(SEARCH(Lists!$G$6,AO63)),1,0)))</f>
        <v/>
      </c>
      <c r="AX63" s="22">
        <f>IF(AK63="","",IF(Lists!$G$7="",0,IF(ISNUMBER(SEARCH(Lists!$G$7,AO63)),1,0)))</f>
        <v/>
      </c>
    </row>
    <row r="64">
      <c r="AE64" s="19" t="n"/>
      <c r="AF64" s="23" t="n"/>
      <c r="AG64" s="23" t="n"/>
      <c r="AH64" s="24" t="n"/>
      <c r="AI64" s="23" t="n"/>
      <c r="AJ64" s="19" t="n"/>
      <c r="AK64" s="22">
        <f>IFERROR(TRIM(INDEX($A64:$AD64,MATCH(Lists!$J$2,$A$1:$AD$1,0))&amp;""),"")</f>
        <v/>
      </c>
      <c r="AL64" s="22">
        <f>LOWER(IFERROR(TRIM(INDEX($A64:$AD64,MATCH(Lists!$J$3,$A$1:$AD$1,0))&amp;""),""))</f>
        <v/>
      </c>
      <c r="AM64" s="22">
        <f>IFERROR(TRIM(INDEX($A64:$AD64,MATCH(Lists!$J$4,$A$1:$AD$1,0))&amp;""),"")</f>
        <v/>
      </c>
      <c r="AN64" s="22">
        <f>IFERROR(IF(TRIM(INDEX($A64:$AD64,MATCH(Lists!$J$5,$A$1:$AD$1,0))&amp;"")="","",VALUE(TRIM(INDEX($A64:$AD64,MATCH(Lists!$J$5,$A$1:$AD$1,0))&amp;""))),"")</f>
        <v/>
      </c>
      <c r="AO64" s="22">
        <f>IFERROR(TRIM(INDEX($A64:$AD64,MATCH(Lists!$J$6,$A$1:$AD$1,0))&amp;""),"")</f>
        <v/>
      </c>
      <c r="AP64" s="22">
        <f>IFERROR(TRIM(INDEX($A64:$AD64,MATCH(Lists!$J$7,$A$1:$AD$1,0))&amp;""),"")</f>
        <v/>
      </c>
      <c r="AQ64" s="22">
        <f>IFERROR(TRIM(INDEX($A64:$AD64,MATCH(Lists!$J$8,$A$1:$AD$1,0))&amp;""),"")</f>
        <v/>
      </c>
      <c r="AR64" s="22">
        <f>IF(AK64="","",SUM(AS64:AX64))</f>
        <v/>
      </c>
      <c r="AS64" s="22">
        <f>IF(AK64="","",IF(Lists!$G$2="",0,IF(ISNUMBER(SEARCH(Lists!$G$2,AO64)),1,0)))</f>
        <v/>
      </c>
      <c r="AT64" s="22">
        <f>IF(AK64="","",IF(Lists!$G$3="",0,IF(ISNUMBER(SEARCH(Lists!$G$3,AO64)),1,0)))</f>
        <v/>
      </c>
      <c r="AU64" s="22">
        <f>IF(AK64="","",IF(Lists!$G$4="",0,IF(ISNUMBER(SEARCH(Lists!$G$4,AO64)),1,0)))</f>
        <v/>
      </c>
      <c r="AV64" s="22">
        <f>IF(AK64="","",IF(Lists!$G$5="",0,IF(ISNUMBER(SEARCH(Lists!$G$5,AO64)),1,0)))</f>
        <v/>
      </c>
      <c r="AW64" s="22">
        <f>IF(AK64="","",IF(Lists!$G$6="",0,IF(ISNUMBER(SEARCH(Lists!$G$6,AO64)),1,0)))</f>
        <v/>
      </c>
      <c r="AX64" s="22">
        <f>IF(AK64="","",IF(Lists!$G$7="",0,IF(ISNUMBER(SEARCH(Lists!$G$7,AO64)),1,0)))</f>
        <v/>
      </c>
    </row>
    <row r="65">
      <c r="AE65" s="19" t="n"/>
      <c r="AF65" s="23" t="n"/>
      <c r="AG65" s="23" t="n"/>
      <c r="AH65" s="24" t="n"/>
      <c r="AI65" s="23" t="n"/>
      <c r="AJ65" s="19" t="n"/>
      <c r="AK65" s="22">
        <f>IFERROR(TRIM(INDEX($A65:$AD65,MATCH(Lists!$J$2,$A$1:$AD$1,0))&amp;""),"")</f>
        <v/>
      </c>
      <c r="AL65" s="22">
        <f>LOWER(IFERROR(TRIM(INDEX($A65:$AD65,MATCH(Lists!$J$3,$A$1:$AD$1,0))&amp;""),""))</f>
        <v/>
      </c>
      <c r="AM65" s="22">
        <f>IFERROR(TRIM(INDEX($A65:$AD65,MATCH(Lists!$J$4,$A$1:$AD$1,0))&amp;""),"")</f>
        <v/>
      </c>
      <c r="AN65" s="22">
        <f>IFERROR(IF(TRIM(INDEX($A65:$AD65,MATCH(Lists!$J$5,$A$1:$AD$1,0))&amp;"")="","",VALUE(TRIM(INDEX($A65:$AD65,MATCH(Lists!$J$5,$A$1:$AD$1,0))&amp;""))),"")</f>
        <v/>
      </c>
      <c r="AO65" s="22">
        <f>IFERROR(TRIM(INDEX($A65:$AD65,MATCH(Lists!$J$6,$A$1:$AD$1,0))&amp;""),"")</f>
        <v/>
      </c>
      <c r="AP65" s="22">
        <f>IFERROR(TRIM(INDEX($A65:$AD65,MATCH(Lists!$J$7,$A$1:$AD$1,0))&amp;""),"")</f>
        <v/>
      </c>
      <c r="AQ65" s="22">
        <f>IFERROR(TRIM(INDEX($A65:$AD65,MATCH(Lists!$J$8,$A$1:$AD$1,0))&amp;""),"")</f>
        <v/>
      </c>
      <c r="AR65" s="22">
        <f>IF(AK65="","",SUM(AS65:AX65))</f>
        <v/>
      </c>
      <c r="AS65" s="22">
        <f>IF(AK65="","",IF(Lists!$G$2="",0,IF(ISNUMBER(SEARCH(Lists!$G$2,AO65)),1,0)))</f>
        <v/>
      </c>
      <c r="AT65" s="22">
        <f>IF(AK65="","",IF(Lists!$G$3="",0,IF(ISNUMBER(SEARCH(Lists!$G$3,AO65)),1,0)))</f>
        <v/>
      </c>
      <c r="AU65" s="22">
        <f>IF(AK65="","",IF(Lists!$G$4="",0,IF(ISNUMBER(SEARCH(Lists!$G$4,AO65)),1,0)))</f>
        <v/>
      </c>
      <c r="AV65" s="22">
        <f>IF(AK65="","",IF(Lists!$G$5="",0,IF(ISNUMBER(SEARCH(Lists!$G$5,AO65)),1,0)))</f>
        <v/>
      </c>
      <c r="AW65" s="22">
        <f>IF(AK65="","",IF(Lists!$G$6="",0,IF(ISNUMBER(SEARCH(Lists!$G$6,AO65)),1,0)))</f>
        <v/>
      </c>
      <c r="AX65" s="22">
        <f>IF(AK65="","",IF(Lists!$G$7="",0,IF(ISNUMBER(SEARCH(Lists!$G$7,AO65)),1,0)))</f>
        <v/>
      </c>
    </row>
    <row r="66">
      <c r="AE66" s="19" t="n"/>
      <c r="AF66" s="23" t="n"/>
      <c r="AG66" s="23" t="n"/>
      <c r="AH66" s="24" t="n"/>
      <c r="AI66" s="23" t="n"/>
      <c r="AJ66" s="19" t="n"/>
      <c r="AK66" s="22">
        <f>IFERROR(TRIM(INDEX($A66:$AD66,MATCH(Lists!$J$2,$A$1:$AD$1,0))&amp;""),"")</f>
        <v/>
      </c>
      <c r="AL66" s="22">
        <f>LOWER(IFERROR(TRIM(INDEX($A66:$AD66,MATCH(Lists!$J$3,$A$1:$AD$1,0))&amp;""),""))</f>
        <v/>
      </c>
      <c r="AM66" s="22">
        <f>IFERROR(TRIM(INDEX($A66:$AD66,MATCH(Lists!$J$4,$A$1:$AD$1,0))&amp;""),"")</f>
        <v/>
      </c>
      <c r="AN66" s="22">
        <f>IFERROR(IF(TRIM(INDEX($A66:$AD66,MATCH(Lists!$J$5,$A$1:$AD$1,0))&amp;"")="","",VALUE(TRIM(INDEX($A66:$AD66,MATCH(Lists!$J$5,$A$1:$AD$1,0))&amp;""))),"")</f>
        <v/>
      </c>
      <c r="AO66" s="22">
        <f>IFERROR(TRIM(INDEX($A66:$AD66,MATCH(Lists!$J$6,$A$1:$AD$1,0))&amp;""),"")</f>
        <v/>
      </c>
      <c r="AP66" s="22">
        <f>IFERROR(TRIM(INDEX($A66:$AD66,MATCH(Lists!$J$7,$A$1:$AD$1,0))&amp;""),"")</f>
        <v/>
      </c>
      <c r="AQ66" s="22">
        <f>IFERROR(TRIM(INDEX($A66:$AD66,MATCH(Lists!$J$8,$A$1:$AD$1,0))&amp;""),"")</f>
        <v/>
      </c>
      <c r="AR66" s="22">
        <f>IF(AK66="","",SUM(AS66:AX66))</f>
        <v/>
      </c>
      <c r="AS66" s="22">
        <f>IF(AK66="","",IF(Lists!$G$2="",0,IF(ISNUMBER(SEARCH(Lists!$G$2,AO66)),1,0)))</f>
        <v/>
      </c>
      <c r="AT66" s="22">
        <f>IF(AK66="","",IF(Lists!$G$3="",0,IF(ISNUMBER(SEARCH(Lists!$G$3,AO66)),1,0)))</f>
        <v/>
      </c>
      <c r="AU66" s="22">
        <f>IF(AK66="","",IF(Lists!$G$4="",0,IF(ISNUMBER(SEARCH(Lists!$G$4,AO66)),1,0)))</f>
        <v/>
      </c>
      <c r="AV66" s="22">
        <f>IF(AK66="","",IF(Lists!$G$5="",0,IF(ISNUMBER(SEARCH(Lists!$G$5,AO66)),1,0)))</f>
        <v/>
      </c>
      <c r="AW66" s="22">
        <f>IF(AK66="","",IF(Lists!$G$6="",0,IF(ISNUMBER(SEARCH(Lists!$G$6,AO66)),1,0)))</f>
        <v/>
      </c>
      <c r="AX66" s="22">
        <f>IF(AK66="","",IF(Lists!$G$7="",0,IF(ISNUMBER(SEARCH(Lists!$G$7,AO66)),1,0)))</f>
        <v/>
      </c>
    </row>
    <row r="67">
      <c r="AE67" s="19" t="n"/>
      <c r="AF67" s="23" t="n"/>
      <c r="AG67" s="23" t="n"/>
      <c r="AH67" s="24" t="n"/>
      <c r="AI67" s="23" t="n"/>
      <c r="AJ67" s="19" t="n"/>
      <c r="AK67" s="22">
        <f>IFERROR(TRIM(INDEX($A67:$AD67,MATCH(Lists!$J$2,$A$1:$AD$1,0))&amp;""),"")</f>
        <v/>
      </c>
      <c r="AL67" s="22">
        <f>LOWER(IFERROR(TRIM(INDEX($A67:$AD67,MATCH(Lists!$J$3,$A$1:$AD$1,0))&amp;""),""))</f>
        <v/>
      </c>
      <c r="AM67" s="22">
        <f>IFERROR(TRIM(INDEX($A67:$AD67,MATCH(Lists!$J$4,$A$1:$AD$1,0))&amp;""),"")</f>
        <v/>
      </c>
      <c r="AN67" s="22">
        <f>IFERROR(IF(TRIM(INDEX($A67:$AD67,MATCH(Lists!$J$5,$A$1:$AD$1,0))&amp;"")="","",VALUE(TRIM(INDEX($A67:$AD67,MATCH(Lists!$J$5,$A$1:$AD$1,0))&amp;""))),"")</f>
        <v/>
      </c>
      <c r="AO67" s="22">
        <f>IFERROR(TRIM(INDEX($A67:$AD67,MATCH(Lists!$J$6,$A$1:$AD$1,0))&amp;""),"")</f>
        <v/>
      </c>
      <c r="AP67" s="22">
        <f>IFERROR(TRIM(INDEX($A67:$AD67,MATCH(Lists!$J$7,$A$1:$AD$1,0))&amp;""),"")</f>
        <v/>
      </c>
      <c r="AQ67" s="22">
        <f>IFERROR(TRIM(INDEX($A67:$AD67,MATCH(Lists!$J$8,$A$1:$AD$1,0))&amp;""),"")</f>
        <v/>
      </c>
      <c r="AR67" s="22">
        <f>IF(AK67="","",SUM(AS67:AX67))</f>
        <v/>
      </c>
      <c r="AS67" s="22">
        <f>IF(AK67="","",IF(Lists!$G$2="",0,IF(ISNUMBER(SEARCH(Lists!$G$2,AO67)),1,0)))</f>
        <v/>
      </c>
      <c r="AT67" s="22">
        <f>IF(AK67="","",IF(Lists!$G$3="",0,IF(ISNUMBER(SEARCH(Lists!$G$3,AO67)),1,0)))</f>
        <v/>
      </c>
      <c r="AU67" s="22">
        <f>IF(AK67="","",IF(Lists!$G$4="",0,IF(ISNUMBER(SEARCH(Lists!$G$4,AO67)),1,0)))</f>
        <v/>
      </c>
      <c r="AV67" s="22">
        <f>IF(AK67="","",IF(Lists!$G$5="",0,IF(ISNUMBER(SEARCH(Lists!$G$5,AO67)),1,0)))</f>
        <v/>
      </c>
      <c r="AW67" s="22">
        <f>IF(AK67="","",IF(Lists!$G$6="",0,IF(ISNUMBER(SEARCH(Lists!$G$6,AO67)),1,0)))</f>
        <v/>
      </c>
      <c r="AX67" s="22">
        <f>IF(AK67="","",IF(Lists!$G$7="",0,IF(ISNUMBER(SEARCH(Lists!$G$7,AO67)),1,0)))</f>
        <v/>
      </c>
    </row>
    <row r="68">
      <c r="AE68" s="19" t="n"/>
      <c r="AF68" s="23" t="n"/>
      <c r="AG68" s="23" t="n"/>
      <c r="AH68" s="24" t="n"/>
      <c r="AI68" s="23" t="n"/>
      <c r="AJ68" s="19" t="n"/>
      <c r="AK68" s="22">
        <f>IFERROR(TRIM(INDEX($A68:$AD68,MATCH(Lists!$J$2,$A$1:$AD$1,0))&amp;""),"")</f>
        <v/>
      </c>
      <c r="AL68" s="22">
        <f>LOWER(IFERROR(TRIM(INDEX($A68:$AD68,MATCH(Lists!$J$3,$A$1:$AD$1,0))&amp;""),""))</f>
        <v/>
      </c>
      <c r="AM68" s="22">
        <f>IFERROR(TRIM(INDEX($A68:$AD68,MATCH(Lists!$J$4,$A$1:$AD$1,0))&amp;""),"")</f>
        <v/>
      </c>
      <c r="AN68" s="22">
        <f>IFERROR(IF(TRIM(INDEX($A68:$AD68,MATCH(Lists!$J$5,$A$1:$AD$1,0))&amp;"")="","",VALUE(TRIM(INDEX($A68:$AD68,MATCH(Lists!$J$5,$A$1:$AD$1,0))&amp;""))),"")</f>
        <v/>
      </c>
      <c r="AO68" s="22">
        <f>IFERROR(TRIM(INDEX($A68:$AD68,MATCH(Lists!$J$6,$A$1:$AD$1,0))&amp;""),"")</f>
        <v/>
      </c>
      <c r="AP68" s="22">
        <f>IFERROR(TRIM(INDEX($A68:$AD68,MATCH(Lists!$J$7,$A$1:$AD$1,0))&amp;""),"")</f>
        <v/>
      </c>
      <c r="AQ68" s="22">
        <f>IFERROR(TRIM(INDEX($A68:$AD68,MATCH(Lists!$J$8,$A$1:$AD$1,0))&amp;""),"")</f>
        <v/>
      </c>
      <c r="AR68" s="22">
        <f>IF(AK68="","",SUM(AS68:AX68))</f>
        <v/>
      </c>
      <c r="AS68" s="22">
        <f>IF(AK68="","",IF(Lists!$G$2="",0,IF(ISNUMBER(SEARCH(Lists!$G$2,AO68)),1,0)))</f>
        <v/>
      </c>
      <c r="AT68" s="22">
        <f>IF(AK68="","",IF(Lists!$G$3="",0,IF(ISNUMBER(SEARCH(Lists!$G$3,AO68)),1,0)))</f>
        <v/>
      </c>
      <c r="AU68" s="22">
        <f>IF(AK68="","",IF(Lists!$G$4="",0,IF(ISNUMBER(SEARCH(Lists!$G$4,AO68)),1,0)))</f>
        <v/>
      </c>
      <c r="AV68" s="22">
        <f>IF(AK68="","",IF(Lists!$G$5="",0,IF(ISNUMBER(SEARCH(Lists!$G$5,AO68)),1,0)))</f>
        <v/>
      </c>
      <c r="AW68" s="22">
        <f>IF(AK68="","",IF(Lists!$G$6="",0,IF(ISNUMBER(SEARCH(Lists!$G$6,AO68)),1,0)))</f>
        <v/>
      </c>
      <c r="AX68" s="22">
        <f>IF(AK68="","",IF(Lists!$G$7="",0,IF(ISNUMBER(SEARCH(Lists!$G$7,AO68)),1,0)))</f>
        <v/>
      </c>
    </row>
    <row r="69">
      <c r="AE69" s="19" t="n"/>
      <c r="AF69" s="23" t="n"/>
      <c r="AG69" s="23" t="n"/>
      <c r="AH69" s="24" t="n"/>
      <c r="AI69" s="23" t="n"/>
      <c r="AJ69" s="19" t="n"/>
      <c r="AK69" s="22">
        <f>IFERROR(TRIM(INDEX($A69:$AD69,MATCH(Lists!$J$2,$A$1:$AD$1,0))&amp;""),"")</f>
        <v/>
      </c>
      <c r="AL69" s="22">
        <f>LOWER(IFERROR(TRIM(INDEX($A69:$AD69,MATCH(Lists!$J$3,$A$1:$AD$1,0))&amp;""),""))</f>
        <v/>
      </c>
      <c r="AM69" s="22">
        <f>IFERROR(TRIM(INDEX($A69:$AD69,MATCH(Lists!$J$4,$A$1:$AD$1,0))&amp;""),"")</f>
        <v/>
      </c>
      <c r="AN69" s="22">
        <f>IFERROR(IF(TRIM(INDEX($A69:$AD69,MATCH(Lists!$J$5,$A$1:$AD$1,0))&amp;"")="","",VALUE(TRIM(INDEX($A69:$AD69,MATCH(Lists!$J$5,$A$1:$AD$1,0))&amp;""))),"")</f>
        <v/>
      </c>
      <c r="AO69" s="22">
        <f>IFERROR(TRIM(INDEX($A69:$AD69,MATCH(Lists!$J$6,$A$1:$AD$1,0))&amp;""),"")</f>
        <v/>
      </c>
      <c r="AP69" s="22">
        <f>IFERROR(TRIM(INDEX($A69:$AD69,MATCH(Lists!$J$7,$A$1:$AD$1,0))&amp;""),"")</f>
        <v/>
      </c>
      <c r="AQ69" s="22">
        <f>IFERROR(TRIM(INDEX($A69:$AD69,MATCH(Lists!$J$8,$A$1:$AD$1,0))&amp;""),"")</f>
        <v/>
      </c>
      <c r="AR69" s="22">
        <f>IF(AK69="","",SUM(AS69:AX69))</f>
        <v/>
      </c>
      <c r="AS69" s="22">
        <f>IF(AK69="","",IF(Lists!$G$2="",0,IF(ISNUMBER(SEARCH(Lists!$G$2,AO69)),1,0)))</f>
        <v/>
      </c>
      <c r="AT69" s="22">
        <f>IF(AK69="","",IF(Lists!$G$3="",0,IF(ISNUMBER(SEARCH(Lists!$G$3,AO69)),1,0)))</f>
        <v/>
      </c>
      <c r="AU69" s="22">
        <f>IF(AK69="","",IF(Lists!$G$4="",0,IF(ISNUMBER(SEARCH(Lists!$G$4,AO69)),1,0)))</f>
        <v/>
      </c>
      <c r="AV69" s="22">
        <f>IF(AK69="","",IF(Lists!$G$5="",0,IF(ISNUMBER(SEARCH(Lists!$G$5,AO69)),1,0)))</f>
        <v/>
      </c>
      <c r="AW69" s="22">
        <f>IF(AK69="","",IF(Lists!$G$6="",0,IF(ISNUMBER(SEARCH(Lists!$G$6,AO69)),1,0)))</f>
        <v/>
      </c>
      <c r="AX69" s="22">
        <f>IF(AK69="","",IF(Lists!$G$7="",0,IF(ISNUMBER(SEARCH(Lists!$G$7,AO69)),1,0)))</f>
        <v/>
      </c>
    </row>
    <row r="70">
      <c r="AE70" s="19" t="n"/>
      <c r="AF70" s="23" t="n"/>
      <c r="AG70" s="23" t="n"/>
      <c r="AH70" s="24" t="n"/>
      <c r="AI70" s="23" t="n"/>
      <c r="AJ70" s="19" t="n"/>
      <c r="AK70" s="22">
        <f>IFERROR(TRIM(INDEX($A70:$AD70,MATCH(Lists!$J$2,$A$1:$AD$1,0))&amp;""),"")</f>
        <v/>
      </c>
      <c r="AL70" s="22">
        <f>LOWER(IFERROR(TRIM(INDEX($A70:$AD70,MATCH(Lists!$J$3,$A$1:$AD$1,0))&amp;""),""))</f>
        <v/>
      </c>
      <c r="AM70" s="22">
        <f>IFERROR(TRIM(INDEX($A70:$AD70,MATCH(Lists!$J$4,$A$1:$AD$1,0))&amp;""),"")</f>
        <v/>
      </c>
      <c r="AN70" s="22">
        <f>IFERROR(IF(TRIM(INDEX($A70:$AD70,MATCH(Lists!$J$5,$A$1:$AD$1,0))&amp;"")="","",VALUE(TRIM(INDEX($A70:$AD70,MATCH(Lists!$J$5,$A$1:$AD$1,0))&amp;""))),"")</f>
        <v/>
      </c>
      <c r="AO70" s="22">
        <f>IFERROR(TRIM(INDEX($A70:$AD70,MATCH(Lists!$J$6,$A$1:$AD$1,0))&amp;""),"")</f>
        <v/>
      </c>
      <c r="AP70" s="22">
        <f>IFERROR(TRIM(INDEX($A70:$AD70,MATCH(Lists!$J$7,$A$1:$AD$1,0))&amp;""),"")</f>
        <v/>
      </c>
      <c r="AQ70" s="22">
        <f>IFERROR(TRIM(INDEX($A70:$AD70,MATCH(Lists!$J$8,$A$1:$AD$1,0))&amp;""),"")</f>
        <v/>
      </c>
      <c r="AR70" s="22">
        <f>IF(AK70="","",SUM(AS70:AX70))</f>
        <v/>
      </c>
      <c r="AS70" s="22">
        <f>IF(AK70="","",IF(Lists!$G$2="",0,IF(ISNUMBER(SEARCH(Lists!$G$2,AO70)),1,0)))</f>
        <v/>
      </c>
      <c r="AT70" s="22">
        <f>IF(AK70="","",IF(Lists!$G$3="",0,IF(ISNUMBER(SEARCH(Lists!$G$3,AO70)),1,0)))</f>
        <v/>
      </c>
      <c r="AU70" s="22">
        <f>IF(AK70="","",IF(Lists!$G$4="",0,IF(ISNUMBER(SEARCH(Lists!$G$4,AO70)),1,0)))</f>
        <v/>
      </c>
      <c r="AV70" s="22">
        <f>IF(AK70="","",IF(Lists!$G$5="",0,IF(ISNUMBER(SEARCH(Lists!$G$5,AO70)),1,0)))</f>
        <v/>
      </c>
      <c r="AW70" s="22">
        <f>IF(AK70="","",IF(Lists!$G$6="",0,IF(ISNUMBER(SEARCH(Lists!$G$6,AO70)),1,0)))</f>
        <v/>
      </c>
      <c r="AX70" s="22">
        <f>IF(AK70="","",IF(Lists!$G$7="",0,IF(ISNUMBER(SEARCH(Lists!$G$7,AO70)),1,0)))</f>
        <v/>
      </c>
    </row>
    <row r="71">
      <c r="AE71" s="19" t="n"/>
      <c r="AF71" s="23" t="n"/>
      <c r="AG71" s="23" t="n"/>
      <c r="AH71" s="24" t="n"/>
      <c r="AI71" s="23" t="n"/>
      <c r="AJ71" s="19" t="n"/>
      <c r="AK71" s="22">
        <f>IFERROR(TRIM(INDEX($A71:$AD71,MATCH(Lists!$J$2,$A$1:$AD$1,0))&amp;""),"")</f>
        <v/>
      </c>
      <c r="AL71" s="22">
        <f>LOWER(IFERROR(TRIM(INDEX($A71:$AD71,MATCH(Lists!$J$3,$A$1:$AD$1,0))&amp;""),""))</f>
        <v/>
      </c>
      <c r="AM71" s="22">
        <f>IFERROR(TRIM(INDEX($A71:$AD71,MATCH(Lists!$J$4,$A$1:$AD$1,0))&amp;""),"")</f>
        <v/>
      </c>
      <c r="AN71" s="22">
        <f>IFERROR(IF(TRIM(INDEX($A71:$AD71,MATCH(Lists!$J$5,$A$1:$AD$1,0))&amp;"")="","",VALUE(TRIM(INDEX($A71:$AD71,MATCH(Lists!$J$5,$A$1:$AD$1,0))&amp;""))),"")</f>
        <v/>
      </c>
      <c r="AO71" s="22">
        <f>IFERROR(TRIM(INDEX($A71:$AD71,MATCH(Lists!$J$6,$A$1:$AD$1,0))&amp;""),"")</f>
        <v/>
      </c>
      <c r="AP71" s="22">
        <f>IFERROR(TRIM(INDEX($A71:$AD71,MATCH(Lists!$J$7,$A$1:$AD$1,0))&amp;""),"")</f>
        <v/>
      </c>
      <c r="AQ71" s="22">
        <f>IFERROR(TRIM(INDEX($A71:$AD71,MATCH(Lists!$J$8,$A$1:$AD$1,0))&amp;""),"")</f>
        <v/>
      </c>
      <c r="AR71" s="22">
        <f>IF(AK71="","",SUM(AS71:AX71))</f>
        <v/>
      </c>
      <c r="AS71" s="22">
        <f>IF(AK71="","",IF(Lists!$G$2="",0,IF(ISNUMBER(SEARCH(Lists!$G$2,AO71)),1,0)))</f>
        <v/>
      </c>
      <c r="AT71" s="22">
        <f>IF(AK71="","",IF(Lists!$G$3="",0,IF(ISNUMBER(SEARCH(Lists!$G$3,AO71)),1,0)))</f>
        <v/>
      </c>
      <c r="AU71" s="22">
        <f>IF(AK71="","",IF(Lists!$G$4="",0,IF(ISNUMBER(SEARCH(Lists!$G$4,AO71)),1,0)))</f>
        <v/>
      </c>
      <c r="AV71" s="22">
        <f>IF(AK71="","",IF(Lists!$G$5="",0,IF(ISNUMBER(SEARCH(Lists!$G$5,AO71)),1,0)))</f>
        <v/>
      </c>
      <c r="AW71" s="22">
        <f>IF(AK71="","",IF(Lists!$G$6="",0,IF(ISNUMBER(SEARCH(Lists!$G$6,AO71)),1,0)))</f>
        <v/>
      </c>
      <c r="AX71" s="22">
        <f>IF(AK71="","",IF(Lists!$G$7="",0,IF(ISNUMBER(SEARCH(Lists!$G$7,AO71)),1,0)))</f>
        <v/>
      </c>
    </row>
    <row r="72">
      <c r="AE72" s="19" t="n"/>
      <c r="AF72" s="23" t="n"/>
      <c r="AG72" s="23" t="n"/>
      <c r="AH72" s="24" t="n"/>
      <c r="AI72" s="23" t="n"/>
      <c r="AJ72" s="19" t="n"/>
      <c r="AK72" s="22">
        <f>IFERROR(TRIM(INDEX($A72:$AD72,MATCH(Lists!$J$2,$A$1:$AD$1,0))&amp;""),"")</f>
        <v/>
      </c>
      <c r="AL72" s="22">
        <f>LOWER(IFERROR(TRIM(INDEX($A72:$AD72,MATCH(Lists!$J$3,$A$1:$AD$1,0))&amp;""),""))</f>
        <v/>
      </c>
      <c r="AM72" s="22">
        <f>IFERROR(TRIM(INDEX($A72:$AD72,MATCH(Lists!$J$4,$A$1:$AD$1,0))&amp;""),"")</f>
        <v/>
      </c>
      <c r="AN72" s="22">
        <f>IFERROR(IF(TRIM(INDEX($A72:$AD72,MATCH(Lists!$J$5,$A$1:$AD$1,0))&amp;"")="","",VALUE(TRIM(INDEX($A72:$AD72,MATCH(Lists!$J$5,$A$1:$AD$1,0))&amp;""))),"")</f>
        <v/>
      </c>
      <c r="AO72" s="22">
        <f>IFERROR(TRIM(INDEX($A72:$AD72,MATCH(Lists!$J$6,$A$1:$AD$1,0))&amp;""),"")</f>
        <v/>
      </c>
      <c r="AP72" s="22">
        <f>IFERROR(TRIM(INDEX($A72:$AD72,MATCH(Lists!$J$7,$A$1:$AD$1,0))&amp;""),"")</f>
        <v/>
      </c>
      <c r="AQ72" s="22">
        <f>IFERROR(TRIM(INDEX($A72:$AD72,MATCH(Lists!$J$8,$A$1:$AD$1,0))&amp;""),"")</f>
        <v/>
      </c>
      <c r="AR72" s="22">
        <f>IF(AK72="","",SUM(AS72:AX72))</f>
        <v/>
      </c>
      <c r="AS72" s="22">
        <f>IF(AK72="","",IF(Lists!$G$2="",0,IF(ISNUMBER(SEARCH(Lists!$G$2,AO72)),1,0)))</f>
        <v/>
      </c>
      <c r="AT72" s="22">
        <f>IF(AK72="","",IF(Lists!$G$3="",0,IF(ISNUMBER(SEARCH(Lists!$G$3,AO72)),1,0)))</f>
        <v/>
      </c>
      <c r="AU72" s="22">
        <f>IF(AK72="","",IF(Lists!$G$4="",0,IF(ISNUMBER(SEARCH(Lists!$G$4,AO72)),1,0)))</f>
        <v/>
      </c>
      <c r="AV72" s="22">
        <f>IF(AK72="","",IF(Lists!$G$5="",0,IF(ISNUMBER(SEARCH(Lists!$G$5,AO72)),1,0)))</f>
        <v/>
      </c>
      <c r="AW72" s="22">
        <f>IF(AK72="","",IF(Lists!$G$6="",0,IF(ISNUMBER(SEARCH(Lists!$G$6,AO72)),1,0)))</f>
        <v/>
      </c>
      <c r="AX72" s="22">
        <f>IF(AK72="","",IF(Lists!$G$7="",0,IF(ISNUMBER(SEARCH(Lists!$G$7,AO72)),1,0)))</f>
        <v/>
      </c>
    </row>
    <row r="73">
      <c r="AE73" s="19" t="n"/>
      <c r="AF73" s="23" t="n"/>
      <c r="AG73" s="23" t="n"/>
      <c r="AH73" s="24" t="n"/>
      <c r="AI73" s="23" t="n"/>
      <c r="AJ73" s="19" t="n"/>
      <c r="AK73" s="22">
        <f>IFERROR(TRIM(INDEX($A73:$AD73,MATCH(Lists!$J$2,$A$1:$AD$1,0))&amp;""),"")</f>
        <v/>
      </c>
      <c r="AL73" s="22">
        <f>LOWER(IFERROR(TRIM(INDEX($A73:$AD73,MATCH(Lists!$J$3,$A$1:$AD$1,0))&amp;""),""))</f>
        <v/>
      </c>
      <c r="AM73" s="22">
        <f>IFERROR(TRIM(INDEX($A73:$AD73,MATCH(Lists!$J$4,$A$1:$AD$1,0))&amp;""),"")</f>
        <v/>
      </c>
      <c r="AN73" s="22">
        <f>IFERROR(IF(TRIM(INDEX($A73:$AD73,MATCH(Lists!$J$5,$A$1:$AD$1,0))&amp;"")="","",VALUE(TRIM(INDEX($A73:$AD73,MATCH(Lists!$J$5,$A$1:$AD$1,0))&amp;""))),"")</f>
        <v/>
      </c>
      <c r="AO73" s="22">
        <f>IFERROR(TRIM(INDEX($A73:$AD73,MATCH(Lists!$J$6,$A$1:$AD$1,0))&amp;""),"")</f>
        <v/>
      </c>
      <c r="AP73" s="22">
        <f>IFERROR(TRIM(INDEX($A73:$AD73,MATCH(Lists!$J$7,$A$1:$AD$1,0))&amp;""),"")</f>
        <v/>
      </c>
      <c r="AQ73" s="22">
        <f>IFERROR(TRIM(INDEX($A73:$AD73,MATCH(Lists!$J$8,$A$1:$AD$1,0))&amp;""),"")</f>
        <v/>
      </c>
      <c r="AR73" s="22">
        <f>IF(AK73="","",SUM(AS73:AX73))</f>
        <v/>
      </c>
      <c r="AS73" s="22">
        <f>IF(AK73="","",IF(Lists!$G$2="",0,IF(ISNUMBER(SEARCH(Lists!$G$2,AO73)),1,0)))</f>
        <v/>
      </c>
      <c r="AT73" s="22">
        <f>IF(AK73="","",IF(Lists!$G$3="",0,IF(ISNUMBER(SEARCH(Lists!$G$3,AO73)),1,0)))</f>
        <v/>
      </c>
      <c r="AU73" s="22">
        <f>IF(AK73="","",IF(Lists!$G$4="",0,IF(ISNUMBER(SEARCH(Lists!$G$4,AO73)),1,0)))</f>
        <v/>
      </c>
      <c r="AV73" s="22">
        <f>IF(AK73="","",IF(Lists!$G$5="",0,IF(ISNUMBER(SEARCH(Lists!$G$5,AO73)),1,0)))</f>
        <v/>
      </c>
      <c r="AW73" s="22">
        <f>IF(AK73="","",IF(Lists!$G$6="",0,IF(ISNUMBER(SEARCH(Lists!$G$6,AO73)),1,0)))</f>
        <v/>
      </c>
      <c r="AX73" s="22">
        <f>IF(AK73="","",IF(Lists!$G$7="",0,IF(ISNUMBER(SEARCH(Lists!$G$7,AO73)),1,0)))</f>
        <v/>
      </c>
    </row>
    <row r="74">
      <c r="AE74" s="19" t="n"/>
      <c r="AF74" s="23" t="n"/>
      <c r="AG74" s="23" t="n"/>
      <c r="AH74" s="24" t="n"/>
      <c r="AI74" s="23" t="n"/>
      <c r="AJ74" s="19" t="n"/>
      <c r="AK74" s="22">
        <f>IFERROR(TRIM(INDEX($A74:$AD74,MATCH(Lists!$J$2,$A$1:$AD$1,0))&amp;""),"")</f>
        <v/>
      </c>
      <c r="AL74" s="22">
        <f>LOWER(IFERROR(TRIM(INDEX($A74:$AD74,MATCH(Lists!$J$3,$A$1:$AD$1,0))&amp;""),""))</f>
        <v/>
      </c>
      <c r="AM74" s="22">
        <f>IFERROR(TRIM(INDEX($A74:$AD74,MATCH(Lists!$J$4,$A$1:$AD$1,0))&amp;""),"")</f>
        <v/>
      </c>
      <c r="AN74" s="22">
        <f>IFERROR(IF(TRIM(INDEX($A74:$AD74,MATCH(Lists!$J$5,$A$1:$AD$1,0))&amp;"")="","",VALUE(TRIM(INDEX($A74:$AD74,MATCH(Lists!$J$5,$A$1:$AD$1,0))&amp;""))),"")</f>
        <v/>
      </c>
      <c r="AO74" s="22">
        <f>IFERROR(TRIM(INDEX($A74:$AD74,MATCH(Lists!$J$6,$A$1:$AD$1,0))&amp;""),"")</f>
        <v/>
      </c>
      <c r="AP74" s="22">
        <f>IFERROR(TRIM(INDEX($A74:$AD74,MATCH(Lists!$J$7,$A$1:$AD$1,0))&amp;""),"")</f>
        <v/>
      </c>
      <c r="AQ74" s="22">
        <f>IFERROR(TRIM(INDEX($A74:$AD74,MATCH(Lists!$J$8,$A$1:$AD$1,0))&amp;""),"")</f>
        <v/>
      </c>
      <c r="AR74" s="22">
        <f>IF(AK74="","",SUM(AS74:AX74))</f>
        <v/>
      </c>
      <c r="AS74" s="22">
        <f>IF(AK74="","",IF(Lists!$G$2="",0,IF(ISNUMBER(SEARCH(Lists!$G$2,AO74)),1,0)))</f>
        <v/>
      </c>
      <c r="AT74" s="22">
        <f>IF(AK74="","",IF(Lists!$G$3="",0,IF(ISNUMBER(SEARCH(Lists!$G$3,AO74)),1,0)))</f>
        <v/>
      </c>
      <c r="AU74" s="22">
        <f>IF(AK74="","",IF(Lists!$G$4="",0,IF(ISNUMBER(SEARCH(Lists!$G$4,AO74)),1,0)))</f>
        <v/>
      </c>
      <c r="AV74" s="22">
        <f>IF(AK74="","",IF(Lists!$G$5="",0,IF(ISNUMBER(SEARCH(Lists!$G$5,AO74)),1,0)))</f>
        <v/>
      </c>
      <c r="AW74" s="22">
        <f>IF(AK74="","",IF(Lists!$G$6="",0,IF(ISNUMBER(SEARCH(Lists!$G$6,AO74)),1,0)))</f>
        <v/>
      </c>
      <c r="AX74" s="22">
        <f>IF(AK74="","",IF(Lists!$G$7="",0,IF(ISNUMBER(SEARCH(Lists!$G$7,AO74)),1,0)))</f>
        <v/>
      </c>
    </row>
    <row r="75">
      <c r="AE75" s="19" t="n"/>
      <c r="AF75" s="23" t="n"/>
      <c r="AG75" s="23" t="n"/>
      <c r="AH75" s="24" t="n"/>
      <c r="AI75" s="23" t="n"/>
      <c r="AJ75" s="19" t="n"/>
      <c r="AK75" s="22">
        <f>IFERROR(TRIM(INDEX($A75:$AD75,MATCH(Lists!$J$2,$A$1:$AD$1,0))&amp;""),"")</f>
        <v/>
      </c>
      <c r="AL75" s="22">
        <f>LOWER(IFERROR(TRIM(INDEX($A75:$AD75,MATCH(Lists!$J$3,$A$1:$AD$1,0))&amp;""),""))</f>
        <v/>
      </c>
      <c r="AM75" s="22">
        <f>IFERROR(TRIM(INDEX($A75:$AD75,MATCH(Lists!$J$4,$A$1:$AD$1,0))&amp;""),"")</f>
        <v/>
      </c>
      <c r="AN75" s="22">
        <f>IFERROR(IF(TRIM(INDEX($A75:$AD75,MATCH(Lists!$J$5,$A$1:$AD$1,0))&amp;"")="","",VALUE(TRIM(INDEX($A75:$AD75,MATCH(Lists!$J$5,$A$1:$AD$1,0))&amp;""))),"")</f>
        <v/>
      </c>
      <c r="AO75" s="22">
        <f>IFERROR(TRIM(INDEX($A75:$AD75,MATCH(Lists!$J$6,$A$1:$AD$1,0))&amp;""),"")</f>
        <v/>
      </c>
      <c r="AP75" s="22">
        <f>IFERROR(TRIM(INDEX($A75:$AD75,MATCH(Lists!$J$7,$A$1:$AD$1,0))&amp;""),"")</f>
        <v/>
      </c>
      <c r="AQ75" s="22">
        <f>IFERROR(TRIM(INDEX($A75:$AD75,MATCH(Lists!$J$8,$A$1:$AD$1,0))&amp;""),"")</f>
        <v/>
      </c>
      <c r="AR75" s="22">
        <f>IF(AK75="","",SUM(AS75:AX75))</f>
        <v/>
      </c>
      <c r="AS75" s="22">
        <f>IF(AK75="","",IF(Lists!$G$2="",0,IF(ISNUMBER(SEARCH(Lists!$G$2,AO75)),1,0)))</f>
        <v/>
      </c>
      <c r="AT75" s="22">
        <f>IF(AK75="","",IF(Lists!$G$3="",0,IF(ISNUMBER(SEARCH(Lists!$G$3,AO75)),1,0)))</f>
        <v/>
      </c>
      <c r="AU75" s="22">
        <f>IF(AK75="","",IF(Lists!$G$4="",0,IF(ISNUMBER(SEARCH(Lists!$G$4,AO75)),1,0)))</f>
        <v/>
      </c>
      <c r="AV75" s="22">
        <f>IF(AK75="","",IF(Lists!$G$5="",0,IF(ISNUMBER(SEARCH(Lists!$G$5,AO75)),1,0)))</f>
        <v/>
      </c>
      <c r="AW75" s="22">
        <f>IF(AK75="","",IF(Lists!$G$6="",0,IF(ISNUMBER(SEARCH(Lists!$G$6,AO75)),1,0)))</f>
        <v/>
      </c>
      <c r="AX75" s="22">
        <f>IF(AK75="","",IF(Lists!$G$7="",0,IF(ISNUMBER(SEARCH(Lists!$G$7,AO75)),1,0)))</f>
        <v/>
      </c>
    </row>
    <row r="76">
      <c r="AE76" s="19" t="n"/>
      <c r="AF76" s="23" t="n"/>
      <c r="AG76" s="23" t="n"/>
      <c r="AH76" s="24" t="n"/>
      <c r="AI76" s="23" t="n"/>
      <c r="AJ76" s="19" t="n"/>
      <c r="AK76" s="22">
        <f>IFERROR(TRIM(INDEX($A76:$AD76,MATCH(Lists!$J$2,$A$1:$AD$1,0))&amp;""),"")</f>
        <v/>
      </c>
      <c r="AL76" s="22">
        <f>LOWER(IFERROR(TRIM(INDEX($A76:$AD76,MATCH(Lists!$J$3,$A$1:$AD$1,0))&amp;""),""))</f>
        <v/>
      </c>
      <c r="AM76" s="22">
        <f>IFERROR(TRIM(INDEX($A76:$AD76,MATCH(Lists!$J$4,$A$1:$AD$1,0))&amp;""),"")</f>
        <v/>
      </c>
      <c r="AN76" s="22">
        <f>IFERROR(IF(TRIM(INDEX($A76:$AD76,MATCH(Lists!$J$5,$A$1:$AD$1,0))&amp;"")="","",VALUE(TRIM(INDEX($A76:$AD76,MATCH(Lists!$J$5,$A$1:$AD$1,0))&amp;""))),"")</f>
        <v/>
      </c>
      <c r="AO76" s="22">
        <f>IFERROR(TRIM(INDEX($A76:$AD76,MATCH(Lists!$J$6,$A$1:$AD$1,0))&amp;""),"")</f>
        <v/>
      </c>
      <c r="AP76" s="22">
        <f>IFERROR(TRIM(INDEX($A76:$AD76,MATCH(Lists!$J$7,$A$1:$AD$1,0))&amp;""),"")</f>
        <v/>
      </c>
      <c r="AQ76" s="22">
        <f>IFERROR(TRIM(INDEX($A76:$AD76,MATCH(Lists!$J$8,$A$1:$AD$1,0))&amp;""),"")</f>
        <v/>
      </c>
      <c r="AR76" s="22">
        <f>IF(AK76="","",SUM(AS76:AX76))</f>
        <v/>
      </c>
      <c r="AS76" s="22">
        <f>IF(AK76="","",IF(Lists!$G$2="",0,IF(ISNUMBER(SEARCH(Lists!$G$2,AO76)),1,0)))</f>
        <v/>
      </c>
      <c r="AT76" s="22">
        <f>IF(AK76="","",IF(Lists!$G$3="",0,IF(ISNUMBER(SEARCH(Lists!$G$3,AO76)),1,0)))</f>
        <v/>
      </c>
      <c r="AU76" s="22">
        <f>IF(AK76="","",IF(Lists!$G$4="",0,IF(ISNUMBER(SEARCH(Lists!$G$4,AO76)),1,0)))</f>
        <v/>
      </c>
      <c r="AV76" s="22">
        <f>IF(AK76="","",IF(Lists!$G$5="",0,IF(ISNUMBER(SEARCH(Lists!$G$5,AO76)),1,0)))</f>
        <v/>
      </c>
      <c r="AW76" s="22">
        <f>IF(AK76="","",IF(Lists!$G$6="",0,IF(ISNUMBER(SEARCH(Lists!$G$6,AO76)),1,0)))</f>
        <v/>
      </c>
      <c r="AX76" s="22">
        <f>IF(AK76="","",IF(Lists!$G$7="",0,IF(ISNUMBER(SEARCH(Lists!$G$7,AO76)),1,0)))</f>
        <v/>
      </c>
    </row>
    <row r="77">
      <c r="AE77" s="19" t="n"/>
      <c r="AF77" s="23" t="n"/>
      <c r="AG77" s="23" t="n"/>
      <c r="AH77" s="24" t="n"/>
      <c r="AI77" s="23" t="n"/>
      <c r="AJ77" s="19" t="n"/>
      <c r="AK77" s="22">
        <f>IFERROR(TRIM(INDEX($A77:$AD77,MATCH(Lists!$J$2,$A$1:$AD$1,0))&amp;""),"")</f>
        <v/>
      </c>
      <c r="AL77" s="22">
        <f>LOWER(IFERROR(TRIM(INDEX($A77:$AD77,MATCH(Lists!$J$3,$A$1:$AD$1,0))&amp;""),""))</f>
        <v/>
      </c>
      <c r="AM77" s="22">
        <f>IFERROR(TRIM(INDEX($A77:$AD77,MATCH(Lists!$J$4,$A$1:$AD$1,0))&amp;""),"")</f>
        <v/>
      </c>
      <c r="AN77" s="22">
        <f>IFERROR(IF(TRIM(INDEX($A77:$AD77,MATCH(Lists!$J$5,$A$1:$AD$1,0))&amp;"")="","",VALUE(TRIM(INDEX($A77:$AD77,MATCH(Lists!$J$5,$A$1:$AD$1,0))&amp;""))),"")</f>
        <v/>
      </c>
      <c r="AO77" s="22">
        <f>IFERROR(TRIM(INDEX($A77:$AD77,MATCH(Lists!$J$6,$A$1:$AD$1,0))&amp;""),"")</f>
        <v/>
      </c>
      <c r="AP77" s="22">
        <f>IFERROR(TRIM(INDEX($A77:$AD77,MATCH(Lists!$J$7,$A$1:$AD$1,0))&amp;""),"")</f>
        <v/>
      </c>
      <c r="AQ77" s="22">
        <f>IFERROR(TRIM(INDEX($A77:$AD77,MATCH(Lists!$J$8,$A$1:$AD$1,0))&amp;""),"")</f>
        <v/>
      </c>
      <c r="AR77" s="22">
        <f>IF(AK77="","",SUM(AS77:AX77))</f>
        <v/>
      </c>
      <c r="AS77" s="22">
        <f>IF(AK77="","",IF(Lists!$G$2="",0,IF(ISNUMBER(SEARCH(Lists!$G$2,AO77)),1,0)))</f>
        <v/>
      </c>
      <c r="AT77" s="22">
        <f>IF(AK77="","",IF(Lists!$G$3="",0,IF(ISNUMBER(SEARCH(Lists!$G$3,AO77)),1,0)))</f>
        <v/>
      </c>
      <c r="AU77" s="22">
        <f>IF(AK77="","",IF(Lists!$G$4="",0,IF(ISNUMBER(SEARCH(Lists!$G$4,AO77)),1,0)))</f>
        <v/>
      </c>
      <c r="AV77" s="22">
        <f>IF(AK77="","",IF(Lists!$G$5="",0,IF(ISNUMBER(SEARCH(Lists!$G$5,AO77)),1,0)))</f>
        <v/>
      </c>
      <c r="AW77" s="22">
        <f>IF(AK77="","",IF(Lists!$G$6="",0,IF(ISNUMBER(SEARCH(Lists!$G$6,AO77)),1,0)))</f>
        <v/>
      </c>
      <c r="AX77" s="22">
        <f>IF(AK77="","",IF(Lists!$G$7="",0,IF(ISNUMBER(SEARCH(Lists!$G$7,AO77)),1,0)))</f>
        <v/>
      </c>
    </row>
    <row r="78">
      <c r="AE78" s="19" t="n"/>
      <c r="AF78" s="23" t="n"/>
      <c r="AG78" s="23" t="n"/>
      <c r="AH78" s="24" t="n"/>
      <c r="AI78" s="23" t="n"/>
      <c r="AJ78" s="19" t="n"/>
      <c r="AK78" s="22">
        <f>IFERROR(TRIM(INDEX($A78:$AD78,MATCH(Lists!$J$2,$A$1:$AD$1,0))&amp;""),"")</f>
        <v/>
      </c>
      <c r="AL78" s="22">
        <f>LOWER(IFERROR(TRIM(INDEX($A78:$AD78,MATCH(Lists!$J$3,$A$1:$AD$1,0))&amp;""),""))</f>
        <v/>
      </c>
      <c r="AM78" s="22">
        <f>IFERROR(TRIM(INDEX($A78:$AD78,MATCH(Lists!$J$4,$A$1:$AD$1,0))&amp;""),"")</f>
        <v/>
      </c>
      <c r="AN78" s="22">
        <f>IFERROR(IF(TRIM(INDEX($A78:$AD78,MATCH(Lists!$J$5,$A$1:$AD$1,0))&amp;"")="","",VALUE(TRIM(INDEX($A78:$AD78,MATCH(Lists!$J$5,$A$1:$AD$1,0))&amp;""))),"")</f>
        <v/>
      </c>
      <c r="AO78" s="22">
        <f>IFERROR(TRIM(INDEX($A78:$AD78,MATCH(Lists!$J$6,$A$1:$AD$1,0))&amp;""),"")</f>
        <v/>
      </c>
      <c r="AP78" s="22">
        <f>IFERROR(TRIM(INDEX($A78:$AD78,MATCH(Lists!$J$7,$A$1:$AD$1,0))&amp;""),"")</f>
        <v/>
      </c>
      <c r="AQ78" s="22">
        <f>IFERROR(TRIM(INDEX($A78:$AD78,MATCH(Lists!$J$8,$A$1:$AD$1,0))&amp;""),"")</f>
        <v/>
      </c>
      <c r="AR78" s="22">
        <f>IF(AK78="","",SUM(AS78:AX78))</f>
        <v/>
      </c>
      <c r="AS78" s="22">
        <f>IF(AK78="","",IF(Lists!$G$2="",0,IF(ISNUMBER(SEARCH(Lists!$G$2,AO78)),1,0)))</f>
        <v/>
      </c>
      <c r="AT78" s="22">
        <f>IF(AK78="","",IF(Lists!$G$3="",0,IF(ISNUMBER(SEARCH(Lists!$G$3,AO78)),1,0)))</f>
        <v/>
      </c>
      <c r="AU78" s="22">
        <f>IF(AK78="","",IF(Lists!$G$4="",0,IF(ISNUMBER(SEARCH(Lists!$G$4,AO78)),1,0)))</f>
        <v/>
      </c>
      <c r="AV78" s="22">
        <f>IF(AK78="","",IF(Lists!$G$5="",0,IF(ISNUMBER(SEARCH(Lists!$G$5,AO78)),1,0)))</f>
        <v/>
      </c>
      <c r="AW78" s="22">
        <f>IF(AK78="","",IF(Lists!$G$6="",0,IF(ISNUMBER(SEARCH(Lists!$G$6,AO78)),1,0)))</f>
        <v/>
      </c>
      <c r="AX78" s="22">
        <f>IF(AK78="","",IF(Lists!$G$7="",0,IF(ISNUMBER(SEARCH(Lists!$G$7,AO78)),1,0)))</f>
        <v/>
      </c>
    </row>
    <row r="79">
      <c r="AE79" s="19" t="n"/>
      <c r="AF79" s="23" t="n"/>
      <c r="AG79" s="23" t="n"/>
      <c r="AH79" s="24" t="n"/>
      <c r="AI79" s="23" t="n"/>
      <c r="AJ79" s="19" t="n"/>
      <c r="AK79" s="22">
        <f>IFERROR(TRIM(INDEX($A79:$AD79,MATCH(Lists!$J$2,$A$1:$AD$1,0))&amp;""),"")</f>
        <v/>
      </c>
      <c r="AL79" s="22">
        <f>LOWER(IFERROR(TRIM(INDEX($A79:$AD79,MATCH(Lists!$J$3,$A$1:$AD$1,0))&amp;""),""))</f>
        <v/>
      </c>
      <c r="AM79" s="22">
        <f>IFERROR(TRIM(INDEX($A79:$AD79,MATCH(Lists!$J$4,$A$1:$AD$1,0))&amp;""),"")</f>
        <v/>
      </c>
      <c r="AN79" s="22">
        <f>IFERROR(IF(TRIM(INDEX($A79:$AD79,MATCH(Lists!$J$5,$A$1:$AD$1,0))&amp;"")="","",VALUE(TRIM(INDEX($A79:$AD79,MATCH(Lists!$J$5,$A$1:$AD$1,0))&amp;""))),"")</f>
        <v/>
      </c>
      <c r="AO79" s="22">
        <f>IFERROR(TRIM(INDEX($A79:$AD79,MATCH(Lists!$J$6,$A$1:$AD$1,0))&amp;""),"")</f>
        <v/>
      </c>
      <c r="AP79" s="22">
        <f>IFERROR(TRIM(INDEX($A79:$AD79,MATCH(Lists!$J$7,$A$1:$AD$1,0))&amp;""),"")</f>
        <v/>
      </c>
      <c r="AQ79" s="22">
        <f>IFERROR(TRIM(INDEX($A79:$AD79,MATCH(Lists!$J$8,$A$1:$AD$1,0))&amp;""),"")</f>
        <v/>
      </c>
      <c r="AR79" s="22">
        <f>IF(AK79="","",SUM(AS79:AX79))</f>
        <v/>
      </c>
      <c r="AS79" s="22">
        <f>IF(AK79="","",IF(Lists!$G$2="",0,IF(ISNUMBER(SEARCH(Lists!$G$2,AO79)),1,0)))</f>
        <v/>
      </c>
      <c r="AT79" s="22">
        <f>IF(AK79="","",IF(Lists!$G$3="",0,IF(ISNUMBER(SEARCH(Lists!$G$3,AO79)),1,0)))</f>
        <v/>
      </c>
      <c r="AU79" s="22">
        <f>IF(AK79="","",IF(Lists!$G$4="",0,IF(ISNUMBER(SEARCH(Lists!$G$4,AO79)),1,0)))</f>
        <v/>
      </c>
      <c r="AV79" s="22">
        <f>IF(AK79="","",IF(Lists!$G$5="",0,IF(ISNUMBER(SEARCH(Lists!$G$5,AO79)),1,0)))</f>
        <v/>
      </c>
      <c r="AW79" s="22">
        <f>IF(AK79="","",IF(Lists!$G$6="",0,IF(ISNUMBER(SEARCH(Lists!$G$6,AO79)),1,0)))</f>
        <v/>
      </c>
      <c r="AX79" s="22">
        <f>IF(AK79="","",IF(Lists!$G$7="",0,IF(ISNUMBER(SEARCH(Lists!$G$7,AO79)),1,0)))</f>
        <v/>
      </c>
    </row>
    <row r="80">
      <c r="AE80" s="19" t="n"/>
      <c r="AF80" s="23" t="n"/>
      <c r="AG80" s="23" t="n"/>
      <c r="AH80" s="24" t="n"/>
      <c r="AI80" s="23" t="n"/>
      <c r="AJ80" s="19" t="n"/>
      <c r="AK80" s="22">
        <f>IFERROR(TRIM(INDEX($A80:$AD80,MATCH(Lists!$J$2,$A$1:$AD$1,0))&amp;""),"")</f>
        <v/>
      </c>
      <c r="AL80" s="22">
        <f>LOWER(IFERROR(TRIM(INDEX($A80:$AD80,MATCH(Lists!$J$3,$A$1:$AD$1,0))&amp;""),""))</f>
        <v/>
      </c>
      <c r="AM80" s="22">
        <f>IFERROR(TRIM(INDEX($A80:$AD80,MATCH(Lists!$J$4,$A$1:$AD$1,0))&amp;""),"")</f>
        <v/>
      </c>
      <c r="AN80" s="22">
        <f>IFERROR(IF(TRIM(INDEX($A80:$AD80,MATCH(Lists!$J$5,$A$1:$AD$1,0))&amp;"")="","",VALUE(TRIM(INDEX($A80:$AD80,MATCH(Lists!$J$5,$A$1:$AD$1,0))&amp;""))),"")</f>
        <v/>
      </c>
      <c r="AO80" s="22">
        <f>IFERROR(TRIM(INDEX($A80:$AD80,MATCH(Lists!$J$6,$A$1:$AD$1,0))&amp;""),"")</f>
        <v/>
      </c>
      <c r="AP80" s="22">
        <f>IFERROR(TRIM(INDEX($A80:$AD80,MATCH(Lists!$J$7,$A$1:$AD$1,0))&amp;""),"")</f>
        <v/>
      </c>
      <c r="AQ80" s="22">
        <f>IFERROR(TRIM(INDEX($A80:$AD80,MATCH(Lists!$J$8,$A$1:$AD$1,0))&amp;""),"")</f>
        <v/>
      </c>
      <c r="AR80" s="22">
        <f>IF(AK80="","",SUM(AS80:AX80))</f>
        <v/>
      </c>
      <c r="AS80" s="22">
        <f>IF(AK80="","",IF(Lists!$G$2="",0,IF(ISNUMBER(SEARCH(Lists!$G$2,AO80)),1,0)))</f>
        <v/>
      </c>
      <c r="AT80" s="22">
        <f>IF(AK80="","",IF(Lists!$G$3="",0,IF(ISNUMBER(SEARCH(Lists!$G$3,AO80)),1,0)))</f>
        <v/>
      </c>
      <c r="AU80" s="22">
        <f>IF(AK80="","",IF(Lists!$G$4="",0,IF(ISNUMBER(SEARCH(Lists!$G$4,AO80)),1,0)))</f>
        <v/>
      </c>
      <c r="AV80" s="22">
        <f>IF(AK80="","",IF(Lists!$G$5="",0,IF(ISNUMBER(SEARCH(Lists!$G$5,AO80)),1,0)))</f>
        <v/>
      </c>
      <c r="AW80" s="22">
        <f>IF(AK80="","",IF(Lists!$G$6="",0,IF(ISNUMBER(SEARCH(Lists!$G$6,AO80)),1,0)))</f>
        <v/>
      </c>
      <c r="AX80" s="22">
        <f>IF(AK80="","",IF(Lists!$G$7="",0,IF(ISNUMBER(SEARCH(Lists!$G$7,AO80)),1,0)))</f>
        <v/>
      </c>
    </row>
    <row r="81">
      <c r="AE81" s="19" t="n"/>
      <c r="AF81" s="23" t="n"/>
      <c r="AG81" s="23" t="n"/>
      <c r="AH81" s="24" t="n"/>
      <c r="AI81" s="23" t="n"/>
      <c r="AJ81" s="19" t="n"/>
      <c r="AK81" s="22">
        <f>IFERROR(TRIM(INDEX($A81:$AD81,MATCH(Lists!$J$2,$A$1:$AD$1,0))&amp;""),"")</f>
        <v/>
      </c>
      <c r="AL81" s="22">
        <f>LOWER(IFERROR(TRIM(INDEX($A81:$AD81,MATCH(Lists!$J$3,$A$1:$AD$1,0))&amp;""),""))</f>
        <v/>
      </c>
      <c r="AM81" s="22">
        <f>IFERROR(TRIM(INDEX($A81:$AD81,MATCH(Lists!$J$4,$A$1:$AD$1,0))&amp;""),"")</f>
        <v/>
      </c>
      <c r="AN81" s="22">
        <f>IFERROR(IF(TRIM(INDEX($A81:$AD81,MATCH(Lists!$J$5,$A$1:$AD$1,0))&amp;"")="","",VALUE(TRIM(INDEX($A81:$AD81,MATCH(Lists!$J$5,$A$1:$AD$1,0))&amp;""))),"")</f>
        <v/>
      </c>
      <c r="AO81" s="22">
        <f>IFERROR(TRIM(INDEX($A81:$AD81,MATCH(Lists!$J$6,$A$1:$AD$1,0))&amp;""),"")</f>
        <v/>
      </c>
      <c r="AP81" s="22">
        <f>IFERROR(TRIM(INDEX($A81:$AD81,MATCH(Lists!$J$7,$A$1:$AD$1,0))&amp;""),"")</f>
        <v/>
      </c>
      <c r="AQ81" s="22">
        <f>IFERROR(TRIM(INDEX($A81:$AD81,MATCH(Lists!$J$8,$A$1:$AD$1,0))&amp;""),"")</f>
        <v/>
      </c>
      <c r="AR81" s="22">
        <f>IF(AK81="","",SUM(AS81:AX81))</f>
        <v/>
      </c>
      <c r="AS81" s="22">
        <f>IF(AK81="","",IF(Lists!$G$2="",0,IF(ISNUMBER(SEARCH(Lists!$G$2,AO81)),1,0)))</f>
        <v/>
      </c>
      <c r="AT81" s="22">
        <f>IF(AK81="","",IF(Lists!$G$3="",0,IF(ISNUMBER(SEARCH(Lists!$G$3,AO81)),1,0)))</f>
        <v/>
      </c>
      <c r="AU81" s="22">
        <f>IF(AK81="","",IF(Lists!$G$4="",0,IF(ISNUMBER(SEARCH(Lists!$G$4,AO81)),1,0)))</f>
        <v/>
      </c>
      <c r="AV81" s="22">
        <f>IF(AK81="","",IF(Lists!$G$5="",0,IF(ISNUMBER(SEARCH(Lists!$G$5,AO81)),1,0)))</f>
        <v/>
      </c>
      <c r="AW81" s="22">
        <f>IF(AK81="","",IF(Lists!$G$6="",0,IF(ISNUMBER(SEARCH(Lists!$G$6,AO81)),1,0)))</f>
        <v/>
      </c>
      <c r="AX81" s="22">
        <f>IF(AK81="","",IF(Lists!$G$7="",0,IF(ISNUMBER(SEARCH(Lists!$G$7,AO81)),1,0)))</f>
        <v/>
      </c>
    </row>
    <row r="82">
      <c r="AE82" s="19" t="n"/>
      <c r="AF82" s="23" t="n"/>
      <c r="AG82" s="23" t="n"/>
      <c r="AH82" s="24" t="n"/>
      <c r="AI82" s="23" t="n"/>
      <c r="AJ82" s="19" t="n"/>
      <c r="AK82" s="22">
        <f>IFERROR(TRIM(INDEX($A82:$AD82,MATCH(Lists!$J$2,$A$1:$AD$1,0))&amp;""),"")</f>
        <v/>
      </c>
      <c r="AL82" s="22">
        <f>LOWER(IFERROR(TRIM(INDEX($A82:$AD82,MATCH(Lists!$J$3,$A$1:$AD$1,0))&amp;""),""))</f>
        <v/>
      </c>
      <c r="AM82" s="22">
        <f>IFERROR(TRIM(INDEX($A82:$AD82,MATCH(Lists!$J$4,$A$1:$AD$1,0))&amp;""),"")</f>
        <v/>
      </c>
      <c r="AN82" s="22">
        <f>IFERROR(IF(TRIM(INDEX($A82:$AD82,MATCH(Lists!$J$5,$A$1:$AD$1,0))&amp;"")="","",VALUE(TRIM(INDEX($A82:$AD82,MATCH(Lists!$J$5,$A$1:$AD$1,0))&amp;""))),"")</f>
        <v/>
      </c>
      <c r="AO82" s="22">
        <f>IFERROR(TRIM(INDEX($A82:$AD82,MATCH(Lists!$J$6,$A$1:$AD$1,0))&amp;""),"")</f>
        <v/>
      </c>
      <c r="AP82" s="22">
        <f>IFERROR(TRIM(INDEX($A82:$AD82,MATCH(Lists!$J$7,$A$1:$AD$1,0))&amp;""),"")</f>
        <v/>
      </c>
      <c r="AQ82" s="22">
        <f>IFERROR(TRIM(INDEX($A82:$AD82,MATCH(Lists!$J$8,$A$1:$AD$1,0))&amp;""),"")</f>
        <v/>
      </c>
      <c r="AR82" s="22">
        <f>IF(AK82="","",SUM(AS82:AX82))</f>
        <v/>
      </c>
      <c r="AS82" s="22">
        <f>IF(AK82="","",IF(Lists!$G$2="",0,IF(ISNUMBER(SEARCH(Lists!$G$2,AO82)),1,0)))</f>
        <v/>
      </c>
      <c r="AT82" s="22">
        <f>IF(AK82="","",IF(Lists!$G$3="",0,IF(ISNUMBER(SEARCH(Lists!$G$3,AO82)),1,0)))</f>
        <v/>
      </c>
      <c r="AU82" s="22">
        <f>IF(AK82="","",IF(Lists!$G$4="",0,IF(ISNUMBER(SEARCH(Lists!$G$4,AO82)),1,0)))</f>
        <v/>
      </c>
      <c r="AV82" s="22">
        <f>IF(AK82="","",IF(Lists!$G$5="",0,IF(ISNUMBER(SEARCH(Lists!$G$5,AO82)),1,0)))</f>
        <v/>
      </c>
      <c r="AW82" s="22">
        <f>IF(AK82="","",IF(Lists!$G$6="",0,IF(ISNUMBER(SEARCH(Lists!$G$6,AO82)),1,0)))</f>
        <v/>
      </c>
      <c r="AX82" s="22">
        <f>IF(AK82="","",IF(Lists!$G$7="",0,IF(ISNUMBER(SEARCH(Lists!$G$7,AO82)),1,0)))</f>
        <v/>
      </c>
    </row>
    <row r="83">
      <c r="AE83" s="19" t="n"/>
      <c r="AF83" s="23" t="n"/>
      <c r="AG83" s="23" t="n"/>
      <c r="AH83" s="24" t="n"/>
      <c r="AI83" s="23" t="n"/>
      <c r="AJ83" s="19" t="n"/>
      <c r="AK83" s="22">
        <f>IFERROR(TRIM(INDEX($A83:$AD83,MATCH(Lists!$J$2,$A$1:$AD$1,0))&amp;""),"")</f>
        <v/>
      </c>
      <c r="AL83" s="22">
        <f>LOWER(IFERROR(TRIM(INDEX($A83:$AD83,MATCH(Lists!$J$3,$A$1:$AD$1,0))&amp;""),""))</f>
        <v/>
      </c>
      <c r="AM83" s="22">
        <f>IFERROR(TRIM(INDEX($A83:$AD83,MATCH(Lists!$J$4,$A$1:$AD$1,0))&amp;""),"")</f>
        <v/>
      </c>
      <c r="AN83" s="22">
        <f>IFERROR(IF(TRIM(INDEX($A83:$AD83,MATCH(Lists!$J$5,$A$1:$AD$1,0))&amp;"")="","",VALUE(TRIM(INDEX($A83:$AD83,MATCH(Lists!$J$5,$A$1:$AD$1,0))&amp;""))),"")</f>
        <v/>
      </c>
      <c r="AO83" s="22">
        <f>IFERROR(TRIM(INDEX($A83:$AD83,MATCH(Lists!$J$6,$A$1:$AD$1,0))&amp;""),"")</f>
        <v/>
      </c>
      <c r="AP83" s="22">
        <f>IFERROR(TRIM(INDEX($A83:$AD83,MATCH(Lists!$J$7,$A$1:$AD$1,0))&amp;""),"")</f>
        <v/>
      </c>
      <c r="AQ83" s="22">
        <f>IFERROR(TRIM(INDEX($A83:$AD83,MATCH(Lists!$J$8,$A$1:$AD$1,0))&amp;""),"")</f>
        <v/>
      </c>
      <c r="AR83" s="22">
        <f>IF(AK83="","",SUM(AS83:AX83))</f>
        <v/>
      </c>
      <c r="AS83" s="22">
        <f>IF(AK83="","",IF(Lists!$G$2="",0,IF(ISNUMBER(SEARCH(Lists!$G$2,AO83)),1,0)))</f>
        <v/>
      </c>
      <c r="AT83" s="22">
        <f>IF(AK83="","",IF(Lists!$G$3="",0,IF(ISNUMBER(SEARCH(Lists!$G$3,AO83)),1,0)))</f>
        <v/>
      </c>
      <c r="AU83" s="22">
        <f>IF(AK83="","",IF(Lists!$G$4="",0,IF(ISNUMBER(SEARCH(Lists!$G$4,AO83)),1,0)))</f>
        <v/>
      </c>
      <c r="AV83" s="22">
        <f>IF(AK83="","",IF(Lists!$G$5="",0,IF(ISNUMBER(SEARCH(Lists!$G$5,AO83)),1,0)))</f>
        <v/>
      </c>
      <c r="AW83" s="22">
        <f>IF(AK83="","",IF(Lists!$G$6="",0,IF(ISNUMBER(SEARCH(Lists!$G$6,AO83)),1,0)))</f>
        <v/>
      </c>
      <c r="AX83" s="22">
        <f>IF(AK83="","",IF(Lists!$G$7="",0,IF(ISNUMBER(SEARCH(Lists!$G$7,AO83)),1,0)))</f>
        <v/>
      </c>
    </row>
    <row r="84">
      <c r="AE84" s="19" t="n"/>
      <c r="AF84" s="23" t="n"/>
      <c r="AG84" s="23" t="n"/>
      <c r="AH84" s="24" t="n"/>
      <c r="AI84" s="23" t="n"/>
      <c r="AJ84" s="19" t="n"/>
      <c r="AK84" s="22">
        <f>IFERROR(TRIM(INDEX($A84:$AD84,MATCH(Lists!$J$2,$A$1:$AD$1,0))&amp;""),"")</f>
        <v/>
      </c>
      <c r="AL84" s="22">
        <f>LOWER(IFERROR(TRIM(INDEX($A84:$AD84,MATCH(Lists!$J$3,$A$1:$AD$1,0))&amp;""),""))</f>
        <v/>
      </c>
      <c r="AM84" s="22">
        <f>IFERROR(TRIM(INDEX($A84:$AD84,MATCH(Lists!$J$4,$A$1:$AD$1,0))&amp;""),"")</f>
        <v/>
      </c>
      <c r="AN84" s="22">
        <f>IFERROR(IF(TRIM(INDEX($A84:$AD84,MATCH(Lists!$J$5,$A$1:$AD$1,0))&amp;"")="","",VALUE(TRIM(INDEX($A84:$AD84,MATCH(Lists!$J$5,$A$1:$AD$1,0))&amp;""))),"")</f>
        <v/>
      </c>
      <c r="AO84" s="22">
        <f>IFERROR(TRIM(INDEX($A84:$AD84,MATCH(Lists!$J$6,$A$1:$AD$1,0))&amp;""),"")</f>
        <v/>
      </c>
      <c r="AP84" s="22">
        <f>IFERROR(TRIM(INDEX($A84:$AD84,MATCH(Lists!$J$7,$A$1:$AD$1,0))&amp;""),"")</f>
        <v/>
      </c>
      <c r="AQ84" s="22">
        <f>IFERROR(TRIM(INDEX($A84:$AD84,MATCH(Lists!$J$8,$A$1:$AD$1,0))&amp;""),"")</f>
        <v/>
      </c>
      <c r="AR84" s="22">
        <f>IF(AK84="","",SUM(AS84:AX84))</f>
        <v/>
      </c>
      <c r="AS84" s="22">
        <f>IF(AK84="","",IF(Lists!$G$2="",0,IF(ISNUMBER(SEARCH(Lists!$G$2,AO84)),1,0)))</f>
        <v/>
      </c>
      <c r="AT84" s="22">
        <f>IF(AK84="","",IF(Lists!$G$3="",0,IF(ISNUMBER(SEARCH(Lists!$G$3,AO84)),1,0)))</f>
        <v/>
      </c>
      <c r="AU84" s="22">
        <f>IF(AK84="","",IF(Lists!$G$4="",0,IF(ISNUMBER(SEARCH(Lists!$G$4,AO84)),1,0)))</f>
        <v/>
      </c>
      <c r="AV84" s="22">
        <f>IF(AK84="","",IF(Lists!$G$5="",0,IF(ISNUMBER(SEARCH(Lists!$G$5,AO84)),1,0)))</f>
        <v/>
      </c>
      <c r="AW84" s="22">
        <f>IF(AK84="","",IF(Lists!$G$6="",0,IF(ISNUMBER(SEARCH(Lists!$G$6,AO84)),1,0)))</f>
        <v/>
      </c>
      <c r="AX84" s="22">
        <f>IF(AK84="","",IF(Lists!$G$7="",0,IF(ISNUMBER(SEARCH(Lists!$G$7,AO84)),1,0)))</f>
        <v/>
      </c>
    </row>
    <row r="85">
      <c r="AE85" s="19" t="n"/>
      <c r="AF85" s="23" t="n"/>
      <c r="AG85" s="23" t="n"/>
      <c r="AH85" s="24" t="n"/>
      <c r="AI85" s="23" t="n"/>
      <c r="AJ85" s="19" t="n"/>
      <c r="AK85" s="22">
        <f>IFERROR(TRIM(INDEX($A85:$AD85,MATCH(Lists!$J$2,$A$1:$AD$1,0))&amp;""),"")</f>
        <v/>
      </c>
      <c r="AL85" s="22">
        <f>LOWER(IFERROR(TRIM(INDEX($A85:$AD85,MATCH(Lists!$J$3,$A$1:$AD$1,0))&amp;""),""))</f>
        <v/>
      </c>
      <c r="AM85" s="22">
        <f>IFERROR(TRIM(INDEX($A85:$AD85,MATCH(Lists!$J$4,$A$1:$AD$1,0))&amp;""),"")</f>
        <v/>
      </c>
      <c r="AN85" s="22">
        <f>IFERROR(IF(TRIM(INDEX($A85:$AD85,MATCH(Lists!$J$5,$A$1:$AD$1,0))&amp;"")="","",VALUE(TRIM(INDEX($A85:$AD85,MATCH(Lists!$J$5,$A$1:$AD$1,0))&amp;""))),"")</f>
        <v/>
      </c>
      <c r="AO85" s="22">
        <f>IFERROR(TRIM(INDEX($A85:$AD85,MATCH(Lists!$J$6,$A$1:$AD$1,0))&amp;""),"")</f>
        <v/>
      </c>
      <c r="AP85" s="22">
        <f>IFERROR(TRIM(INDEX($A85:$AD85,MATCH(Lists!$J$7,$A$1:$AD$1,0))&amp;""),"")</f>
        <v/>
      </c>
      <c r="AQ85" s="22">
        <f>IFERROR(TRIM(INDEX($A85:$AD85,MATCH(Lists!$J$8,$A$1:$AD$1,0))&amp;""),"")</f>
        <v/>
      </c>
      <c r="AR85" s="22">
        <f>IF(AK85="","",SUM(AS85:AX85))</f>
        <v/>
      </c>
      <c r="AS85" s="22">
        <f>IF(AK85="","",IF(Lists!$G$2="",0,IF(ISNUMBER(SEARCH(Lists!$G$2,AO85)),1,0)))</f>
        <v/>
      </c>
      <c r="AT85" s="22">
        <f>IF(AK85="","",IF(Lists!$G$3="",0,IF(ISNUMBER(SEARCH(Lists!$G$3,AO85)),1,0)))</f>
        <v/>
      </c>
      <c r="AU85" s="22">
        <f>IF(AK85="","",IF(Lists!$G$4="",0,IF(ISNUMBER(SEARCH(Lists!$G$4,AO85)),1,0)))</f>
        <v/>
      </c>
      <c r="AV85" s="22">
        <f>IF(AK85="","",IF(Lists!$G$5="",0,IF(ISNUMBER(SEARCH(Lists!$G$5,AO85)),1,0)))</f>
        <v/>
      </c>
      <c r="AW85" s="22">
        <f>IF(AK85="","",IF(Lists!$G$6="",0,IF(ISNUMBER(SEARCH(Lists!$G$6,AO85)),1,0)))</f>
        <v/>
      </c>
      <c r="AX85" s="22">
        <f>IF(AK85="","",IF(Lists!$G$7="",0,IF(ISNUMBER(SEARCH(Lists!$G$7,AO85)),1,0)))</f>
        <v/>
      </c>
    </row>
    <row r="86">
      <c r="AE86" s="19" t="n"/>
      <c r="AF86" s="23" t="n"/>
      <c r="AG86" s="23" t="n"/>
      <c r="AH86" s="24" t="n"/>
      <c r="AI86" s="23" t="n"/>
      <c r="AJ86" s="19" t="n"/>
      <c r="AK86" s="22">
        <f>IFERROR(TRIM(INDEX($A86:$AD86,MATCH(Lists!$J$2,$A$1:$AD$1,0))&amp;""),"")</f>
        <v/>
      </c>
      <c r="AL86" s="22">
        <f>LOWER(IFERROR(TRIM(INDEX($A86:$AD86,MATCH(Lists!$J$3,$A$1:$AD$1,0))&amp;""),""))</f>
        <v/>
      </c>
      <c r="AM86" s="22">
        <f>IFERROR(TRIM(INDEX($A86:$AD86,MATCH(Lists!$J$4,$A$1:$AD$1,0))&amp;""),"")</f>
        <v/>
      </c>
      <c r="AN86" s="22">
        <f>IFERROR(IF(TRIM(INDEX($A86:$AD86,MATCH(Lists!$J$5,$A$1:$AD$1,0))&amp;"")="","",VALUE(TRIM(INDEX($A86:$AD86,MATCH(Lists!$J$5,$A$1:$AD$1,0))&amp;""))),"")</f>
        <v/>
      </c>
      <c r="AO86" s="22">
        <f>IFERROR(TRIM(INDEX($A86:$AD86,MATCH(Lists!$J$6,$A$1:$AD$1,0))&amp;""),"")</f>
        <v/>
      </c>
      <c r="AP86" s="22">
        <f>IFERROR(TRIM(INDEX($A86:$AD86,MATCH(Lists!$J$7,$A$1:$AD$1,0))&amp;""),"")</f>
        <v/>
      </c>
      <c r="AQ86" s="22">
        <f>IFERROR(TRIM(INDEX($A86:$AD86,MATCH(Lists!$J$8,$A$1:$AD$1,0))&amp;""),"")</f>
        <v/>
      </c>
      <c r="AR86" s="22">
        <f>IF(AK86="","",SUM(AS86:AX86))</f>
        <v/>
      </c>
      <c r="AS86" s="22">
        <f>IF(AK86="","",IF(Lists!$G$2="",0,IF(ISNUMBER(SEARCH(Lists!$G$2,AO86)),1,0)))</f>
        <v/>
      </c>
      <c r="AT86" s="22">
        <f>IF(AK86="","",IF(Lists!$G$3="",0,IF(ISNUMBER(SEARCH(Lists!$G$3,AO86)),1,0)))</f>
        <v/>
      </c>
      <c r="AU86" s="22">
        <f>IF(AK86="","",IF(Lists!$G$4="",0,IF(ISNUMBER(SEARCH(Lists!$G$4,AO86)),1,0)))</f>
        <v/>
      </c>
      <c r="AV86" s="22">
        <f>IF(AK86="","",IF(Lists!$G$5="",0,IF(ISNUMBER(SEARCH(Lists!$G$5,AO86)),1,0)))</f>
        <v/>
      </c>
      <c r="AW86" s="22">
        <f>IF(AK86="","",IF(Lists!$G$6="",0,IF(ISNUMBER(SEARCH(Lists!$G$6,AO86)),1,0)))</f>
        <v/>
      </c>
      <c r="AX86" s="22">
        <f>IF(AK86="","",IF(Lists!$G$7="",0,IF(ISNUMBER(SEARCH(Lists!$G$7,AO86)),1,0)))</f>
        <v/>
      </c>
    </row>
    <row r="87">
      <c r="AE87" s="19" t="n"/>
      <c r="AF87" s="23" t="n"/>
      <c r="AG87" s="23" t="n"/>
      <c r="AH87" s="24" t="n"/>
      <c r="AI87" s="23" t="n"/>
      <c r="AJ87" s="19" t="n"/>
      <c r="AK87" s="22">
        <f>IFERROR(TRIM(INDEX($A87:$AD87,MATCH(Lists!$J$2,$A$1:$AD$1,0))&amp;""),"")</f>
        <v/>
      </c>
      <c r="AL87" s="22">
        <f>LOWER(IFERROR(TRIM(INDEX($A87:$AD87,MATCH(Lists!$J$3,$A$1:$AD$1,0))&amp;""),""))</f>
        <v/>
      </c>
      <c r="AM87" s="22">
        <f>IFERROR(TRIM(INDEX($A87:$AD87,MATCH(Lists!$J$4,$A$1:$AD$1,0))&amp;""),"")</f>
        <v/>
      </c>
      <c r="AN87" s="22">
        <f>IFERROR(IF(TRIM(INDEX($A87:$AD87,MATCH(Lists!$J$5,$A$1:$AD$1,0))&amp;"")="","",VALUE(TRIM(INDEX($A87:$AD87,MATCH(Lists!$J$5,$A$1:$AD$1,0))&amp;""))),"")</f>
        <v/>
      </c>
      <c r="AO87" s="22">
        <f>IFERROR(TRIM(INDEX($A87:$AD87,MATCH(Lists!$J$6,$A$1:$AD$1,0))&amp;""),"")</f>
        <v/>
      </c>
      <c r="AP87" s="22">
        <f>IFERROR(TRIM(INDEX($A87:$AD87,MATCH(Lists!$J$7,$A$1:$AD$1,0))&amp;""),"")</f>
        <v/>
      </c>
      <c r="AQ87" s="22">
        <f>IFERROR(TRIM(INDEX($A87:$AD87,MATCH(Lists!$J$8,$A$1:$AD$1,0))&amp;""),"")</f>
        <v/>
      </c>
      <c r="AR87" s="22">
        <f>IF(AK87="","",SUM(AS87:AX87))</f>
        <v/>
      </c>
      <c r="AS87" s="22">
        <f>IF(AK87="","",IF(Lists!$G$2="",0,IF(ISNUMBER(SEARCH(Lists!$G$2,AO87)),1,0)))</f>
        <v/>
      </c>
      <c r="AT87" s="22">
        <f>IF(AK87="","",IF(Lists!$G$3="",0,IF(ISNUMBER(SEARCH(Lists!$G$3,AO87)),1,0)))</f>
        <v/>
      </c>
      <c r="AU87" s="22">
        <f>IF(AK87="","",IF(Lists!$G$4="",0,IF(ISNUMBER(SEARCH(Lists!$G$4,AO87)),1,0)))</f>
        <v/>
      </c>
      <c r="AV87" s="22">
        <f>IF(AK87="","",IF(Lists!$G$5="",0,IF(ISNUMBER(SEARCH(Lists!$G$5,AO87)),1,0)))</f>
        <v/>
      </c>
      <c r="AW87" s="22">
        <f>IF(AK87="","",IF(Lists!$G$6="",0,IF(ISNUMBER(SEARCH(Lists!$G$6,AO87)),1,0)))</f>
        <v/>
      </c>
      <c r="AX87" s="22">
        <f>IF(AK87="","",IF(Lists!$G$7="",0,IF(ISNUMBER(SEARCH(Lists!$G$7,AO87)),1,0)))</f>
        <v/>
      </c>
    </row>
    <row r="88">
      <c r="AE88" s="19" t="n"/>
      <c r="AF88" s="23" t="n"/>
      <c r="AG88" s="23" t="n"/>
      <c r="AH88" s="24" t="n"/>
      <c r="AI88" s="23" t="n"/>
      <c r="AJ88" s="19" t="n"/>
      <c r="AK88" s="22">
        <f>IFERROR(TRIM(INDEX($A88:$AD88,MATCH(Lists!$J$2,$A$1:$AD$1,0))&amp;""),"")</f>
        <v/>
      </c>
      <c r="AL88" s="22">
        <f>LOWER(IFERROR(TRIM(INDEX($A88:$AD88,MATCH(Lists!$J$3,$A$1:$AD$1,0))&amp;""),""))</f>
        <v/>
      </c>
      <c r="AM88" s="22">
        <f>IFERROR(TRIM(INDEX($A88:$AD88,MATCH(Lists!$J$4,$A$1:$AD$1,0))&amp;""),"")</f>
        <v/>
      </c>
      <c r="AN88" s="22">
        <f>IFERROR(IF(TRIM(INDEX($A88:$AD88,MATCH(Lists!$J$5,$A$1:$AD$1,0))&amp;"")="","",VALUE(TRIM(INDEX($A88:$AD88,MATCH(Lists!$J$5,$A$1:$AD$1,0))&amp;""))),"")</f>
        <v/>
      </c>
      <c r="AO88" s="22">
        <f>IFERROR(TRIM(INDEX($A88:$AD88,MATCH(Lists!$J$6,$A$1:$AD$1,0))&amp;""),"")</f>
        <v/>
      </c>
      <c r="AP88" s="22">
        <f>IFERROR(TRIM(INDEX($A88:$AD88,MATCH(Lists!$J$7,$A$1:$AD$1,0))&amp;""),"")</f>
        <v/>
      </c>
      <c r="AQ88" s="22">
        <f>IFERROR(TRIM(INDEX($A88:$AD88,MATCH(Lists!$J$8,$A$1:$AD$1,0))&amp;""),"")</f>
        <v/>
      </c>
      <c r="AR88" s="22">
        <f>IF(AK88="","",SUM(AS88:AX88))</f>
        <v/>
      </c>
      <c r="AS88" s="22">
        <f>IF(AK88="","",IF(Lists!$G$2="",0,IF(ISNUMBER(SEARCH(Lists!$G$2,AO88)),1,0)))</f>
        <v/>
      </c>
      <c r="AT88" s="22">
        <f>IF(AK88="","",IF(Lists!$G$3="",0,IF(ISNUMBER(SEARCH(Lists!$G$3,AO88)),1,0)))</f>
        <v/>
      </c>
      <c r="AU88" s="22">
        <f>IF(AK88="","",IF(Lists!$G$4="",0,IF(ISNUMBER(SEARCH(Lists!$G$4,AO88)),1,0)))</f>
        <v/>
      </c>
      <c r="AV88" s="22">
        <f>IF(AK88="","",IF(Lists!$G$5="",0,IF(ISNUMBER(SEARCH(Lists!$G$5,AO88)),1,0)))</f>
        <v/>
      </c>
      <c r="AW88" s="22">
        <f>IF(AK88="","",IF(Lists!$G$6="",0,IF(ISNUMBER(SEARCH(Lists!$G$6,AO88)),1,0)))</f>
        <v/>
      </c>
      <c r="AX88" s="22">
        <f>IF(AK88="","",IF(Lists!$G$7="",0,IF(ISNUMBER(SEARCH(Lists!$G$7,AO88)),1,0)))</f>
        <v/>
      </c>
    </row>
    <row r="89">
      <c r="AE89" s="19" t="n"/>
      <c r="AF89" s="23" t="n"/>
      <c r="AG89" s="23" t="n"/>
      <c r="AH89" s="24" t="n"/>
      <c r="AI89" s="23" t="n"/>
      <c r="AJ89" s="19" t="n"/>
      <c r="AK89" s="22">
        <f>IFERROR(TRIM(INDEX($A89:$AD89,MATCH(Lists!$J$2,$A$1:$AD$1,0))&amp;""),"")</f>
        <v/>
      </c>
      <c r="AL89" s="22">
        <f>LOWER(IFERROR(TRIM(INDEX($A89:$AD89,MATCH(Lists!$J$3,$A$1:$AD$1,0))&amp;""),""))</f>
        <v/>
      </c>
      <c r="AM89" s="22">
        <f>IFERROR(TRIM(INDEX($A89:$AD89,MATCH(Lists!$J$4,$A$1:$AD$1,0))&amp;""),"")</f>
        <v/>
      </c>
      <c r="AN89" s="22">
        <f>IFERROR(IF(TRIM(INDEX($A89:$AD89,MATCH(Lists!$J$5,$A$1:$AD$1,0))&amp;"")="","",VALUE(TRIM(INDEX($A89:$AD89,MATCH(Lists!$J$5,$A$1:$AD$1,0))&amp;""))),"")</f>
        <v/>
      </c>
      <c r="AO89" s="22">
        <f>IFERROR(TRIM(INDEX($A89:$AD89,MATCH(Lists!$J$6,$A$1:$AD$1,0))&amp;""),"")</f>
        <v/>
      </c>
      <c r="AP89" s="22">
        <f>IFERROR(TRIM(INDEX($A89:$AD89,MATCH(Lists!$J$7,$A$1:$AD$1,0))&amp;""),"")</f>
        <v/>
      </c>
      <c r="AQ89" s="22">
        <f>IFERROR(TRIM(INDEX($A89:$AD89,MATCH(Lists!$J$8,$A$1:$AD$1,0))&amp;""),"")</f>
        <v/>
      </c>
      <c r="AR89" s="22">
        <f>IF(AK89="","",SUM(AS89:AX89))</f>
        <v/>
      </c>
      <c r="AS89" s="22">
        <f>IF(AK89="","",IF(Lists!$G$2="",0,IF(ISNUMBER(SEARCH(Lists!$G$2,AO89)),1,0)))</f>
        <v/>
      </c>
      <c r="AT89" s="22">
        <f>IF(AK89="","",IF(Lists!$G$3="",0,IF(ISNUMBER(SEARCH(Lists!$G$3,AO89)),1,0)))</f>
        <v/>
      </c>
      <c r="AU89" s="22">
        <f>IF(AK89="","",IF(Lists!$G$4="",0,IF(ISNUMBER(SEARCH(Lists!$G$4,AO89)),1,0)))</f>
        <v/>
      </c>
      <c r="AV89" s="22">
        <f>IF(AK89="","",IF(Lists!$G$5="",0,IF(ISNUMBER(SEARCH(Lists!$G$5,AO89)),1,0)))</f>
        <v/>
      </c>
      <c r="AW89" s="22">
        <f>IF(AK89="","",IF(Lists!$G$6="",0,IF(ISNUMBER(SEARCH(Lists!$G$6,AO89)),1,0)))</f>
        <v/>
      </c>
      <c r="AX89" s="22">
        <f>IF(AK89="","",IF(Lists!$G$7="",0,IF(ISNUMBER(SEARCH(Lists!$G$7,AO89)),1,0)))</f>
        <v/>
      </c>
    </row>
    <row r="90">
      <c r="AE90" s="19" t="n"/>
      <c r="AF90" s="23" t="n"/>
      <c r="AG90" s="23" t="n"/>
      <c r="AH90" s="24" t="n"/>
      <c r="AI90" s="23" t="n"/>
      <c r="AJ90" s="19" t="n"/>
      <c r="AK90" s="22">
        <f>IFERROR(TRIM(INDEX($A90:$AD90,MATCH(Lists!$J$2,$A$1:$AD$1,0))&amp;""),"")</f>
        <v/>
      </c>
      <c r="AL90" s="22">
        <f>LOWER(IFERROR(TRIM(INDEX($A90:$AD90,MATCH(Lists!$J$3,$A$1:$AD$1,0))&amp;""),""))</f>
        <v/>
      </c>
      <c r="AM90" s="22">
        <f>IFERROR(TRIM(INDEX($A90:$AD90,MATCH(Lists!$J$4,$A$1:$AD$1,0))&amp;""),"")</f>
        <v/>
      </c>
      <c r="AN90" s="22">
        <f>IFERROR(IF(TRIM(INDEX($A90:$AD90,MATCH(Lists!$J$5,$A$1:$AD$1,0))&amp;"")="","",VALUE(TRIM(INDEX($A90:$AD90,MATCH(Lists!$J$5,$A$1:$AD$1,0))&amp;""))),"")</f>
        <v/>
      </c>
      <c r="AO90" s="22">
        <f>IFERROR(TRIM(INDEX($A90:$AD90,MATCH(Lists!$J$6,$A$1:$AD$1,0))&amp;""),"")</f>
        <v/>
      </c>
      <c r="AP90" s="22">
        <f>IFERROR(TRIM(INDEX($A90:$AD90,MATCH(Lists!$J$7,$A$1:$AD$1,0))&amp;""),"")</f>
        <v/>
      </c>
      <c r="AQ90" s="22">
        <f>IFERROR(TRIM(INDEX($A90:$AD90,MATCH(Lists!$J$8,$A$1:$AD$1,0))&amp;""),"")</f>
        <v/>
      </c>
      <c r="AR90" s="22">
        <f>IF(AK90="","",SUM(AS90:AX90))</f>
        <v/>
      </c>
      <c r="AS90" s="22">
        <f>IF(AK90="","",IF(Lists!$G$2="",0,IF(ISNUMBER(SEARCH(Lists!$G$2,AO90)),1,0)))</f>
        <v/>
      </c>
      <c r="AT90" s="22">
        <f>IF(AK90="","",IF(Lists!$G$3="",0,IF(ISNUMBER(SEARCH(Lists!$G$3,AO90)),1,0)))</f>
        <v/>
      </c>
      <c r="AU90" s="22">
        <f>IF(AK90="","",IF(Lists!$G$4="",0,IF(ISNUMBER(SEARCH(Lists!$G$4,AO90)),1,0)))</f>
        <v/>
      </c>
      <c r="AV90" s="22">
        <f>IF(AK90="","",IF(Lists!$G$5="",0,IF(ISNUMBER(SEARCH(Lists!$G$5,AO90)),1,0)))</f>
        <v/>
      </c>
      <c r="AW90" s="22">
        <f>IF(AK90="","",IF(Lists!$G$6="",0,IF(ISNUMBER(SEARCH(Lists!$G$6,AO90)),1,0)))</f>
        <v/>
      </c>
      <c r="AX90" s="22">
        <f>IF(AK90="","",IF(Lists!$G$7="",0,IF(ISNUMBER(SEARCH(Lists!$G$7,AO90)),1,0)))</f>
        <v/>
      </c>
    </row>
    <row r="91">
      <c r="AE91" s="19" t="n"/>
      <c r="AF91" s="23" t="n"/>
      <c r="AG91" s="23" t="n"/>
      <c r="AH91" s="24" t="n"/>
      <c r="AI91" s="23" t="n"/>
      <c r="AJ91" s="19" t="n"/>
      <c r="AK91" s="22">
        <f>IFERROR(TRIM(INDEX($A91:$AD91,MATCH(Lists!$J$2,$A$1:$AD$1,0))&amp;""),"")</f>
        <v/>
      </c>
      <c r="AL91" s="22">
        <f>LOWER(IFERROR(TRIM(INDEX($A91:$AD91,MATCH(Lists!$J$3,$A$1:$AD$1,0))&amp;""),""))</f>
        <v/>
      </c>
      <c r="AM91" s="22">
        <f>IFERROR(TRIM(INDEX($A91:$AD91,MATCH(Lists!$J$4,$A$1:$AD$1,0))&amp;""),"")</f>
        <v/>
      </c>
      <c r="AN91" s="22">
        <f>IFERROR(IF(TRIM(INDEX($A91:$AD91,MATCH(Lists!$J$5,$A$1:$AD$1,0))&amp;"")="","",VALUE(TRIM(INDEX($A91:$AD91,MATCH(Lists!$J$5,$A$1:$AD$1,0))&amp;""))),"")</f>
        <v/>
      </c>
      <c r="AO91" s="22">
        <f>IFERROR(TRIM(INDEX($A91:$AD91,MATCH(Lists!$J$6,$A$1:$AD$1,0))&amp;""),"")</f>
        <v/>
      </c>
      <c r="AP91" s="22">
        <f>IFERROR(TRIM(INDEX($A91:$AD91,MATCH(Lists!$J$7,$A$1:$AD$1,0))&amp;""),"")</f>
        <v/>
      </c>
      <c r="AQ91" s="22">
        <f>IFERROR(TRIM(INDEX($A91:$AD91,MATCH(Lists!$J$8,$A$1:$AD$1,0))&amp;""),"")</f>
        <v/>
      </c>
      <c r="AR91" s="22">
        <f>IF(AK91="","",SUM(AS91:AX91))</f>
        <v/>
      </c>
      <c r="AS91" s="22">
        <f>IF(AK91="","",IF(Lists!$G$2="",0,IF(ISNUMBER(SEARCH(Lists!$G$2,AO91)),1,0)))</f>
        <v/>
      </c>
      <c r="AT91" s="22">
        <f>IF(AK91="","",IF(Lists!$G$3="",0,IF(ISNUMBER(SEARCH(Lists!$G$3,AO91)),1,0)))</f>
        <v/>
      </c>
      <c r="AU91" s="22">
        <f>IF(AK91="","",IF(Lists!$G$4="",0,IF(ISNUMBER(SEARCH(Lists!$G$4,AO91)),1,0)))</f>
        <v/>
      </c>
      <c r="AV91" s="22">
        <f>IF(AK91="","",IF(Lists!$G$5="",0,IF(ISNUMBER(SEARCH(Lists!$G$5,AO91)),1,0)))</f>
        <v/>
      </c>
      <c r="AW91" s="22">
        <f>IF(AK91="","",IF(Lists!$G$6="",0,IF(ISNUMBER(SEARCH(Lists!$G$6,AO91)),1,0)))</f>
        <v/>
      </c>
      <c r="AX91" s="22">
        <f>IF(AK91="","",IF(Lists!$G$7="",0,IF(ISNUMBER(SEARCH(Lists!$G$7,AO91)),1,0)))</f>
        <v/>
      </c>
    </row>
    <row r="92">
      <c r="AE92" s="19" t="n"/>
      <c r="AF92" s="23" t="n"/>
      <c r="AG92" s="23" t="n"/>
      <c r="AH92" s="24" t="n"/>
      <c r="AI92" s="23" t="n"/>
      <c r="AJ92" s="19" t="n"/>
      <c r="AK92" s="22">
        <f>IFERROR(TRIM(INDEX($A92:$AD92,MATCH(Lists!$J$2,$A$1:$AD$1,0))&amp;""),"")</f>
        <v/>
      </c>
      <c r="AL92" s="22">
        <f>LOWER(IFERROR(TRIM(INDEX($A92:$AD92,MATCH(Lists!$J$3,$A$1:$AD$1,0))&amp;""),""))</f>
        <v/>
      </c>
      <c r="AM92" s="22">
        <f>IFERROR(TRIM(INDEX($A92:$AD92,MATCH(Lists!$J$4,$A$1:$AD$1,0))&amp;""),"")</f>
        <v/>
      </c>
      <c r="AN92" s="22">
        <f>IFERROR(IF(TRIM(INDEX($A92:$AD92,MATCH(Lists!$J$5,$A$1:$AD$1,0))&amp;"")="","",VALUE(TRIM(INDEX($A92:$AD92,MATCH(Lists!$J$5,$A$1:$AD$1,0))&amp;""))),"")</f>
        <v/>
      </c>
      <c r="AO92" s="22">
        <f>IFERROR(TRIM(INDEX($A92:$AD92,MATCH(Lists!$J$6,$A$1:$AD$1,0))&amp;""),"")</f>
        <v/>
      </c>
      <c r="AP92" s="22">
        <f>IFERROR(TRIM(INDEX($A92:$AD92,MATCH(Lists!$J$7,$A$1:$AD$1,0))&amp;""),"")</f>
        <v/>
      </c>
      <c r="AQ92" s="22">
        <f>IFERROR(TRIM(INDEX($A92:$AD92,MATCH(Lists!$J$8,$A$1:$AD$1,0))&amp;""),"")</f>
        <v/>
      </c>
      <c r="AR92" s="22">
        <f>IF(AK92="","",SUM(AS92:AX92))</f>
        <v/>
      </c>
      <c r="AS92" s="22">
        <f>IF(AK92="","",IF(Lists!$G$2="",0,IF(ISNUMBER(SEARCH(Lists!$G$2,AO92)),1,0)))</f>
        <v/>
      </c>
      <c r="AT92" s="22">
        <f>IF(AK92="","",IF(Lists!$G$3="",0,IF(ISNUMBER(SEARCH(Lists!$G$3,AO92)),1,0)))</f>
        <v/>
      </c>
      <c r="AU92" s="22">
        <f>IF(AK92="","",IF(Lists!$G$4="",0,IF(ISNUMBER(SEARCH(Lists!$G$4,AO92)),1,0)))</f>
        <v/>
      </c>
      <c r="AV92" s="22">
        <f>IF(AK92="","",IF(Lists!$G$5="",0,IF(ISNUMBER(SEARCH(Lists!$G$5,AO92)),1,0)))</f>
        <v/>
      </c>
      <c r="AW92" s="22">
        <f>IF(AK92="","",IF(Lists!$G$6="",0,IF(ISNUMBER(SEARCH(Lists!$G$6,AO92)),1,0)))</f>
        <v/>
      </c>
      <c r="AX92" s="22">
        <f>IF(AK92="","",IF(Lists!$G$7="",0,IF(ISNUMBER(SEARCH(Lists!$G$7,AO92)),1,0)))</f>
        <v/>
      </c>
    </row>
    <row r="93">
      <c r="AE93" s="19" t="n"/>
      <c r="AF93" s="23" t="n"/>
      <c r="AG93" s="23" t="n"/>
      <c r="AH93" s="24" t="n"/>
      <c r="AI93" s="23" t="n"/>
      <c r="AJ93" s="19" t="n"/>
      <c r="AK93" s="22">
        <f>IFERROR(TRIM(INDEX($A93:$AD93,MATCH(Lists!$J$2,$A$1:$AD$1,0))&amp;""),"")</f>
        <v/>
      </c>
      <c r="AL93" s="22">
        <f>LOWER(IFERROR(TRIM(INDEX($A93:$AD93,MATCH(Lists!$J$3,$A$1:$AD$1,0))&amp;""),""))</f>
        <v/>
      </c>
      <c r="AM93" s="22">
        <f>IFERROR(TRIM(INDEX($A93:$AD93,MATCH(Lists!$J$4,$A$1:$AD$1,0))&amp;""),"")</f>
        <v/>
      </c>
      <c r="AN93" s="22">
        <f>IFERROR(IF(TRIM(INDEX($A93:$AD93,MATCH(Lists!$J$5,$A$1:$AD$1,0))&amp;"")="","",VALUE(TRIM(INDEX($A93:$AD93,MATCH(Lists!$J$5,$A$1:$AD$1,0))&amp;""))),"")</f>
        <v/>
      </c>
      <c r="AO93" s="22">
        <f>IFERROR(TRIM(INDEX($A93:$AD93,MATCH(Lists!$J$6,$A$1:$AD$1,0))&amp;""),"")</f>
        <v/>
      </c>
      <c r="AP93" s="22">
        <f>IFERROR(TRIM(INDEX($A93:$AD93,MATCH(Lists!$J$7,$A$1:$AD$1,0))&amp;""),"")</f>
        <v/>
      </c>
      <c r="AQ93" s="22">
        <f>IFERROR(TRIM(INDEX($A93:$AD93,MATCH(Lists!$J$8,$A$1:$AD$1,0))&amp;""),"")</f>
        <v/>
      </c>
      <c r="AR93" s="22">
        <f>IF(AK93="","",SUM(AS93:AX93))</f>
        <v/>
      </c>
      <c r="AS93" s="22">
        <f>IF(AK93="","",IF(Lists!$G$2="",0,IF(ISNUMBER(SEARCH(Lists!$G$2,AO93)),1,0)))</f>
        <v/>
      </c>
      <c r="AT93" s="22">
        <f>IF(AK93="","",IF(Lists!$G$3="",0,IF(ISNUMBER(SEARCH(Lists!$G$3,AO93)),1,0)))</f>
        <v/>
      </c>
      <c r="AU93" s="22">
        <f>IF(AK93="","",IF(Lists!$G$4="",0,IF(ISNUMBER(SEARCH(Lists!$G$4,AO93)),1,0)))</f>
        <v/>
      </c>
      <c r="AV93" s="22">
        <f>IF(AK93="","",IF(Lists!$G$5="",0,IF(ISNUMBER(SEARCH(Lists!$G$5,AO93)),1,0)))</f>
        <v/>
      </c>
      <c r="AW93" s="22">
        <f>IF(AK93="","",IF(Lists!$G$6="",0,IF(ISNUMBER(SEARCH(Lists!$G$6,AO93)),1,0)))</f>
        <v/>
      </c>
      <c r="AX93" s="22">
        <f>IF(AK93="","",IF(Lists!$G$7="",0,IF(ISNUMBER(SEARCH(Lists!$G$7,AO93)),1,0)))</f>
        <v/>
      </c>
    </row>
    <row r="94">
      <c r="AE94" s="19" t="n"/>
      <c r="AF94" s="23" t="n"/>
      <c r="AG94" s="23" t="n"/>
      <c r="AH94" s="24" t="n"/>
      <c r="AI94" s="23" t="n"/>
      <c r="AJ94" s="19" t="n"/>
      <c r="AK94" s="22">
        <f>IFERROR(TRIM(INDEX($A94:$AD94,MATCH(Lists!$J$2,$A$1:$AD$1,0))&amp;""),"")</f>
        <v/>
      </c>
      <c r="AL94" s="22">
        <f>LOWER(IFERROR(TRIM(INDEX($A94:$AD94,MATCH(Lists!$J$3,$A$1:$AD$1,0))&amp;""),""))</f>
        <v/>
      </c>
      <c r="AM94" s="22">
        <f>IFERROR(TRIM(INDEX($A94:$AD94,MATCH(Lists!$J$4,$A$1:$AD$1,0))&amp;""),"")</f>
        <v/>
      </c>
      <c r="AN94" s="22">
        <f>IFERROR(IF(TRIM(INDEX($A94:$AD94,MATCH(Lists!$J$5,$A$1:$AD$1,0))&amp;"")="","",VALUE(TRIM(INDEX($A94:$AD94,MATCH(Lists!$J$5,$A$1:$AD$1,0))&amp;""))),"")</f>
        <v/>
      </c>
      <c r="AO94" s="22">
        <f>IFERROR(TRIM(INDEX($A94:$AD94,MATCH(Lists!$J$6,$A$1:$AD$1,0))&amp;""),"")</f>
        <v/>
      </c>
      <c r="AP94" s="22">
        <f>IFERROR(TRIM(INDEX($A94:$AD94,MATCH(Lists!$J$7,$A$1:$AD$1,0))&amp;""),"")</f>
        <v/>
      </c>
      <c r="AQ94" s="22">
        <f>IFERROR(TRIM(INDEX($A94:$AD94,MATCH(Lists!$J$8,$A$1:$AD$1,0))&amp;""),"")</f>
        <v/>
      </c>
      <c r="AR94" s="22">
        <f>IF(AK94="","",SUM(AS94:AX94))</f>
        <v/>
      </c>
      <c r="AS94" s="22">
        <f>IF(AK94="","",IF(Lists!$G$2="",0,IF(ISNUMBER(SEARCH(Lists!$G$2,AO94)),1,0)))</f>
        <v/>
      </c>
      <c r="AT94" s="22">
        <f>IF(AK94="","",IF(Lists!$G$3="",0,IF(ISNUMBER(SEARCH(Lists!$G$3,AO94)),1,0)))</f>
        <v/>
      </c>
      <c r="AU94" s="22">
        <f>IF(AK94="","",IF(Lists!$G$4="",0,IF(ISNUMBER(SEARCH(Lists!$G$4,AO94)),1,0)))</f>
        <v/>
      </c>
      <c r="AV94" s="22">
        <f>IF(AK94="","",IF(Lists!$G$5="",0,IF(ISNUMBER(SEARCH(Lists!$G$5,AO94)),1,0)))</f>
        <v/>
      </c>
      <c r="AW94" s="22">
        <f>IF(AK94="","",IF(Lists!$G$6="",0,IF(ISNUMBER(SEARCH(Lists!$G$6,AO94)),1,0)))</f>
        <v/>
      </c>
      <c r="AX94" s="22">
        <f>IF(AK94="","",IF(Lists!$G$7="",0,IF(ISNUMBER(SEARCH(Lists!$G$7,AO94)),1,0)))</f>
        <v/>
      </c>
    </row>
    <row r="95">
      <c r="AE95" s="19" t="n"/>
      <c r="AF95" s="23" t="n"/>
      <c r="AG95" s="23" t="n"/>
      <c r="AH95" s="24" t="n"/>
      <c r="AI95" s="23" t="n"/>
      <c r="AJ95" s="19" t="n"/>
      <c r="AK95" s="22">
        <f>IFERROR(TRIM(INDEX($A95:$AD95,MATCH(Lists!$J$2,$A$1:$AD$1,0))&amp;""),"")</f>
        <v/>
      </c>
      <c r="AL95" s="22">
        <f>LOWER(IFERROR(TRIM(INDEX($A95:$AD95,MATCH(Lists!$J$3,$A$1:$AD$1,0))&amp;""),""))</f>
        <v/>
      </c>
      <c r="AM95" s="22">
        <f>IFERROR(TRIM(INDEX($A95:$AD95,MATCH(Lists!$J$4,$A$1:$AD$1,0))&amp;""),"")</f>
        <v/>
      </c>
      <c r="AN95" s="22">
        <f>IFERROR(IF(TRIM(INDEX($A95:$AD95,MATCH(Lists!$J$5,$A$1:$AD$1,0))&amp;"")="","",VALUE(TRIM(INDEX($A95:$AD95,MATCH(Lists!$J$5,$A$1:$AD$1,0))&amp;""))),"")</f>
        <v/>
      </c>
      <c r="AO95" s="22">
        <f>IFERROR(TRIM(INDEX($A95:$AD95,MATCH(Lists!$J$6,$A$1:$AD$1,0))&amp;""),"")</f>
        <v/>
      </c>
      <c r="AP95" s="22">
        <f>IFERROR(TRIM(INDEX($A95:$AD95,MATCH(Lists!$J$7,$A$1:$AD$1,0))&amp;""),"")</f>
        <v/>
      </c>
      <c r="AQ95" s="22">
        <f>IFERROR(TRIM(INDEX($A95:$AD95,MATCH(Lists!$J$8,$A$1:$AD$1,0))&amp;""),"")</f>
        <v/>
      </c>
      <c r="AR95" s="22">
        <f>IF(AK95="","",SUM(AS95:AX95))</f>
        <v/>
      </c>
      <c r="AS95" s="22">
        <f>IF(AK95="","",IF(Lists!$G$2="",0,IF(ISNUMBER(SEARCH(Lists!$G$2,AO95)),1,0)))</f>
        <v/>
      </c>
      <c r="AT95" s="22">
        <f>IF(AK95="","",IF(Lists!$G$3="",0,IF(ISNUMBER(SEARCH(Lists!$G$3,AO95)),1,0)))</f>
        <v/>
      </c>
      <c r="AU95" s="22">
        <f>IF(AK95="","",IF(Lists!$G$4="",0,IF(ISNUMBER(SEARCH(Lists!$G$4,AO95)),1,0)))</f>
        <v/>
      </c>
      <c r="AV95" s="22">
        <f>IF(AK95="","",IF(Lists!$G$5="",0,IF(ISNUMBER(SEARCH(Lists!$G$5,AO95)),1,0)))</f>
        <v/>
      </c>
      <c r="AW95" s="22">
        <f>IF(AK95="","",IF(Lists!$G$6="",0,IF(ISNUMBER(SEARCH(Lists!$G$6,AO95)),1,0)))</f>
        <v/>
      </c>
      <c r="AX95" s="22">
        <f>IF(AK95="","",IF(Lists!$G$7="",0,IF(ISNUMBER(SEARCH(Lists!$G$7,AO95)),1,0)))</f>
        <v/>
      </c>
    </row>
    <row r="96">
      <c r="AE96" s="19" t="n"/>
      <c r="AF96" s="23" t="n"/>
      <c r="AG96" s="23" t="n"/>
      <c r="AH96" s="24" t="n"/>
      <c r="AI96" s="23" t="n"/>
      <c r="AJ96" s="19" t="n"/>
      <c r="AK96" s="22">
        <f>IFERROR(TRIM(INDEX($A96:$AD96,MATCH(Lists!$J$2,$A$1:$AD$1,0))&amp;""),"")</f>
        <v/>
      </c>
      <c r="AL96" s="22">
        <f>LOWER(IFERROR(TRIM(INDEX($A96:$AD96,MATCH(Lists!$J$3,$A$1:$AD$1,0))&amp;""),""))</f>
        <v/>
      </c>
      <c r="AM96" s="22">
        <f>IFERROR(TRIM(INDEX($A96:$AD96,MATCH(Lists!$J$4,$A$1:$AD$1,0))&amp;""),"")</f>
        <v/>
      </c>
      <c r="AN96" s="22">
        <f>IFERROR(IF(TRIM(INDEX($A96:$AD96,MATCH(Lists!$J$5,$A$1:$AD$1,0))&amp;"")="","",VALUE(TRIM(INDEX($A96:$AD96,MATCH(Lists!$J$5,$A$1:$AD$1,0))&amp;""))),"")</f>
        <v/>
      </c>
      <c r="AO96" s="22">
        <f>IFERROR(TRIM(INDEX($A96:$AD96,MATCH(Lists!$J$6,$A$1:$AD$1,0))&amp;""),"")</f>
        <v/>
      </c>
      <c r="AP96" s="22">
        <f>IFERROR(TRIM(INDEX($A96:$AD96,MATCH(Lists!$J$7,$A$1:$AD$1,0))&amp;""),"")</f>
        <v/>
      </c>
      <c r="AQ96" s="22">
        <f>IFERROR(TRIM(INDEX($A96:$AD96,MATCH(Lists!$J$8,$A$1:$AD$1,0))&amp;""),"")</f>
        <v/>
      </c>
      <c r="AR96" s="22">
        <f>IF(AK96="","",SUM(AS96:AX96))</f>
        <v/>
      </c>
      <c r="AS96" s="22">
        <f>IF(AK96="","",IF(Lists!$G$2="",0,IF(ISNUMBER(SEARCH(Lists!$G$2,AO96)),1,0)))</f>
        <v/>
      </c>
      <c r="AT96" s="22">
        <f>IF(AK96="","",IF(Lists!$G$3="",0,IF(ISNUMBER(SEARCH(Lists!$G$3,AO96)),1,0)))</f>
        <v/>
      </c>
      <c r="AU96" s="22">
        <f>IF(AK96="","",IF(Lists!$G$4="",0,IF(ISNUMBER(SEARCH(Lists!$G$4,AO96)),1,0)))</f>
        <v/>
      </c>
      <c r="AV96" s="22">
        <f>IF(AK96="","",IF(Lists!$G$5="",0,IF(ISNUMBER(SEARCH(Lists!$G$5,AO96)),1,0)))</f>
        <v/>
      </c>
      <c r="AW96" s="22">
        <f>IF(AK96="","",IF(Lists!$G$6="",0,IF(ISNUMBER(SEARCH(Lists!$G$6,AO96)),1,0)))</f>
        <v/>
      </c>
      <c r="AX96" s="22">
        <f>IF(AK96="","",IF(Lists!$G$7="",0,IF(ISNUMBER(SEARCH(Lists!$G$7,AO96)),1,0)))</f>
        <v/>
      </c>
    </row>
    <row r="97">
      <c r="AE97" s="19" t="n"/>
      <c r="AF97" s="23" t="n"/>
      <c r="AG97" s="23" t="n"/>
      <c r="AH97" s="24" t="n"/>
      <c r="AI97" s="23" t="n"/>
      <c r="AJ97" s="19" t="n"/>
      <c r="AK97" s="22">
        <f>IFERROR(TRIM(INDEX($A97:$AD97,MATCH(Lists!$J$2,$A$1:$AD$1,0))&amp;""),"")</f>
        <v/>
      </c>
      <c r="AL97" s="22">
        <f>LOWER(IFERROR(TRIM(INDEX($A97:$AD97,MATCH(Lists!$J$3,$A$1:$AD$1,0))&amp;""),""))</f>
        <v/>
      </c>
      <c r="AM97" s="22">
        <f>IFERROR(TRIM(INDEX($A97:$AD97,MATCH(Lists!$J$4,$A$1:$AD$1,0))&amp;""),"")</f>
        <v/>
      </c>
      <c r="AN97" s="22">
        <f>IFERROR(IF(TRIM(INDEX($A97:$AD97,MATCH(Lists!$J$5,$A$1:$AD$1,0))&amp;"")="","",VALUE(TRIM(INDEX($A97:$AD97,MATCH(Lists!$J$5,$A$1:$AD$1,0))&amp;""))),"")</f>
        <v/>
      </c>
      <c r="AO97" s="22">
        <f>IFERROR(TRIM(INDEX($A97:$AD97,MATCH(Lists!$J$6,$A$1:$AD$1,0))&amp;""),"")</f>
        <v/>
      </c>
      <c r="AP97" s="22">
        <f>IFERROR(TRIM(INDEX($A97:$AD97,MATCH(Lists!$J$7,$A$1:$AD$1,0))&amp;""),"")</f>
        <v/>
      </c>
      <c r="AQ97" s="22">
        <f>IFERROR(TRIM(INDEX($A97:$AD97,MATCH(Lists!$J$8,$A$1:$AD$1,0))&amp;""),"")</f>
        <v/>
      </c>
      <c r="AR97" s="22">
        <f>IF(AK97="","",SUM(AS97:AX97))</f>
        <v/>
      </c>
      <c r="AS97" s="22">
        <f>IF(AK97="","",IF(Lists!$G$2="",0,IF(ISNUMBER(SEARCH(Lists!$G$2,AO97)),1,0)))</f>
        <v/>
      </c>
      <c r="AT97" s="22">
        <f>IF(AK97="","",IF(Lists!$G$3="",0,IF(ISNUMBER(SEARCH(Lists!$G$3,AO97)),1,0)))</f>
        <v/>
      </c>
      <c r="AU97" s="22">
        <f>IF(AK97="","",IF(Lists!$G$4="",0,IF(ISNUMBER(SEARCH(Lists!$G$4,AO97)),1,0)))</f>
        <v/>
      </c>
      <c r="AV97" s="22">
        <f>IF(AK97="","",IF(Lists!$G$5="",0,IF(ISNUMBER(SEARCH(Lists!$G$5,AO97)),1,0)))</f>
        <v/>
      </c>
      <c r="AW97" s="22">
        <f>IF(AK97="","",IF(Lists!$G$6="",0,IF(ISNUMBER(SEARCH(Lists!$G$6,AO97)),1,0)))</f>
        <v/>
      </c>
      <c r="AX97" s="22">
        <f>IF(AK97="","",IF(Lists!$G$7="",0,IF(ISNUMBER(SEARCH(Lists!$G$7,AO97)),1,0)))</f>
        <v/>
      </c>
    </row>
    <row r="98">
      <c r="AE98" s="19" t="n"/>
      <c r="AF98" s="23" t="n"/>
      <c r="AG98" s="23" t="n"/>
      <c r="AH98" s="24" t="n"/>
      <c r="AI98" s="23" t="n"/>
      <c r="AJ98" s="19" t="n"/>
      <c r="AK98" s="22">
        <f>IFERROR(TRIM(INDEX($A98:$AD98,MATCH(Lists!$J$2,$A$1:$AD$1,0))&amp;""),"")</f>
        <v/>
      </c>
      <c r="AL98" s="22">
        <f>LOWER(IFERROR(TRIM(INDEX($A98:$AD98,MATCH(Lists!$J$3,$A$1:$AD$1,0))&amp;""),""))</f>
        <v/>
      </c>
      <c r="AM98" s="22">
        <f>IFERROR(TRIM(INDEX($A98:$AD98,MATCH(Lists!$J$4,$A$1:$AD$1,0))&amp;""),"")</f>
        <v/>
      </c>
      <c r="AN98" s="22">
        <f>IFERROR(IF(TRIM(INDEX($A98:$AD98,MATCH(Lists!$J$5,$A$1:$AD$1,0))&amp;"")="","",VALUE(TRIM(INDEX($A98:$AD98,MATCH(Lists!$J$5,$A$1:$AD$1,0))&amp;""))),"")</f>
        <v/>
      </c>
      <c r="AO98" s="22">
        <f>IFERROR(TRIM(INDEX($A98:$AD98,MATCH(Lists!$J$6,$A$1:$AD$1,0))&amp;""),"")</f>
        <v/>
      </c>
      <c r="AP98" s="22">
        <f>IFERROR(TRIM(INDEX($A98:$AD98,MATCH(Lists!$J$7,$A$1:$AD$1,0))&amp;""),"")</f>
        <v/>
      </c>
      <c r="AQ98" s="22">
        <f>IFERROR(TRIM(INDEX($A98:$AD98,MATCH(Lists!$J$8,$A$1:$AD$1,0))&amp;""),"")</f>
        <v/>
      </c>
      <c r="AR98" s="22">
        <f>IF(AK98="","",SUM(AS98:AX98))</f>
        <v/>
      </c>
      <c r="AS98" s="22">
        <f>IF(AK98="","",IF(Lists!$G$2="",0,IF(ISNUMBER(SEARCH(Lists!$G$2,AO98)),1,0)))</f>
        <v/>
      </c>
      <c r="AT98" s="22">
        <f>IF(AK98="","",IF(Lists!$G$3="",0,IF(ISNUMBER(SEARCH(Lists!$G$3,AO98)),1,0)))</f>
        <v/>
      </c>
      <c r="AU98" s="22">
        <f>IF(AK98="","",IF(Lists!$G$4="",0,IF(ISNUMBER(SEARCH(Lists!$G$4,AO98)),1,0)))</f>
        <v/>
      </c>
      <c r="AV98" s="22">
        <f>IF(AK98="","",IF(Lists!$G$5="",0,IF(ISNUMBER(SEARCH(Lists!$G$5,AO98)),1,0)))</f>
        <v/>
      </c>
      <c r="AW98" s="22">
        <f>IF(AK98="","",IF(Lists!$G$6="",0,IF(ISNUMBER(SEARCH(Lists!$G$6,AO98)),1,0)))</f>
        <v/>
      </c>
      <c r="AX98" s="22">
        <f>IF(AK98="","",IF(Lists!$G$7="",0,IF(ISNUMBER(SEARCH(Lists!$G$7,AO98)),1,0)))</f>
        <v/>
      </c>
    </row>
    <row r="99">
      <c r="AE99" s="19" t="n"/>
      <c r="AF99" s="23" t="n"/>
      <c r="AG99" s="23" t="n"/>
      <c r="AH99" s="24" t="n"/>
      <c r="AI99" s="23" t="n"/>
      <c r="AJ99" s="19" t="n"/>
      <c r="AK99" s="22">
        <f>IFERROR(TRIM(INDEX($A99:$AD99,MATCH(Lists!$J$2,$A$1:$AD$1,0))&amp;""),"")</f>
        <v/>
      </c>
      <c r="AL99" s="22">
        <f>LOWER(IFERROR(TRIM(INDEX($A99:$AD99,MATCH(Lists!$J$3,$A$1:$AD$1,0))&amp;""),""))</f>
        <v/>
      </c>
      <c r="AM99" s="22">
        <f>IFERROR(TRIM(INDEX($A99:$AD99,MATCH(Lists!$J$4,$A$1:$AD$1,0))&amp;""),"")</f>
        <v/>
      </c>
      <c r="AN99" s="22">
        <f>IFERROR(IF(TRIM(INDEX($A99:$AD99,MATCH(Lists!$J$5,$A$1:$AD$1,0))&amp;"")="","",VALUE(TRIM(INDEX($A99:$AD99,MATCH(Lists!$J$5,$A$1:$AD$1,0))&amp;""))),"")</f>
        <v/>
      </c>
      <c r="AO99" s="22">
        <f>IFERROR(TRIM(INDEX($A99:$AD99,MATCH(Lists!$J$6,$A$1:$AD$1,0))&amp;""),"")</f>
        <v/>
      </c>
      <c r="AP99" s="22">
        <f>IFERROR(TRIM(INDEX($A99:$AD99,MATCH(Lists!$J$7,$A$1:$AD$1,0))&amp;""),"")</f>
        <v/>
      </c>
      <c r="AQ99" s="22">
        <f>IFERROR(TRIM(INDEX($A99:$AD99,MATCH(Lists!$J$8,$A$1:$AD$1,0))&amp;""),"")</f>
        <v/>
      </c>
      <c r="AR99" s="22">
        <f>IF(AK99="","",SUM(AS99:AX99))</f>
        <v/>
      </c>
      <c r="AS99" s="22">
        <f>IF(AK99="","",IF(Lists!$G$2="",0,IF(ISNUMBER(SEARCH(Lists!$G$2,AO99)),1,0)))</f>
        <v/>
      </c>
      <c r="AT99" s="22">
        <f>IF(AK99="","",IF(Lists!$G$3="",0,IF(ISNUMBER(SEARCH(Lists!$G$3,AO99)),1,0)))</f>
        <v/>
      </c>
      <c r="AU99" s="22">
        <f>IF(AK99="","",IF(Lists!$G$4="",0,IF(ISNUMBER(SEARCH(Lists!$G$4,AO99)),1,0)))</f>
        <v/>
      </c>
      <c r="AV99" s="22">
        <f>IF(AK99="","",IF(Lists!$G$5="",0,IF(ISNUMBER(SEARCH(Lists!$G$5,AO99)),1,0)))</f>
        <v/>
      </c>
      <c r="AW99" s="22">
        <f>IF(AK99="","",IF(Lists!$G$6="",0,IF(ISNUMBER(SEARCH(Lists!$G$6,AO99)),1,0)))</f>
        <v/>
      </c>
      <c r="AX99" s="22">
        <f>IF(AK99="","",IF(Lists!$G$7="",0,IF(ISNUMBER(SEARCH(Lists!$G$7,AO99)),1,0)))</f>
        <v/>
      </c>
    </row>
    <row r="100">
      <c r="AE100" s="19" t="n"/>
      <c r="AF100" s="23" t="n"/>
      <c r="AG100" s="23" t="n"/>
      <c r="AH100" s="24" t="n"/>
      <c r="AI100" s="23" t="n"/>
      <c r="AJ100" s="19" t="n"/>
      <c r="AK100" s="22">
        <f>IFERROR(TRIM(INDEX($A100:$AD100,MATCH(Lists!$J$2,$A$1:$AD$1,0))&amp;""),"")</f>
        <v/>
      </c>
      <c r="AL100" s="22">
        <f>LOWER(IFERROR(TRIM(INDEX($A100:$AD100,MATCH(Lists!$J$3,$A$1:$AD$1,0))&amp;""),""))</f>
        <v/>
      </c>
      <c r="AM100" s="22">
        <f>IFERROR(TRIM(INDEX($A100:$AD100,MATCH(Lists!$J$4,$A$1:$AD$1,0))&amp;""),"")</f>
        <v/>
      </c>
      <c r="AN100" s="22">
        <f>IFERROR(IF(TRIM(INDEX($A100:$AD100,MATCH(Lists!$J$5,$A$1:$AD$1,0))&amp;"")="","",VALUE(TRIM(INDEX($A100:$AD100,MATCH(Lists!$J$5,$A$1:$AD$1,0))&amp;""))),"")</f>
        <v/>
      </c>
      <c r="AO100" s="22">
        <f>IFERROR(TRIM(INDEX($A100:$AD100,MATCH(Lists!$J$6,$A$1:$AD$1,0))&amp;""),"")</f>
        <v/>
      </c>
      <c r="AP100" s="22">
        <f>IFERROR(TRIM(INDEX($A100:$AD100,MATCH(Lists!$J$7,$A$1:$AD$1,0))&amp;""),"")</f>
        <v/>
      </c>
      <c r="AQ100" s="22">
        <f>IFERROR(TRIM(INDEX($A100:$AD100,MATCH(Lists!$J$8,$A$1:$AD$1,0))&amp;""),"")</f>
        <v/>
      </c>
      <c r="AR100" s="22">
        <f>IF(AK100="","",SUM(AS100:AX100))</f>
        <v/>
      </c>
      <c r="AS100" s="22">
        <f>IF(AK100="","",IF(Lists!$G$2="",0,IF(ISNUMBER(SEARCH(Lists!$G$2,AO100)),1,0)))</f>
        <v/>
      </c>
      <c r="AT100" s="22">
        <f>IF(AK100="","",IF(Lists!$G$3="",0,IF(ISNUMBER(SEARCH(Lists!$G$3,AO100)),1,0)))</f>
        <v/>
      </c>
      <c r="AU100" s="22">
        <f>IF(AK100="","",IF(Lists!$G$4="",0,IF(ISNUMBER(SEARCH(Lists!$G$4,AO100)),1,0)))</f>
        <v/>
      </c>
      <c r="AV100" s="22">
        <f>IF(AK100="","",IF(Lists!$G$5="",0,IF(ISNUMBER(SEARCH(Lists!$G$5,AO100)),1,0)))</f>
        <v/>
      </c>
      <c r="AW100" s="22">
        <f>IF(AK100="","",IF(Lists!$G$6="",0,IF(ISNUMBER(SEARCH(Lists!$G$6,AO100)),1,0)))</f>
        <v/>
      </c>
      <c r="AX100" s="22">
        <f>IF(AK100="","",IF(Lists!$G$7="",0,IF(ISNUMBER(SEARCH(Lists!$G$7,AO100)),1,0)))</f>
        <v/>
      </c>
    </row>
    <row r="101">
      <c r="AE101" s="19" t="n"/>
      <c r="AF101" s="23" t="n"/>
      <c r="AG101" s="23" t="n"/>
      <c r="AH101" s="24" t="n"/>
      <c r="AI101" s="23" t="n"/>
      <c r="AJ101" s="19" t="n"/>
      <c r="AK101" s="22">
        <f>IFERROR(TRIM(INDEX($A101:$AD101,MATCH(Lists!$J$2,$A$1:$AD$1,0))&amp;""),"")</f>
        <v/>
      </c>
      <c r="AL101" s="22">
        <f>LOWER(IFERROR(TRIM(INDEX($A101:$AD101,MATCH(Lists!$J$3,$A$1:$AD$1,0))&amp;""),""))</f>
        <v/>
      </c>
      <c r="AM101" s="22">
        <f>IFERROR(TRIM(INDEX($A101:$AD101,MATCH(Lists!$J$4,$A$1:$AD$1,0))&amp;""),"")</f>
        <v/>
      </c>
      <c r="AN101" s="22">
        <f>IFERROR(IF(TRIM(INDEX($A101:$AD101,MATCH(Lists!$J$5,$A$1:$AD$1,0))&amp;"")="","",VALUE(TRIM(INDEX($A101:$AD101,MATCH(Lists!$J$5,$A$1:$AD$1,0))&amp;""))),"")</f>
        <v/>
      </c>
      <c r="AO101" s="22">
        <f>IFERROR(TRIM(INDEX($A101:$AD101,MATCH(Lists!$J$6,$A$1:$AD$1,0))&amp;""),"")</f>
        <v/>
      </c>
      <c r="AP101" s="22">
        <f>IFERROR(TRIM(INDEX($A101:$AD101,MATCH(Lists!$J$7,$A$1:$AD$1,0))&amp;""),"")</f>
        <v/>
      </c>
      <c r="AQ101" s="22">
        <f>IFERROR(TRIM(INDEX($A101:$AD101,MATCH(Lists!$J$8,$A$1:$AD$1,0))&amp;""),"")</f>
        <v/>
      </c>
      <c r="AR101" s="22">
        <f>IF(AK101="","",SUM(AS101:AX101))</f>
        <v/>
      </c>
      <c r="AS101" s="22">
        <f>IF(AK101="","",IF(Lists!$G$2="",0,IF(ISNUMBER(SEARCH(Lists!$G$2,AO101)),1,0)))</f>
        <v/>
      </c>
      <c r="AT101" s="22">
        <f>IF(AK101="","",IF(Lists!$G$3="",0,IF(ISNUMBER(SEARCH(Lists!$G$3,AO101)),1,0)))</f>
        <v/>
      </c>
      <c r="AU101" s="22">
        <f>IF(AK101="","",IF(Lists!$G$4="",0,IF(ISNUMBER(SEARCH(Lists!$G$4,AO101)),1,0)))</f>
        <v/>
      </c>
      <c r="AV101" s="22">
        <f>IF(AK101="","",IF(Lists!$G$5="",0,IF(ISNUMBER(SEARCH(Lists!$G$5,AO101)),1,0)))</f>
        <v/>
      </c>
      <c r="AW101" s="22">
        <f>IF(AK101="","",IF(Lists!$G$6="",0,IF(ISNUMBER(SEARCH(Lists!$G$6,AO101)),1,0)))</f>
        <v/>
      </c>
      <c r="AX101" s="22">
        <f>IF(AK101="","",IF(Lists!$G$7="",0,IF(ISNUMBER(SEARCH(Lists!$G$7,AO101)),1,0)))</f>
        <v/>
      </c>
    </row>
    <row r="102">
      <c r="AE102" s="19" t="n"/>
      <c r="AF102" s="23" t="n"/>
      <c r="AG102" s="23" t="n"/>
      <c r="AH102" s="24" t="n"/>
      <c r="AI102" s="23" t="n"/>
      <c r="AJ102" s="19" t="n"/>
      <c r="AK102" s="22">
        <f>IFERROR(TRIM(INDEX($A102:$AD102,MATCH(Lists!$J$2,$A$1:$AD$1,0))&amp;""),"")</f>
        <v/>
      </c>
      <c r="AL102" s="22">
        <f>LOWER(IFERROR(TRIM(INDEX($A102:$AD102,MATCH(Lists!$J$3,$A$1:$AD$1,0))&amp;""),""))</f>
        <v/>
      </c>
      <c r="AM102" s="22">
        <f>IFERROR(TRIM(INDEX($A102:$AD102,MATCH(Lists!$J$4,$A$1:$AD$1,0))&amp;""),"")</f>
        <v/>
      </c>
      <c r="AN102" s="22">
        <f>IFERROR(IF(TRIM(INDEX($A102:$AD102,MATCH(Lists!$J$5,$A$1:$AD$1,0))&amp;"")="","",VALUE(TRIM(INDEX($A102:$AD102,MATCH(Lists!$J$5,$A$1:$AD$1,0))&amp;""))),"")</f>
        <v/>
      </c>
      <c r="AO102" s="22">
        <f>IFERROR(TRIM(INDEX($A102:$AD102,MATCH(Lists!$J$6,$A$1:$AD$1,0))&amp;""),"")</f>
        <v/>
      </c>
      <c r="AP102" s="22">
        <f>IFERROR(TRIM(INDEX($A102:$AD102,MATCH(Lists!$J$7,$A$1:$AD$1,0))&amp;""),"")</f>
        <v/>
      </c>
      <c r="AQ102" s="22">
        <f>IFERROR(TRIM(INDEX($A102:$AD102,MATCH(Lists!$J$8,$A$1:$AD$1,0))&amp;""),"")</f>
        <v/>
      </c>
      <c r="AR102" s="22">
        <f>IF(AK102="","",SUM(AS102:AX102))</f>
        <v/>
      </c>
      <c r="AS102" s="22">
        <f>IF(AK102="","",IF(Lists!$G$2="",0,IF(ISNUMBER(SEARCH(Lists!$G$2,AO102)),1,0)))</f>
        <v/>
      </c>
      <c r="AT102" s="22">
        <f>IF(AK102="","",IF(Lists!$G$3="",0,IF(ISNUMBER(SEARCH(Lists!$G$3,AO102)),1,0)))</f>
        <v/>
      </c>
      <c r="AU102" s="22">
        <f>IF(AK102="","",IF(Lists!$G$4="",0,IF(ISNUMBER(SEARCH(Lists!$G$4,AO102)),1,0)))</f>
        <v/>
      </c>
      <c r="AV102" s="22">
        <f>IF(AK102="","",IF(Lists!$G$5="",0,IF(ISNUMBER(SEARCH(Lists!$G$5,AO102)),1,0)))</f>
        <v/>
      </c>
      <c r="AW102" s="22">
        <f>IF(AK102="","",IF(Lists!$G$6="",0,IF(ISNUMBER(SEARCH(Lists!$G$6,AO102)),1,0)))</f>
        <v/>
      </c>
      <c r="AX102" s="22">
        <f>IF(AK102="","",IF(Lists!$G$7="",0,IF(ISNUMBER(SEARCH(Lists!$G$7,AO102)),1,0)))</f>
        <v/>
      </c>
    </row>
    <row r="103">
      <c r="AE103" s="19" t="n"/>
      <c r="AF103" s="23" t="n"/>
      <c r="AG103" s="23" t="n"/>
      <c r="AH103" s="24" t="n"/>
      <c r="AI103" s="23" t="n"/>
      <c r="AJ103" s="19" t="n"/>
      <c r="AK103" s="22">
        <f>IFERROR(TRIM(INDEX($A103:$AD103,MATCH(Lists!$J$2,$A$1:$AD$1,0))&amp;""),"")</f>
        <v/>
      </c>
      <c r="AL103" s="22">
        <f>LOWER(IFERROR(TRIM(INDEX($A103:$AD103,MATCH(Lists!$J$3,$A$1:$AD$1,0))&amp;""),""))</f>
        <v/>
      </c>
      <c r="AM103" s="22">
        <f>IFERROR(TRIM(INDEX($A103:$AD103,MATCH(Lists!$J$4,$A$1:$AD$1,0))&amp;""),"")</f>
        <v/>
      </c>
      <c r="AN103" s="22">
        <f>IFERROR(IF(TRIM(INDEX($A103:$AD103,MATCH(Lists!$J$5,$A$1:$AD$1,0))&amp;"")="","",VALUE(TRIM(INDEX($A103:$AD103,MATCH(Lists!$J$5,$A$1:$AD$1,0))&amp;""))),"")</f>
        <v/>
      </c>
      <c r="AO103" s="22">
        <f>IFERROR(TRIM(INDEX($A103:$AD103,MATCH(Lists!$J$6,$A$1:$AD$1,0))&amp;""),"")</f>
        <v/>
      </c>
      <c r="AP103" s="22">
        <f>IFERROR(TRIM(INDEX($A103:$AD103,MATCH(Lists!$J$7,$A$1:$AD$1,0))&amp;""),"")</f>
        <v/>
      </c>
      <c r="AQ103" s="22">
        <f>IFERROR(TRIM(INDEX($A103:$AD103,MATCH(Lists!$J$8,$A$1:$AD$1,0))&amp;""),"")</f>
        <v/>
      </c>
      <c r="AR103" s="22">
        <f>IF(AK103="","",SUM(AS103:AX103))</f>
        <v/>
      </c>
      <c r="AS103" s="22">
        <f>IF(AK103="","",IF(Lists!$G$2="",0,IF(ISNUMBER(SEARCH(Lists!$G$2,AO103)),1,0)))</f>
        <v/>
      </c>
      <c r="AT103" s="22">
        <f>IF(AK103="","",IF(Lists!$G$3="",0,IF(ISNUMBER(SEARCH(Lists!$G$3,AO103)),1,0)))</f>
        <v/>
      </c>
      <c r="AU103" s="22">
        <f>IF(AK103="","",IF(Lists!$G$4="",0,IF(ISNUMBER(SEARCH(Lists!$G$4,AO103)),1,0)))</f>
        <v/>
      </c>
      <c r="AV103" s="22">
        <f>IF(AK103="","",IF(Lists!$G$5="",0,IF(ISNUMBER(SEARCH(Lists!$G$5,AO103)),1,0)))</f>
        <v/>
      </c>
      <c r="AW103" s="22">
        <f>IF(AK103="","",IF(Lists!$G$6="",0,IF(ISNUMBER(SEARCH(Lists!$G$6,AO103)),1,0)))</f>
        <v/>
      </c>
      <c r="AX103" s="22">
        <f>IF(AK103="","",IF(Lists!$G$7="",0,IF(ISNUMBER(SEARCH(Lists!$G$7,AO103)),1,0)))</f>
        <v/>
      </c>
    </row>
    <row r="104">
      <c r="AE104" s="19" t="n"/>
      <c r="AF104" s="23" t="n"/>
      <c r="AG104" s="23" t="n"/>
      <c r="AH104" s="24" t="n"/>
      <c r="AI104" s="23" t="n"/>
      <c r="AJ104" s="19" t="n"/>
      <c r="AK104" s="22">
        <f>IFERROR(TRIM(INDEX($A104:$AD104,MATCH(Lists!$J$2,$A$1:$AD$1,0))&amp;""),"")</f>
        <v/>
      </c>
      <c r="AL104" s="22">
        <f>LOWER(IFERROR(TRIM(INDEX($A104:$AD104,MATCH(Lists!$J$3,$A$1:$AD$1,0))&amp;""),""))</f>
        <v/>
      </c>
      <c r="AM104" s="22">
        <f>IFERROR(TRIM(INDEX($A104:$AD104,MATCH(Lists!$J$4,$A$1:$AD$1,0))&amp;""),"")</f>
        <v/>
      </c>
      <c r="AN104" s="22">
        <f>IFERROR(IF(TRIM(INDEX($A104:$AD104,MATCH(Lists!$J$5,$A$1:$AD$1,0))&amp;"")="","",VALUE(TRIM(INDEX($A104:$AD104,MATCH(Lists!$J$5,$A$1:$AD$1,0))&amp;""))),"")</f>
        <v/>
      </c>
      <c r="AO104" s="22">
        <f>IFERROR(TRIM(INDEX($A104:$AD104,MATCH(Lists!$J$6,$A$1:$AD$1,0))&amp;""),"")</f>
        <v/>
      </c>
      <c r="AP104" s="22">
        <f>IFERROR(TRIM(INDEX($A104:$AD104,MATCH(Lists!$J$7,$A$1:$AD$1,0))&amp;""),"")</f>
        <v/>
      </c>
      <c r="AQ104" s="22">
        <f>IFERROR(TRIM(INDEX($A104:$AD104,MATCH(Lists!$J$8,$A$1:$AD$1,0))&amp;""),"")</f>
        <v/>
      </c>
      <c r="AR104" s="22">
        <f>IF(AK104="","",SUM(AS104:AX104))</f>
        <v/>
      </c>
      <c r="AS104" s="22">
        <f>IF(AK104="","",IF(Lists!$G$2="",0,IF(ISNUMBER(SEARCH(Lists!$G$2,AO104)),1,0)))</f>
        <v/>
      </c>
      <c r="AT104" s="22">
        <f>IF(AK104="","",IF(Lists!$G$3="",0,IF(ISNUMBER(SEARCH(Lists!$G$3,AO104)),1,0)))</f>
        <v/>
      </c>
      <c r="AU104" s="22">
        <f>IF(AK104="","",IF(Lists!$G$4="",0,IF(ISNUMBER(SEARCH(Lists!$G$4,AO104)),1,0)))</f>
        <v/>
      </c>
      <c r="AV104" s="22">
        <f>IF(AK104="","",IF(Lists!$G$5="",0,IF(ISNUMBER(SEARCH(Lists!$G$5,AO104)),1,0)))</f>
        <v/>
      </c>
      <c r="AW104" s="22">
        <f>IF(AK104="","",IF(Lists!$G$6="",0,IF(ISNUMBER(SEARCH(Lists!$G$6,AO104)),1,0)))</f>
        <v/>
      </c>
      <c r="AX104" s="22">
        <f>IF(AK104="","",IF(Lists!$G$7="",0,IF(ISNUMBER(SEARCH(Lists!$G$7,AO104)),1,0)))</f>
        <v/>
      </c>
    </row>
    <row r="105">
      <c r="AE105" s="19" t="n"/>
      <c r="AF105" s="23" t="n"/>
      <c r="AG105" s="23" t="n"/>
      <c r="AH105" s="24" t="n"/>
      <c r="AI105" s="23" t="n"/>
      <c r="AJ105" s="19" t="n"/>
      <c r="AK105" s="22">
        <f>IFERROR(TRIM(INDEX($A105:$AD105,MATCH(Lists!$J$2,$A$1:$AD$1,0))&amp;""),"")</f>
        <v/>
      </c>
      <c r="AL105" s="22">
        <f>LOWER(IFERROR(TRIM(INDEX($A105:$AD105,MATCH(Lists!$J$3,$A$1:$AD$1,0))&amp;""),""))</f>
        <v/>
      </c>
      <c r="AM105" s="22">
        <f>IFERROR(TRIM(INDEX($A105:$AD105,MATCH(Lists!$J$4,$A$1:$AD$1,0))&amp;""),"")</f>
        <v/>
      </c>
      <c r="AN105" s="22">
        <f>IFERROR(IF(TRIM(INDEX($A105:$AD105,MATCH(Lists!$J$5,$A$1:$AD$1,0))&amp;"")="","",VALUE(TRIM(INDEX($A105:$AD105,MATCH(Lists!$J$5,$A$1:$AD$1,0))&amp;""))),"")</f>
        <v/>
      </c>
      <c r="AO105" s="22">
        <f>IFERROR(TRIM(INDEX($A105:$AD105,MATCH(Lists!$J$6,$A$1:$AD$1,0))&amp;""),"")</f>
        <v/>
      </c>
      <c r="AP105" s="22">
        <f>IFERROR(TRIM(INDEX($A105:$AD105,MATCH(Lists!$J$7,$A$1:$AD$1,0))&amp;""),"")</f>
        <v/>
      </c>
      <c r="AQ105" s="22">
        <f>IFERROR(TRIM(INDEX($A105:$AD105,MATCH(Lists!$J$8,$A$1:$AD$1,0))&amp;""),"")</f>
        <v/>
      </c>
      <c r="AR105" s="22">
        <f>IF(AK105="","",SUM(AS105:AX105))</f>
        <v/>
      </c>
      <c r="AS105" s="22">
        <f>IF(AK105="","",IF(Lists!$G$2="",0,IF(ISNUMBER(SEARCH(Lists!$G$2,AO105)),1,0)))</f>
        <v/>
      </c>
      <c r="AT105" s="22">
        <f>IF(AK105="","",IF(Lists!$G$3="",0,IF(ISNUMBER(SEARCH(Lists!$G$3,AO105)),1,0)))</f>
        <v/>
      </c>
      <c r="AU105" s="22">
        <f>IF(AK105="","",IF(Lists!$G$4="",0,IF(ISNUMBER(SEARCH(Lists!$G$4,AO105)),1,0)))</f>
        <v/>
      </c>
      <c r="AV105" s="22">
        <f>IF(AK105="","",IF(Lists!$G$5="",0,IF(ISNUMBER(SEARCH(Lists!$G$5,AO105)),1,0)))</f>
        <v/>
      </c>
      <c r="AW105" s="22">
        <f>IF(AK105="","",IF(Lists!$G$6="",0,IF(ISNUMBER(SEARCH(Lists!$G$6,AO105)),1,0)))</f>
        <v/>
      </c>
      <c r="AX105" s="22">
        <f>IF(AK105="","",IF(Lists!$G$7="",0,IF(ISNUMBER(SEARCH(Lists!$G$7,AO105)),1,0)))</f>
        <v/>
      </c>
    </row>
    <row r="106">
      <c r="AE106" s="19" t="n"/>
      <c r="AF106" s="23" t="n"/>
      <c r="AG106" s="23" t="n"/>
      <c r="AH106" s="24" t="n"/>
      <c r="AI106" s="23" t="n"/>
      <c r="AJ106" s="19" t="n"/>
      <c r="AK106" s="22">
        <f>IFERROR(TRIM(INDEX($A106:$AD106,MATCH(Lists!$J$2,$A$1:$AD$1,0))&amp;""),"")</f>
        <v/>
      </c>
      <c r="AL106" s="22">
        <f>LOWER(IFERROR(TRIM(INDEX($A106:$AD106,MATCH(Lists!$J$3,$A$1:$AD$1,0))&amp;""),""))</f>
        <v/>
      </c>
      <c r="AM106" s="22">
        <f>IFERROR(TRIM(INDEX($A106:$AD106,MATCH(Lists!$J$4,$A$1:$AD$1,0))&amp;""),"")</f>
        <v/>
      </c>
      <c r="AN106" s="22">
        <f>IFERROR(IF(TRIM(INDEX($A106:$AD106,MATCH(Lists!$J$5,$A$1:$AD$1,0))&amp;"")="","",VALUE(TRIM(INDEX($A106:$AD106,MATCH(Lists!$J$5,$A$1:$AD$1,0))&amp;""))),"")</f>
        <v/>
      </c>
      <c r="AO106" s="22">
        <f>IFERROR(TRIM(INDEX($A106:$AD106,MATCH(Lists!$J$6,$A$1:$AD$1,0))&amp;""),"")</f>
        <v/>
      </c>
      <c r="AP106" s="22">
        <f>IFERROR(TRIM(INDEX($A106:$AD106,MATCH(Lists!$J$7,$A$1:$AD$1,0))&amp;""),"")</f>
        <v/>
      </c>
      <c r="AQ106" s="22">
        <f>IFERROR(TRIM(INDEX($A106:$AD106,MATCH(Lists!$J$8,$A$1:$AD$1,0))&amp;""),"")</f>
        <v/>
      </c>
      <c r="AR106" s="22">
        <f>IF(AK106="","",SUM(AS106:AX106))</f>
        <v/>
      </c>
      <c r="AS106" s="22">
        <f>IF(AK106="","",IF(Lists!$G$2="",0,IF(ISNUMBER(SEARCH(Lists!$G$2,AO106)),1,0)))</f>
        <v/>
      </c>
      <c r="AT106" s="22">
        <f>IF(AK106="","",IF(Lists!$G$3="",0,IF(ISNUMBER(SEARCH(Lists!$G$3,AO106)),1,0)))</f>
        <v/>
      </c>
      <c r="AU106" s="22">
        <f>IF(AK106="","",IF(Lists!$G$4="",0,IF(ISNUMBER(SEARCH(Lists!$G$4,AO106)),1,0)))</f>
        <v/>
      </c>
      <c r="AV106" s="22">
        <f>IF(AK106="","",IF(Lists!$G$5="",0,IF(ISNUMBER(SEARCH(Lists!$G$5,AO106)),1,0)))</f>
        <v/>
      </c>
      <c r="AW106" s="22">
        <f>IF(AK106="","",IF(Lists!$G$6="",0,IF(ISNUMBER(SEARCH(Lists!$G$6,AO106)),1,0)))</f>
        <v/>
      </c>
      <c r="AX106" s="22">
        <f>IF(AK106="","",IF(Lists!$G$7="",0,IF(ISNUMBER(SEARCH(Lists!$G$7,AO106)),1,0)))</f>
        <v/>
      </c>
    </row>
    <row r="107">
      <c r="AE107" s="19" t="n"/>
      <c r="AF107" s="23" t="n"/>
      <c r="AG107" s="23" t="n"/>
      <c r="AH107" s="24" t="n"/>
      <c r="AI107" s="23" t="n"/>
      <c r="AJ107" s="19" t="n"/>
      <c r="AK107" s="22">
        <f>IFERROR(TRIM(INDEX($A107:$AD107,MATCH(Lists!$J$2,$A$1:$AD$1,0))&amp;""),"")</f>
        <v/>
      </c>
      <c r="AL107" s="22">
        <f>LOWER(IFERROR(TRIM(INDEX($A107:$AD107,MATCH(Lists!$J$3,$A$1:$AD$1,0))&amp;""),""))</f>
        <v/>
      </c>
      <c r="AM107" s="22">
        <f>IFERROR(TRIM(INDEX($A107:$AD107,MATCH(Lists!$J$4,$A$1:$AD$1,0))&amp;""),"")</f>
        <v/>
      </c>
      <c r="AN107" s="22">
        <f>IFERROR(IF(TRIM(INDEX($A107:$AD107,MATCH(Lists!$J$5,$A$1:$AD$1,0))&amp;"")="","",VALUE(TRIM(INDEX($A107:$AD107,MATCH(Lists!$J$5,$A$1:$AD$1,0))&amp;""))),"")</f>
        <v/>
      </c>
      <c r="AO107" s="22">
        <f>IFERROR(TRIM(INDEX($A107:$AD107,MATCH(Lists!$J$6,$A$1:$AD$1,0))&amp;""),"")</f>
        <v/>
      </c>
      <c r="AP107" s="22">
        <f>IFERROR(TRIM(INDEX($A107:$AD107,MATCH(Lists!$J$7,$A$1:$AD$1,0))&amp;""),"")</f>
        <v/>
      </c>
      <c r="AQ107" s="22">
        <f>IFERROR(TRIM(INDEX($A107:$AD107,MATCH(Lists!$J$8,$A$1:$AD$1,0))&amp;""),"")</f>
        <v/>
      </c>
      <c r="AR107" s="22">
        <f>IF(AK107="","",SUM(AS107:AX107))</f>
        <v/>
      </c>
      <c r="AS107" s="22">
        <f>IF(AK107="","",IF(Lists!$G$2="",0,IF(ISNUMBER(SEARCH(Lists!$G$2,AO107)),1,0)))</f>
        <v/>
      </c>
      <c r="AT107" s="22">
        <f>IF(AK107="","",IF(Lists!$G$3="",0,IF(ISNUMBER(SEARCH(Lists!$G$3,AO107)),1,0)))</f>
        <v/>
      </c>
      <c r="AU107" s="22">
        <f>IF(AK107="","",IF(Lists!$G$4="",0,IF(ISNUMBER(SEARCH(Lists!$G$4,AO107)),1,0)))</f>
        <v/>
      </c>
      <c r="AV107" s="22">
        <f>IF(AK107="","",IF(Lists!$G$5="",0,IF(ISNUMBER(SEARCH(Lists!$G$5,AO107)),1,0)))</f>
        <v/>
      </c>
      <c r="AW107" s="22">
        <f>IF(AK107="","",IF(Lists!$G$6="",0,IF(ISNUMBER(SEARCH(Lists!$G$6,AO107)),1,0)))</f>
        <v/>
      </c>
      <c r="AX107" s="22">
        <f>IF(AK107="","",IF(Lists!$G$7="",0,IF(ISNUMBER(SEARCH(Lists!$G$7,AO107)),1,0)))</f>
        <v/>
      </c>
    </row>
    <row r="108">
      <c r="AE108" s="19" t="n"/>
      <c r="AF108" s="23" t="n"/>
      <c r="AG108" s="23" t="n"/>
      <c r="AH108" s="24" t="n"/>
      <c r="AI108" s="23" t="n"/>
      <c r="AJ108" s="19" t="n"/>
      <c r="AK108" s="22">
        <f>IFERROR(TRIM(INDEX($A108:$AD108,MATCH(Lists!$J$2,$A$1:$AD$1,0))&amp;""),"")</f>
        <v/>
      </c>
      <c r="AL108" s="22">
        <f>LOWER(IFERROR(TRIM(INDEX($A108:$AD108,MATCH(Lists!$J$3,$A$1:$AD$1,0))&amp;""),""))</f>
        <v/>
      </c>
      <c r="AM108" s="22">
        <f>IFERROR(TRIM(INDEX($A108:$AD108,MATCH(Lists!$J$4,$A$1:$AD$1,0))&amp;""),"")</f>
        <v/>
      </c>
      <c r="AN108" s="22">
        <f>IFERROR(IF(TRIM(INDEX($A108:$AD108,MATCH(Lists!$J$5,$A$1:$AD$1,0))&amp;"")="","",VALUE(TRIM(INDEX($A108:$AD108,MATCH(Lists!$J$5,$A$1:$AD$1,0))&amp;""))),"")</f>
        <v/>
      </c>
      <c r="AO108" s="22">
        <f>IFERROR(TRIM(INDEX($A108:$AD108,MATCH(Lists!$J$6,$A$1:$AD$1,0))&amp;""),"")</f>
        <v/>
      </c>
      <c r="AP108" s="22">
        <f>IFERROR(TRIM(INDEX($A108:$AD108,MATCH(Lists!$J$7,$A$1:$AD$1,0))&amp;""),"")</f>
        <v/>
      </c>
      <c r="AQ108" s="22">
        <f>IFERROR(TRIM(INDEX($A108:$AD108,MATCH(Lists!$J$8,$A$1:$AD$1,0))&amp;""),"")</f>
        <v/>
      </c>
      <c r="AR108" s="22">
        <f>IF(AK108="","",SUM(AS108:AX108))</f>
        <v/>
      </c>
      <c r="AS108" s="22">
        <f>IF(AK108="","",IF(Lists!$G$2="",0,IF(ISNUMBER(SEARCH(Lists!$G$2,AO108)),1,0)))</f>
        <v/>
      </c>
      <c r="AT108" s="22">
        <f>IF(AK108="","",IF(Lists!$G$3="",0,IF(ISNUMBER(SEARCH(Lists!$G$3,AO108)),1,0)))</f>
        <v/>
      </c>
      <c r="AU108" s="22">
        <f>IF(AK108="","",IF(Lists!$G$4="",0,IF(ISNUMBER(SEARCH(Lists!$G$4,AO108)),1,0)))</f>
        <v/>
      </c>
      <c r="AV108" s="22">
        <f>IF(AK108="","",IF(Lists!$G$5="",0,IF(ISNUMBER(SEARCH(Lists!$G$5,AO108)),1,0)))</f>
        <v/>
      </c>
      <c r="AW108" s="22">
        <f>IF(AK108="","",IF(Lists!$G$6="",0,IF(ISNUMBER(SEARCH(Lists!$G$6,AO108)),1,0)))</f>
        <v/>
      </c>
      <c r="AX108" s="22">
        <f>IF(AK108="","",IF(Lists!$G$7="",0,IF(ISNUMBER(SEARCH(Lists!$G$7,AO108)),1,0)))</f>
        <v/>
      </c>
    </row>
    <row r="109">
      <c r="AE109" s="19" t="n"/>
      <c r="AF109" s="23" t="n"/>
      <c r="AG109" s="23" t="n"/>
      <c r="AH109" s="24" t="n"/>
      <c r="AI109" s="23" t="n"/>
      <c r="AJ109" s="19" t="n"/>
      <c r="AK109" s="22">
        <f>IFERROR(TRIM(INDEX($A109:$AD109,MATCH(Lists!$J$2,$A$1:$AD$1,0))&amp;""),"")</f>
        <v/>
      </c>
      <c r="AL109" s="22">
        <f>LOWER(IFERROR(TRIM(INDEX($A109:$AD109,MATCH(Lists!$J$3,$A$1:$AD$1,0))&amp;""),""))</f>
        <v/>
      </c>
      <c r="AM109" s="22">
        <f>IFERROR(TRIM(INDEX($A109:$AD109,MATCH(Lists!$J$4,$A$1:$AD$1,0))&amp;""),"")</f>
        <v/>
      </c>
      <c r="AN109" s="22">
        <f>IFERROR(IF(TRIM(INDEX($A109:$AD109,MATCH(Lists!$J$5,$A$1:$AD$1,0))&amp;"")="","",VALUE(TRIM(INDEX($A109:$AD109,MATCH(Lists!$J$5,$A$1:$AD$1,0))&amp;""))),"")</f>
        <v/>
      </c>
      <c r="AO109" s="22">
        <f>IFERROR(TRIM(INDEX($A109:$AD109,MATCH(Lists!$J$6,$A$1:$AD$1,0))&amp;""),"")</f>
        <v/>
      </c>
      <c r="AP109" s="22">
        <f>IFERROR(TRIM(INDEX($A109:$AD109,MATCH(Lists!$J$7,$A$1:$AD$1,0))&amp;""),"")</f>
        <v/>
      </c>
      <c r="AQ109" s="22">
        <f>IFERROR(TRIM(INDEX($A109:$AD109,MATCH(Lists!$J$8,$A$1:$AD$1,0))&amp;""),"")</f>
        <v/>
      </c>
      <c r="AR109" s="22">
        <f>IF(AK109="","",SUM(AS109:AX109))</f>
        <v/>
      </c>
      <c r="AS109" s="22">
        <f>IF(AK109="","",IF(Lists!$G$2="",0,IF(ISNUMBER(SEARCH(Lists!$G$2,AO109)),1,0)))</f>
        <v/>
      </c>
      <c r="AT109" s="22">
        <f>IF(AK109="","",IF(Lists!$G$3="",0,IF(ISNUMBER(SEARCH(Lists!$G$3,AO109)),1,0)))</f>
        <v/>
      </c>
      <c r="AU109" s="22">
        <f>IF(AK109="","",IF(Lists!$G$4="",0,IF(ISNUMBER(SEARCH(Lists!$G$4,AO109)),1,0)))</f>
        <v/>
      </c>
      <c r="AV109" s="22">
        <f>IF(AK109="","",IF(Lists!$G$5="",0,IF(ISNUMBER(SEARCH(Lists!$G$5,AO109)),1,0)))</f>
        <v/>
      </c>
      <c r="AW109" s="22">
        <f>IF(AK109="","",IF(Lists!$G$6="",0,IF(ISNUMBER(SEARCH(Lists!$G$6,AO109)),1,0)))</f>
        <v/>
      </c>
      <c r="AX109" s="22">
        <f>IF(AK109="","",IF(Lists!$G$7="",0,IF(ISNUMBER(SEARCH(Lists!$G$7,AO109)),1,0)))</f>
        <v/>
      </c>
    </row>
    <row r="110">
      <c r="AE110" s="19" t="n"/>
      <c r="AF110" s="23" t="n"/>
      <c r="AG110" s="23" t="n"/>
      <c r="AH110" s="24" t="n"/>
      <c r="AI110" s="23" t="n"/>
      <c r="AJ110" s="19" t="n"/>
      <c r="AK110" s="22">
        <f>IFERROR(TRIM(INDEX($A110:$AD110,MATCH(Lists!$J$2,$A$1:$AD$1,0))&amp;""),"")</f>
        <v/>
      </c>
      <c r="AL110" s="22">
        <f>LOWER(IFERROR(TRIM(INDEX($A110:$AD110,MATCH(Lists!$J$3,$A$1:$AD$1,0))&amp;""),""))</f>
        <v/>
      </c>
      <c r="AM110" s="22">
        <f>IFERROR(TRIM(INDEX($A110:$AD110,MATCH(Lists!$J$4,$A$1:$AD$1,0))&amp;""),"")</f>
        <v/>
      </c>
      <c r="AN110" s="22">
        <f>IFERROR(IF(TRIM(INDEX($A110:$AD110,MATCH(Lists!$J$5,$A$1:$AD$1,0))&amp;"")="","",VALUE(TRIM(INDEX($A110:$AD110,MATCH(Lists!$J$5,$A$1:$AD$1,0))&amp;""))),"")</f>
        <v/>
      </c>
      <c r="AO110" s="22">
        <f>IFERROR(TRIM(INDEX($A110:$AD110,MATCH(Lists!$J$6,$A$1:$AD$1,0))&amp;""),"")</f>
        <v/>
      </c>
      <c r="AP110" s="22">
        <f>IFERROR(TRIM(INDEX($A110:$AD110,MATCH(Lists!$J$7,$A$1:$AD$1,0))&amp;""),"")</f>
        <v/>
      </c>
      <c r="AQ110" s="22">
        <f>IFERROR(TRIM(INDEX($A110:$AD110,MATCH(Lists!$J$8,$A$1:$AD$1,0))&amp;""),"")</f>
        <v/>
      </c>
      <c r="AR110" s="22">
        <f>IF(AK110="","",SUM(AS110:AX110))</f>
        <v/>
      </c>
      <c r="AS110" s="22">
        <f>IF(AK110="","",IF(Lists!$G$2="",0,IF(ISNUMBER(SEARCH(Lists!$G$2,AO110)),1,0)))</f>
        <v/>
      </c>
      <c r="AT110" s="22">
        <f>IF(AK110="","",IF(Lists!$G$3="",0,IF(ISNUMBER(SEARCH(Lists!$G$3,AO110)),1,0)))</f>
        <v/>
      </c>
      <c r="AU110" s="22">
        <f>IF(AK110="","",IF(Lists!$G$4="",0,IF(ISNUMBER(SEARCH(Lists!$G$4,AO110)),1,0)))</f>
        <v/>
      </c>
      <c r="AV110" s="22">
        <f>IF(AK110="","",IF(Lists!$G$5="",0,IF(ISNUMBER(SEARCH(Lists!$G$5,AO110)),1,0)))</f>
        <v/>
      </c>
      <c r="AW110" s="22">
        <f>IF(AK110="","",IF(Lists!$G$6="",0,IF(ISNUMBER(SEARCH(Lists!$G$6,AO110)),1,0)))</f>
        <v/>
      </c>
      <c r="AX110" s="22">
        <f>IF(AK110="","",IF(Lists!$G$7="",0,IF(ISNUMBER(SEARCH(Lists!$G$7,AO110)),1,0)))</f>
        <v/>
      </c>
    </row>
    <row r="111">
      <c r="AE111" s="19" t="n"/>
      <c r="AF111" s="23" t="n"/>
      <c r="AG111" s="23" t="n"/>
      <c r="AH111" s="24" t="n"/>
      <c r="AI111" s="23" t="n"/>
      <c r="AJ111" s="19" t="n"/>
      <c r="AK111" s="22">
        <f>IFERROR(TRIM(INDEX($A111:$AD111,MATCH(Lists!$J$2,$A$1:$AD$1,0))&amp;""),"")</f>
        <v/>
      </c>
      <c r="AL111" s="22">
        <f>LOWER(IFERROR(TRIM(INDEX($A111:$AD111,MATCH(Lists!$J$3,$A$1:$AD$1,0))&amp;""),""))</f>
        <v/>
      </c>
      <c r="AM111" s="22">
        <f>IFERROR(TRIM(INDEX($A111:$AD111,MATCH(Lists!$J$4,$A$1:$AD$1,0))&amp;""),"")</f>
        <v/>
      </c>
      <c r="AN111" s="22">
        <f>IFERROR(IF(TRIM(INDEX($A111:$AD111,MATCH(Lists!$J$5,$A$1:$AD$1,0))&amp;"")="","",VALUE(TRIM(INDEX($A111:$AD111,MATCH(Lists!$J$5,$A$1:$AD$1,0))&amp;""))),"")</f>
        <v/>
      </c>
      <c r="AO111" s="22">
        <f>IFERROR(TRIM(INDEX($A111:$AD111,MATCH(Lists!$J$6,$A$1:$AD$1,0))&amp;""),"")</f>
        <v/>
      </c>
      <c r="AP111" s="22">
        <f>IFERROR(TRIM(INDEX($A111:$AD111,MATCH(Lists!$J$7,$A$1:$AD$1,0))&amp;""),"")</f>
        <v/>
      </c>
      <c r="AQ111" s="22">
        <f>IFERROR(TRIM(INDEX($A111:$AD111,MATCH(Lists!$J$8,$A$1:$AD$1,0))&amp;""),"")</f>
        <v/>
      </c>
      <c r="AR111" s="22">
        <f>IF(AK111="","",SUM(AS111:AX111))</f>
        <v/>
      </c>
      <c r="AS111" s="22">
        <f>IF(AK111="","",IF(Lists!$G$2="",0,IF(ISNUMBER(SEARCH(Lists!$G$2,AO111)),1,0)))</f>
        <v/>
      </c>
      <c r="AT111" s="22">
        <f>IF(AK111="","",IF(Lists!$G$3="",0,IF(ISNUMBER(SEARCH(Lists!$G$3,AO111)),1,0)))</f>
        <v/>
      </c>
      <c r="AU111" s="22">
        <f>IF(AK111="","",IF(Lists!$G$4="",0,IF(ISNUMBER(SEARCH(Lists!$G$4,AO111)),1,0)))</f>
        <v/>
      </c>
      <c r="AV111" s="22">
        <f>IF(AK111="","",IF(Lists!$G$5="",0,IF(ISNUMBER(SEARCH(Lists!$G$5,AO111)),1,0)))</f>
        <v/>
      </c>
      <c r="AW111" s="22">
        <f>IF(AK111="","",IF(Lists!$G$6="",0,IF(ISNUMBER(SEARCH(Lists!$G$6,AO111)),1,0)))</f>
        <v/>
      </c>
      <c r="AX111" s="22">
        <f>IF(AK111="","",IF(Lists!$G$7="",0,IF(ISNUMBER(SEARCH(Lists!$G$7,AO111)),1,0)))</f>
        <v/>
      </c>
    </row>
    <row r="112">
      <c r="AE112" s="19" t="n"/>
      <c r="AF112" s="23" t="n"/>
      <c r="AG112" s="23" t="n"/>
      <c r="AH112" s="24" t="n"/>
      <c r="AI112" s="23" t="n"/>
      <c r="AJ112" s="19" t="n"/>
      <c r="AK112" s="22">
        <f>IFERROR(TRIM(INDEX($A112:$AD112,MATCH(Lists!$J$2,$A$1:$AD$1,0))&amp;""),"")</f>
        <v/>
      </c>
      <c r="AL112" s="22">
        <f>LOWER(IFERROR(TRIM(INDEX($A112:$AD112,MATCH(Lists!$J$3,$A$1:$AD$1,0))&amp;""),""))</f>
        <v/>
      </c>
      <c r="AM112" s="22">
        <f>IFERROR(TRIM(INDEX($A112:$AD112,MATCH(Lists!$J$4,$A$1:$AD$1,0))&amp;""),"")</f>
        <v/>
      </c>
      <c r="AN112" s="22">
        <f>IFERROR(IF(TRIM(INDEX($A112:$AD112,MATCH(Lists!$J$5,$A$1:$AD$1,0))&amp;"")="","",VALUE(TRIM(INDEX($A112:$AD112,MATCH(Lists!$J$5,$A$1:$AD$1,0))&amp;""))),"")</f>
        <v/>
      </c>
      <c r="AO112" s="22">
        <f>IFERROR(TRIM(INDEX($A112:$AD112,MATCH(Lists!$J$6,$A$1:$AD$1,0))&amp;""),"")</f>
        <v/>
      </c>
      <c r="AP112" s="22">
        <f>IFERROR(TRIM(INDEX($A112:$AD112,MATCH(Lists!$J$7,$A$1:$AD$1,0))&amp;""),"")</f>
        <v/>
      </c>
      <c r="AQ112" s="22">
        <f>IFERROR(TRIM(INDEX($A112:$AD112,MATCH(Lists!$J$8,$A$1:$AD$1,0))&amp;""),"")</f>
        <v/>
      </c>
      <c r="AR112" s="22">
        <f>IF(AK112="","",SUM(AS112:AX112))</f>
        <v/>
      </c>
      <c r="AS112" s="22">
        <f>IF(AK112="","",IF(Lists!$G$2="",0,IF(ISNUMBER(SEARCH(Lists!$G$2,AO112)),1,0)))</f>
        <v/>
      </c>
      <c r="AT112" s="22">
        <f>IF(AK112="","",IF(Lists!$G$3="",0,IF(ISNUMBER(SEARCH(Lists!$G$3,AO112)),1,0)))</f>
        <v/>
      </c>
      <c r="AU112" s="22">
        <f>IF(AK112="","",IF(Lists!$G$4="",0,IF(ISNUMBER(SEARCH(Lists!$G$4,AO112)),1,0)))</f>
        <v/>
      </c>
      <c r="AV112" s="22">
        <f>IF(AK112="","",IF(Lists!$G$5="",0,IF(ISNUMBER(SEARCH(Lists!$G$5,AO112)),1,0)))</f>
        <v/>
      </c>
      <c r="AW112" s="22">
        <f>IF(AK112="","",IF(Lists!$G$6="",0,IF(ISNUMBER(SEARCH(Lists!$G$6,AO112)),1,0)))</f>
        <v/>
      </c>
      <c r="AX112" s="22">
        <f>IF(AK112="","",IF(Lists!$G$7="",0,IF(ISNUMBER(SEARCH(Lists!$G$7,AO112)),1,0)))</f>
        <v/>
      </c>
    </row>
    <row r="113">
      <c r="AE113" s="19" t="n"/>
      <c r="AF113" s="23" t="n"/>
      <c r="AG113" s="23" t="n"/>
      <c r="AH113" s="24" t="n"/>
      <c r="AI113" s="23" t="n"/>
      <c r="AJ113" s="19" t="n"/>
      <c r="AK113" s="22">
        <f>IFERROR(TRIM(INDEX($A113:$AD113,MATCH(Lists!$J$2,$A$1:$AD$1,0))&amp;""),"")</f>
        <v/>
      </c>
      <c r="AL113" s="22">
        <f>LOWER(IFERROR(TRIM(INDEX($A113:$AD113,MATCH(Lists!$J$3,$A$1:$AD$1,0))&amp;""),""))</f>
        <v/>
      </c>
      <c r="AM113" s="22">
        <f>IFERROR(TRIM(INDEX($A113:$AD113,MATCH(Lists!$J$4,$A$1:$AD$1,0))&amp;""),"")</f>
        <v/>
      </c>
      <c r="AN113" s="22">
        <f>IFERROR(IF(TRIM(INDEX($A113:$AD113,MATCH(Lists!$J$5,$A$1:$AD$1,0))&amp;"")="","",VALUE(TRIM(INDEX($A113:$AD113,MATCH(Lists!$J$5,$A$1:$AD$1,0))&amp;""))),"")</f>
        <v/>
      </c>
      <c r="AO113" s="22">
        <f>IFERROR(TRIM(INDEX($A113:$AD113,MATCH(Lists!$J$6,$A$1:$AD$1,0))&amp;""),"")</f>
        <v/>
      </c>
      <c r="AP113" s="22">
        <f>IFERROR(TRIM(INDEX($A113:$AD113,MATCH(Lists!$J$7,$A$1:$AD$1,0))&amp;""),"")</f>
        <v/>
      </c>
      <c r="AQ113" s="22">
        <f>IFERROR(TRIM(INDEX($A113:$AD113,MATCH(Lists!$J$8,$A$1:$AD$1,0))&amp;""),"")</f>
        <v/>
      </c>
      <c r="AR113" s="22">
        <f>IF(AK113="","",SUM(AS113:AX113))</f>
        <v/>
      </c>
      <c r="AS113" s="22">
        <f>IF(AK113="","",IF(Lists!$G$2="",0,IF(ISNUMBER(SEARCH(Lists!$G$2,AO113)),1,0)))</f>
        <v/>
      </c>
      <c r="AT113" s="22">
        <f>IF(AK113="","",IF(Lists!$G$3="",0,IF(ISNUMBER(SEARCH(Lists!$G$3,AO113)),1,0)))</f>
        <v/>
      </c>
      <c r="AU113" s="22">
        <f>IF(AK113="","",IF(Lists!$G$4="",0,IF(ISNUMBER(SEARCH(Lists!$G$4,AO113)),1,0)))</f>
        <v/>
      </c>
      <c r="AV113" s="22">
        <f>IF(AK113="","",IF(Lists!$G$5="",0,IF(ISNUMBER(SEARCH(Lists!$G$5,AO113)),1,0)))</f>
        <v/>
      </c>
      <c r="AW113" s="22">
        <f>IF(AK113="","",IF(Lists!$G$6="",0,IF(ISNUMBER(SEARCH(Lists!$G$6,AO113)),1,0)))</f>
        <v/>
      </c>
      <c r="AX113" s="22">
        <f>IF(AK113="","",IF(Lists!$G$7="",0,IF(ISNUMBER(SEARCH(Lists!$G$7,AO113)),1,0)))</f>
        <v/>
      </c>
    </row>
    <row r="114">
      <c r="AE114" s="19" t="n"/>
      <c r="AF114" s="23" t="n"/>
      <c r="AG114" s="23" t="n"/>
      <c r="AH114" s="24" t="n"/>
      <c r="AI114" s="23" t="n"/>
      <c r="AJ114" s="19" t="n"/>
      <c r="AK114" s="22">
        <f>IFERROR(TRIM(INDEX($A114:$AD114,MATCH(Lists!$J$2,$A$1:$AD$1,0))&amp;""),"")</f>
        <v/>
      </c>
      <c r="AL114" s="22">
        <f>LOWER(IFERROR(TRIM(INDEX($A114:$AD114,MATCH(Lists!$J$3,$A$1:$AD$1,0))&amp;""),""))</f>
        <v/>
      </c>
      <c r="AM114" s="22">
        <f>IFERROR(TRIM(INDEX($A114:$AD114,MATCH(Lists!$J$4,$A$1:$AD$1,0))&amp;""),"")</f>
        <v/>
      </c>
      <c r="AN114" s="22">
        <f>IFERROR(IF(TRIM(INDEX($A114:$AD114,MATCH(Lists!$J$5,$A$1:$AD$1,0))&amp;"")="","",VALUE(TRIM(INDEX($A114:$AD114,MATCH(Lists!$J$5,$A$1:$AD$1,0))&amp;""))),"")</f>
        <v/>
      </c>
      <c r="AO114" s="22">
        <f>IFERROR(TRIM(INDEX($A114:$AD114,MATCH(Lists!$J$6,$A$1:$AD$1,0))&amp;""),"")</f>
        <v/>
      </c>
      <c r="AP114" s="22">
        <f>IFERROR(TRIM(INDEX($A114:$AD114,MATCH(Lists!$J$7,$A$1:$AD$1,0))&amp;""),"")</f>
        <v/>
      </c>
      <c r="AQ114" s="22">
        <f>IFERROR(TRIM(INDEX($A114:$AD114,MATCH(Lists!$J$8,$A$1:$AD$1,0))&amp;""),"")</f>
        <v/>
      </c>
      <c r="AR114" s="22">
        <f>IF(AK114="","",SUM(AS114:AX114))</f>
        <v/>
      </c>
      <c r="AS114" s="22">
        <f>IF(AK114="","",IF(Lists!$G$2="",0,IF(ISNUMBER(SEARCH(Lists!$G$2,AO114)),1,0)))</f>
        <v/>
      </c>
      <c r="AT114" s="22">
        <f>IF(AK114="","",IF(Lists!$G$3="",0,IF(ISNUMBER(SEARCH(Lists!$G$3,AO114)),1,0)))</f>
        <v/>
      </c>
      <c r="AU114" s="22">
        <f>IF(AK114="","",IF(Lists!$G$4="",0,IF(ISNUMBER(SEARCH(Lists!$G$4,AO114)),1,0)))</f>
        <v/>
      </c>
      <c r="AV114" s="22">
        <f>IF(AK114="","",IF(Lists!$G$5="",0,IF(ISNUMBER(SEARCH(Lists!$G$5,AO114)),1,0)))</f>
        <v/>
      </c>
      <c r="AW114" s="22">
        <f>IF(AK114="","",IF(Lists!$G$6="",0,IF(ISNUMBER(SEARCH(Lists!$G$6,AO114)),1,0)))</f>
        <v/>
      </c>
      <c r="AX114" s="22">
        <f>IF(AK114="","",IF(Lists!$G$7="",0,IF(ISNUMBER(SEARCH(Lists!$G$7,AO114)),1,0)))</f>
        <v/>
      </c>
    </row>
    <row r="115">
      <c r="AE115" s="19" t="n"/>
      <c r="AF115" s="23" t="n"/>
      <c r="AG115" s="23" t="n"/>
      <c r="AH115" s="24" t="n"/>
      <c r="AI115" s="23" t="n"/>
      <c r="AJ115" s="19" t="n"/>
      <c r="AK115" s="22">
        <f>IFERROR(TRIM(INDEX($A115:$AD115,MATCH(Lists!$J$2,$A$1:$AD$1,0))&amp;""),"")</f>
        <v/>
      </c>
      <c r="AL115" s="22">
        <f>LOWER(IFERROR(TRIM(INDEX($A115:$AD115,MATCH(Lists!$J$3,$A$1:$AD$1,0))&amp;""),""))</f>
        <v/>
      </c>
      <c r="AM115" s="22">
        <f>IFERROR(TRIM(INDEX($A115:$AD115,MATCH(Lists!$J$4,$A$1:$AD$1,0))&amp;""),"")</f>
        <v/>
      </c>
      <c r="AN115" s="22">
        <f>IFERROR(IF(TRIM(INDEX($A115:$AD115,MATCH(Lists!$J$5,$A$1:$AD$1,0))&amp;"")="","",VALUE(TRIM(INDEX($A115:$AD115,MATCH(Lists!$J$5,$A$1:$AD$1,0))&amp;""))),"")</f>
        <v/>
      </c>
      <c r="AO115" s="22">
        <f>IFERROR(TRIM(INDEX($A115:$AD115,MATCH(Lists!$J$6,$A$1:$AD$1,0))&amp;""),"")</f>
        <v/>
      </c>
      <c r="AP115" s="22">
        <f>IFERROR(TRIM(INDEX($A115:$AD115,MATCH(Lists!$J$7,$A$1:$AD$1,0))&amp;""),"")</f>
        <v/>
      </c>
      <c r="AQ115" s="22">
        <f>IFERROR(TRIM(INDEX($A115:$AD115,MATCH(Lists!$J$8,$A$1:$AD$1,0))&amp;""),"")</f>
        <v/>
      </c>
      <c r="AR115" s="22">
        <f>IF(AK115="","",SUM(AS115:AX115))</f>
        <v/>
      </c>
      <c r="AS115" s="22">
        <f>IF(AK115="","",IF(Lists!$G$2="",0,IF(ISNUMBER(SEARCH(Lists!$G$2,AO115)),1,0)))</f>
        <v/>
      </c>
      <c r="AT115" s="22">
        <f>IF(AK115="","",IF(Lists!$G$3="",0,IF(ISNUMBER(SEARCH(Lists!$G$3,AO115)),1,0)))</f>
        <v/>
      </c>
      <c r="AU115" s="22">
        <f>IF(AK115="","",IF(Lists!$G$4="",0,IF(ISNUMBER(SEARCH(Lists!$G$4,AO115)),1,0)))</f>
        <v/>
      </c>
      <c r="AV115" s="22">
        <f>IF(AK115="","",IF(Lists!$G$5="",0,IF(ISNUMBER(SEARCH(Lists!$G$5,AO115)),1,0)))</f>
        <v/>
      </c>
      <c r="AW115" s="22">
        <f>IF(AK115="","",IF(Lists!$G$6="",0,IF(ISNUMBER(SEARCH(Lists!$G$6,AO115)),1,0)))</f>
        <v/>
      </c>
      <c r="AX115" s="22">
        <f>IF(AK115="","",IF(Lists!$G$7="",0,IF(ISNUMBER(SEARCH(Lists!$G$7,AO115)),1,0)))</f>
        <v/>
      </c>
    </row>
    <row r="116">
      <c r="AE116" s="19" t="n"/>
      <c r="AF116" s="23" t="n"/>
      <c r="AG116" s="23" t="n"/>
      <c r="AH116" s="24" t="n"/>
      <c r="AI116" s="23" t="n"/>
      <c r="AJ116" s="19" t="n"/>
      <c r="AK116" s="22">
        <f>IFERROR(TRIM(INDEX($A116:$AD116,MATCH(Lists!$J$2,$A$1:$AD$1,0))&amp;""),"")</f>
        <v/>
      </c>
      <c r="AL116" s="22">
        <f>LOWER(IFERROR(TRIM(INDEX($A116:$AD116,MATCH(Lists!$J$3,$A$1:$AD$1,0))&amp;""),""))</f>
        <v/>
      </c>
      <c r="AM116" s="22">
        <f>IFERROR(TRIM(INDEX($A116:$AD116,MATCH(Lists!$J$4,$A$1:$AD$1,0))&amp;""),"")</f>
        <v/>
      </c>
      <c r="AN116" s="22">
        <f>IFERROR(IF(TRIM(INDEX($A116:$AD116,MATCH(Lists!$J$5,$A$1:$AD$1,0))&amp;"")="","",VALUE(TRIM(INDEX($A116:$AD116,MATCH(Lists!$J$5,$A$1:$AD$1,0))&amp;""))),"")</f>
        <v/>
      </c>
      <c r="AO116" s="22">
        <f>IFERROR(TRIM(INDEX($A116:$AD116,MATCH(Lists!$J$6,$A$1:$AD$1,0))&amp;""),"")</f>
        <v/>
      </c>
      <c r="AP116" s="22">
        <f>IFERROR(TRIM(INDEX($A116:$AD116,MATCH(Lists!$J$7,$A$1:$AD$1,0))&amp;""),"")</f>
        <v/>
      </c>
      <c r="AQ116" s="22">
        <f>IFERROR(TRIM(INDEX($A116:$AD116,MATCH(Lists!$J$8,$A$1:$AD$1,0))&amp;""),"")</f>
        <v/>
      </c>
      <c r="AR116" s="22">
        <f>IF(AK116="","",SUM(AS116:AX116))</f>
        <v/>
      </c>
      <c r="AS116" s="22">
        <f>IF(AK116="","",IF(Lists!$G$2="",0,IF(ISNUMBER(SEARCH(Lists!$G$2,AO116)),1,0)))</f>
        <v/>
      </c>
      <c r="AT116" s="22">
        <f>IF(AK116="","",IF(Lists!$G$3="",0,IF(ISNUMBER(SEARCH(Lists!$G$3,AO116)),1,0)))</f>
        <v/>
      </c>
      <c r="AU116" s="22">
        <f>IF(AK116="","",IF(Lists!$G$4="",0,IF(ISNUMBER(SEARCH(Lists!$G$4,AO116)),1,0)))</f>
        <v/>
      </c>
      <c r="AV116" s="22">
        <f>IF(AK116="","",IF(Lists!$G$5="",0,IF(ISNUMBER(SEARCH(Lists!$G$5,AO116)),1,0)))</f>
        <v/>
      </c>
      <c r="AW116" s="22">
        <f>IF(AK116="","",IF(Lists!$G$6="",0,IF(ISNUMBER(SEARCH(Lists!$G$6,AO116)),1,0)))</f>
        <v/>
      </c>
      <c r="AX116" s="22">
        <f>IF(AK116="","",IF(Lists!$G$7="",0,IF(ISNUMBER(SEARCH(Lists!$G$7,AO116)),1,0)))</f>
        <v/>
      </c>
    </row>
    <row r="117">
      <c r="AE117" s="19" t="n"/>
      <c r="AF117" s="23" t="n"/>
      <c r="AG117" s="23" t="n"/>
      <c r="AH117" s="24" t="n"/>
      <c r="AI117" s="23" t="n"/>
      <c r="AJ117" s="19" t="n"/>
      <c r="AK117" s="22">
        <f>IFERROR(TRIM(INDEX($A117:$AD117,MATCH(Lists!$J$2,$A$1:$AD$1,0))&amp;""),"")</f>
        <v/>
      </c>
      <c r="AL117" s="22">
        <f>LOWER(IFERROR(TRIM(INDEX($A117:$AD117,MATCH(Lists!$J$3,$A$1:$AD$1,0))&amp;""),""))</f>
        <v/>
      </c>
      <c r="AM117" s="22">
        <f>IFERROR(TRIM(INDEX($A117:$AD117,MATCH(Lists!$J$4,$A$1:$AD$1,0))&amp;""),"")</f>
        <v/>
      </c>
      <c r="AN117" s="22">
        <f>IFERROR(IF(TRIM(INDEX($A117:$AD117,MATCH(Lists!$J$5,$A$1:$AD$1,0))&amp;"")="","",VALUE(TRIM(INDEX($A117:$AD117,MATCH(Lists!$J$5,$A$1:$AD$1,0))&amp;""))),"")</f>
        <v/>
      </c>
      <c r="AO117" s="22">
        <f>IFERROR(TRIM(INDEX($A117:$AD117,MATCH(Lists!$J$6,$A$1:$AD$1,0))&amp;""),"")</f>
        <v/>
      </c>
      <c r="AP117" s="22">
        <f>IFERROR(TRIM(INDEX($A117:$AD117,MATCH(Lists!$J$7,$A$1:$AD$1,0))&amp;""),"")</f>
        <v/>
      </c>
      <c r="AQ117" s="22">
        <f>IFERROR(TRIM(INDEX($A117:$AD117,MATCH(Lists!$J$8,$A$1:$AD$1,0))&amp;""),"")</f>
        <v/>
      </c>
      <c r="AR117" s="22">
        <f>IF(AK117="","",SUM(AS117:AX117))</f>
        <v/>
      </c>
      <c r="AS117" s="22">
        <f>IF(AK117="","",IF(Lists!$G$2="",0,IF(ISNUMBER(SEARCH(Lists!$G$2,AO117)),1,0)))</f>
        <v/>
      </c>
      <c r="AT117" s="22">
        <f>IF(AK117="","",IF(Lists!$G$3="",0,IF(ISNUMBER(SEARCH(Lists!$G$3,AO117)),1,0)))</f>
        <v/>
      </c>
      <c r="AU117" s="22">
        <f>IF(AK117="","",IF(Lists!$G$4="",0,IF(ISNUMBER(SEARCH(Lists!$G$4,AO117)),1,0)))</f>
        <v/>
      </c>
      <c r="AV117" s="22">
        <f>IF(AK117="","",IF(Lists!$G$5="",0,IF(ISNUMBER(SEARCH(Lists!$G$5,AO117)),1,0)))</f>
        <v/>
      </c>
      <c r="AW117" s="22">
        <f>IF(AK117="","",IF(Lists!$G$6="",0,IF(ISNUMBER(SEARCH(Lists!$G$6,AO117)),1,0)))</f>
        <v/>
      </c>
      <c r="AX117" s="22">
        <f>IF(AK117="","",IF(Lists!$G$7="",0,IF(ISNUMBER(SEARCH(Lists!$G$7,AO117)),1,0)))</f>
        <v/>
      </c>
    </row>
    <row r="118">
      <c r="AE118" s="19" t="n"/>
      <c r="AF118" s="23" t="n"/>
      <c r="AG118" s="23" t="n"/>
      <c r="AH118" s="24" t="n"/>
      <c r="AI118" s="23" t="n"/>
      <c r="AJ118" s="19" t="n"/>
      <c r="AK118" s="22">
        <f>IFERROR(TRIM(INDEX($A118:$AD118,MATCH(Lists!$J$2,$A$1:$AD$1,0))&amp;""),"")</f>
        <v/>
      </c>
      <c r="AL118" s="22">
        <f>LOWER(IFERROR(TRIM(INDEX($A118:$AD118,MATCH(Lists!$J$3,$A$1:$AD$1,0))&amp;""),""))</f>
        <v/>
      </c>
      <c r="AM118" s="22">
        <f>IFERROR(TRIM(INDEX($A118:$AD118,MATCH(Lists!$J$4,$A$1:$AD$1,0))&amp;""),"")</f>
        <v/>
      </c>
      <c r="AN118" s="22">
        <f>IFERROR(IF(TRIM(INDEX($A118:$AD118,MATCH(Lists!$J$5,$A$1:$AD$1,0))&amp;"")="","",VALUE(TRIM(INDEX($A118:$AD118,MATCH(Lists!$J$5,$A$1:$AD$1,0))&amp;""))),"")</f>
        <v/>
      </c>
      <c r="AO118" s="22">
        <f>IFERROR(TRIM(INDEX($A118:$AD118,MATCH(Lists!$J$6,$A$1:$AD$1,0))&amp;""),"")</f>
        <v/>
      </c>
      <c r="AP118" s="22">
        <f>IFERROR(TRIM(INDEX($A118:$AD118,MATCH(Lists!$J$7,$A$1:$AD$1,0))&amp;""),"")</f>
        <v/>
      </c>
      <c r="AQ118" s="22">
        <f>IFERROR(TRIM(INDEX($A118:$AD118,MATCH(Lists!$J$8,$A$1:$AD$1,0))&amp;""),"")</f>
        <v/>
      </c>
      <c r="AR118" s="22">
        <f>IF(AK118="","",SUM(AS118:AX118))</f>
        <v/>
      </c>
      <c r="AS118" s="22">
        <f>IF(AK118="","",IF(Lists!$G$2="",0,IF(ISNUMBER(SEARCH(Lists!$G$2,AO118)),1,0)))</f>
        <v/>
      </c>
      <c r="AT118" s="22">
        <f>IF(AK118="","",IF(Lists!$G$3="",0,IF(ISNUMBER(SEARCH(Lists!$G$3,AO118)),1,0)))</f>
        <v/>
      </c>
      <c r="AU118" s="22">
        <f>IF(AK118="","",IF(Lists!$G$4="",0,IF(ISNUMBER(SEARCH(Lists!$G$4,AO118)),1,0)))</f>
        <v/>
      </c>
      <c r="AV118" s="22">
        <f>IF(AK118="","",IF(Lists!$G$5="",0,IF(ISNUMBER(SEARCH(Lists!$G$5,AO118)),1,0)))</f>
        <v/>
      </c>
      <c r="AW118" s="22">
        <f>IF(AK118="","",IF(Lists!$G$6="",0,IF(ISNUMBER(SEARCH(Lists!$G$6,AO118)),1,0)))</f>
        <v/>
      </c>
      <c r="AX118" s="22">
        <f>IF(AK118="","",IF(Lists!$G$7="",0,IF(ISNUMBER(SEARCH(Lists!$G$7,AO118)),1,0)))</f>
        <v/>
      </c>
    </row>
    <row r="119">
      <c r="AE119" s="19" t="n"/>
      <c r="AF119" s="23" t="n"/>
      <c r="AG119" s="23" t="n"/>
      <c r="AH119" s="24" t="n"/>
      <c r="AI119" s="23" t="n"/>
      <c r="AJ119" s="19" t="n"/>
      <c r="AK119" s="22">
        <f>IFERROR(TRIM(INDEX($A119:$AD119,MATCH(Lists!$J$2,$A$1:$AD$1,0))&amp;""),"")</f>
        <v/>
      </c>
      <c r="AL119" s="22">
        <f>LOWER(IFERROR(TRIM(INDEX($A119:$AD119,MATCH(Lists!$J$3,$A$1:$AD$1,0))&amp;""),""))</f>
        <v/>
      </c>
      <c r="AM119" s="22">
        <f>IFERROR(TRIM(INDEX($A119:$AD119,MATCH(Lists!$J$4,$A$1:$AD$1,0))&amp;""),"")</f>
        <v/>
      </c>
      <c r="AN119" s="22">
        <f>IFERROR(IF(TRIM(INDEX($A119:$AD119,MATCH(Lists!$J$5,$A$1:$AD$1,0))&amp;"")="","",VALUE(TRIM(INDEX($A119:$AD119,MATCH(Lists!$J$5,$A$1:$AD$1,0))&amp;""))),"")</f>
        <v/>
      </c>
      <c r="AO119" s="22">
        <f>IFERROR(TRIM(INDEX($A119:$AD119,MATCH(Lists!$J$6,$A$1:$AD$1,0))&amp;""),"")</f>
        <v/>
      </c>
      <c r="AP119" s="22">
        <f>IFERROR(TRIM(INDEX($A119:$AD119,MATCH(Lists!$J$7,$A$1:$AD$1,0))&amp;""),"")</f>
        <v/>
      </c>
      <c r="AQ119" s="22">
        <f>IFERROR(TRIM(INDEX($A119:$AD119,MATCH(Lists!$J$8,$A$1:$AD$1,0))&amp;""),"")</f>
        <v/>
      </c>
      <c r="AR119" s="22">
        <f>IF(AK119="","",SUM(AS119:AX119))</f>
        <v/>
      </c>
      <c r="AS119" s="22">
        <f>IF(AK119="","",IF(Lists!$G$2="",0,IF(ISNUMBER(SEARCH(Lists!$G$2,AO119)),1,0)))</f>
        <v/>
      </c>
      <c r="AT119" s="22">
        <f>IF(AK119="","",IF(Lists!$G$3="",0,IF(ISNUMBER(SEARCH(Lists!$G$3,AO119)),1,0)))</f>
        <v/>
      </c>
      <c r="AU119" s="22">
        <f>IF(AK119="","",IF(Lists!$G$4="",0,IF(ISNUMBER(SEARCH(Lists!$G$4,AO119)),1,0)))</f>
        <v/>
      </c>
      <c r="AV119" s="22">
        <f>IF(AK119="","",IF(Lists!$G$5="",0,IF(ISNUMBER(SEARCH(Lists!$G$5,AO119)),1,0)))</f>
        <v/>
      </c>
      <c r="AW119" s="22">
        <f>IF(AK119="","",IF(Lists!$G$6="",0,IF(ISNUMBER(SEARCH(Lists!$G$6,AO119)),1,0)))</f>
        <v/>
      </c>
      <c r="AX119" s="22">
        <f>IF(AK119="","",IF(Lists!$G$7="",0,IF(ISNUMBER(SEARCH(Lists!$G$7,AO119)),1,0)))</f>
        <v/>
      </c>
    </row>
    <row r="120">
      <c r="AE120" s="19" t="n"/>
      <c r="AF120" s="23" t="n"/>
      <c r="AG120" s="23" t="n"/>
      <c r="AH120" s="24" t="n"/>
      <c r="AI120" s="23" t="n"/>
      <c r="AJ120" s="19" t="n"/>
      <c r="AK120" s="22">
        <f>IFERROR(TRIM(INDEX($A120:$AD120,MATCH(Lists!$J$2,$A$1:$AD$1,0))&amp;""),"")</f>
        <v/>
      </c>
      <c r="AL120" s="22">
        <f>LOWER(IFERROR(TRIM(INDEX($A120:$AD120,MATCH(Lists!$J$3,$A$1:$AD$1,0))&amp;""),""))</f>
        <v/>
      </c>
      <c r="AM120" s="22">
        <f>IFERROR(TRIM(INDEX($A120:$AD120,MATCH(Lists!$J$4,$A$1:$AD$1,0))&amp;""),"")</f>
        <v/>
      </c>
      <c r="AN120" s="22">
        <f>IFERROR(IF(TRIM(INDEX($A120:$AD120,MATCH(Lists!$J$5,$A$1:$AD$1,0))&amp;"")="","",VALUE(TRIM(INDEX($A120:$AD120,MATCH(Lists!$J$5,$A$1:$AD$1,0))&amp;""))),"")</f>
        <v/>
      </c>
      <c r="AO120" s="22">
        <f>IFERROR(TRIM(INDEX($A120:$AD120,MATCH(Lists!$J$6,$A$1:$AD$1,0))&amp;""),"")</f>
        <v/>
      </c>
      <c r="AP120" s="22">
        <f>IFERROR(TRIM(INDEX($A120:$AD120,MATCH(Lists!$J$7,$A$1:$AD$1,0))&amp;""),"")</f>
        <v/>
      </c>
      <c r="AQ120" s="22">
        <f>IFERROR(TRIM(INDEX($A120:$AD120,MATCH(Lists!$J$8,$A$1:$AD$1,0))&amp;""),"")</f>
        <v/>
      </c>
      <c r="AR120" s="22">
        <f>IF(AK120="","",SUM(AS120:AX120))</f>
        <v/>
      </c>
      <c r="AS120" s="22">
        <f>IF(AK120="","",IF(Lists!$G$2="",0,IF(ISNUMBER(SEARCH(Lists!$G$2,AO120)),1,0)))</f>
        <v/>
      </c>
      <c r="AT120" s="22">
        <f>IF(AK120="","",IF(Lists!$G$3="",0,IF(ISNUMBER(SEARCH(Lists!$G$3,AO120)),1,0)))</f>
        <v/>
      </c>
      <c r="AU120" s="22">
        <f>IF(AK120="","",IF(Lists!$G$4="",0,IF(ISNUMBER(SEARCH(Lists!$G$4,AO120)),1,0)))</f>
        <v/>
      </c>
      <c r="AV120" s="22">
        <f>IF(AK120="","",IF(Lists!$G$5="",0,IF(ISNUMBER(SEARCH(Lists!$G$5,AO120)),1,0)))</f>
        <v/>
      </c>
      <c r="AW120" s="22">
        <f>IF(AK120="","",IF(Lists!$G$6="",0,IF(ISNUMBER(SEARCH(Lists!$G$6,AO120)),1,0)))</f>
        <v/>
      </c>
      <c r="AX120" s="22">
        <f>IF(AK120="","",IF(Lists!$G$7="",0,IF(ISNUMBER(SEARCH(Lists!$G$7,AO120)),1,0)))</f>
        <v/>
      </c>
    </row>
    <row r="121">
      <c r="AE121" s="19" t="n"/>
      <c r="AF121" s="23" t="n"/>
      <c r="AG121" s="23" t="n"/>
      <c r="AH121" s="24" t="n"/>
      <c r="AI121" s="23" t="n"/>
      <c r="AJ121" s="19" t="n"/>
      <c r="AK121" s="22">
        <f>IFERROR(TRIM(INDEX($A121:$AD121,MATCH(Lists!$J$2,$A$1:$AD$1,0))&amp;""),"")</f>
        <v/>
      </c>
      <c r="AL121" s="22">
        <f>LOWER(IFERROR(TRIM(INDEX($A121:$AD121,MATCH(Lists!$J$3,$A$1:$AD$1,0))&amp;""),""))</f>
        <v/>
      </c>
      <c r="AM121" s="22">
        <f>IFERROR(TRIM(INDEX($A121:$AD121,MATCH(Lists!$J$4,$A$1:$AD$1,0))&amp;""),"")</f>
        <v/>
      </c>
      <c r="AN121" s="22">
        <f>IFERROR(IF(TRIM(INDEX($A121:$AD121,MATCH(Lists!$J$5,$A$1:$AD$1,0))&amp;"")="","",VALUE(TRIM(INDEX($A121:$AD121,MATCH(Lists!$J$5,$A$1:$AD$1,0))&amp;""))),"")</f>
        <v/>
      </c>
      <c r="AO121" s="22">
        <f>IFERROR(TRIM(INDEX($A121:$AD121,MATCH(Lists!$J$6,$A$1:$AD$1,0))&amp;""),"")</f>
        <v/>
      </c>
      <c r="AP121" s="22">
        <f>IFERROR(TRIM(INDEX($A121:$AD121,MATCH(Lists!$J$7,$A$1:$AD$1,0))&amp;""),"")</f>
        <v/>
      </c>
      <c r="AQ121" s="22">
        <f>IFERROR(TRIM(INDEX($A121:$AD121,MATCH(Lists!$J$8,$A$1:$AD$1,0))&amp;""),"")</f>
        <v/>
      </c>
      <c r="AR121" s="22">
        <f>IF(AK121="","",SUM(AS121:AX121))</f>
        <v/>
      </c>
      <c r="AS121" s="22">
        <f>IF(AK121="","",IF(Lists!$G$2="",0,IF(ISNUMBER(SEARCH(Lists!$G$2,AO121)),1,0)))</f>
        <v/>
      </c>
      <c r="AT121" s="22">
        <f>IF(AK121="","",IF(Lists!$G$3="",0,IF(ISNUMBER(SEARCH(Lists!$G$3,AO121)),1,0)))</f>
        <v/>
      </c>
      <c r="AU121" s="22">
        <f>IF(AK121="","",IF(Lists!$G$4="",0,IF(ISNUMBER(SEARCH(Lists!$G$4,AO121)),1,0)))</f>
        <v/>
      </c>
      <c r="AV121" s="22">
        <f>IF(AK121="","",IF(Lists!$G$5="",0,IF(ISNUMBER(SEARCH(Lists!$G$5,AO121)),1,0)))</f>
        <v/>
      </c>
      <c r="AW121" s="22">
        <f>IF(AK121="","",IF(Lists!$G$6="",0,IF(ISNUMBER(SEARCH(Lists!$G$6,AO121)),1,0)))</f>
        <v/>
      </c>
      <c r="AX121" s="22">
        <f>IF(AK121="","",IF(Lists!$G$7="",0,IF(ISNUMBER(SEARCH(Lists!$G$7,AO121)),1,0)))</f>
        <v/>
      </c>
    </row>
    <row r="122">
      <c r="AE122" s="19" t="n"/>
      <c r="AF122" s="23" t="n"/>
      <c r="AG122" s="23" t="n"/>
      <c r="AH122" s="24" t="n"/>
      <c r="AI122" s="23" t="n"/>
      <c r="AJ122" s="19" t="n"/>
      <c r="AK122" s="22">
        <f>IFERROR(TRIM(INDEX($A122:$AD122,MATCH(Lists!$J$2,$A$1:$AD$1,0))&amp;""),"")</f>
        <v/>
      </c>
      <c r="AL122" s="22">
        <f>LOWER(IFERROR(TRIM(INDEX($A122:$AD122,MATCH(Lists!$J$3,$A$1:$AD$1,0))&amp;""),""))</f>
        <v/>
      </c>
      <c r="AM122" s="22">
        <f>IFERROR(TRIM(INDEX($A122:$AD122,MATCH(Lists!$J$4,$A$1:$AD$1,0))&amp;""),"")</f>
        <v/>
      </c>
      <c r="AN122" s="22">
        <f>IFERROR(IF(TRIM(INDEX($A122:$AD122,MATCH(Lists!$J$5,$A$1:$AD$1,0))&amp;"")="","",VALUE(TRIM(INDEX($A122:$AD122,MATCH(Lists!$J$5,$A$1:$AD$1,0))&amp;""))),"")</f>
        <v/>
      </c>
      <c r="AO122" s="22">
        <f>IFERROR(TRIM(INDEX($A122:$AD122,MATCH(Lists!$J$6,$A$1:$AD$1,0))&amp;""),"")</f>
        <v/>
      </c>
      <c r="AP122" s="22">
        <f>IFERROR(TRIM(INDEX($A122:$AD122,MATCH(Lists!$J$7,$A$1:$AD$1,0))&amp;""),"")</f>
        <v/>
      </c>
      <c r="AQ122" s="22">
        <f>IFERROR(TRIM(INDEX($A122:$AD122,MATCH(Lists!$J$8,$A$1:$AD$1,0))&amp;""),"")</f>
        <v/>
      </c>
      <c r="AR122" s="22">
        <f>IF(AK122="","",SUM(AS122:AX122))</f>
        <v/>
      </c>
      <c r="AS122" s="22">
        <f>IF(AK122="","",IF(Lists!$G$2="",0,IF(ISNUMBER(SEARCH(Lists!$G$2,AO122)),1,0)))</f>
        <v/>
      </c>
      <c r="AT122" s="22">
        <f>IF(AK122="","",IF(Lists!$G$3="",0,IF(ISNUMBER(SEARCH(Lists!$G$3,AO122)),1,0)))</f>
        <v/>
      </c>
      <c r="AU122" s="22">
        <f>IF(AK122="","",IF(Lists!$G$4="",0,IF(ISNUMBER(SEARCH(Lists!$G$4,AO122)),1,0)))</f>
        <v/>
      </c>
      <c r="AV122" s="22">
        <f>IF(AK122="","",IF(Lists!$G$5="",0,IF(ISNUMBER(SEARCH(Lists!$G$5,AO122)),1,0)))</f>
        <v/>
      </c>
      <c r="AW122" s="22">
        <f>IF(AK122="","",IF(Lists!$G$6="",0,IF(ISNUMBER(SEARCH(Lists!$G$6,AO122)),1,0)))</f>
        <v/>
      </c>
      <c r="AX122" s="22">
        <f>IF(AK122="","",IF(Lists!$G$7="",0,IF(ISNUMBER(SEARCH(Lists!$G$7,AO122)),1,0)))</f>
        <v/>
      </c>
    </row>
    <row r="123">
      <c r="AE123" s="19" t="n"/>
      <c r="AF123" s="23" t="n"/>
      <c r="AG123" s="23" t="n"/>
      <c r="AH123" s="24" t="n"/>
      <c r="AI123" s="23" t="n"/>
      <c r="AJ123" s="19" t="n"/>
      <c r="AK123" s="22">
        <f>IFERROR(TRIM(INDEX($A123:$AD123,MATCH(Lists!$J$2,$A$1:$AD$1,0))&amp;""),"")</f>
        <v/>
      </c>
      <c r="AL123" s="22">
        <f>LOWER(IFERROR(TRIM(INDEX($A123:$AD123,MATCH(Lists!$J$3,$A$1:$AD$1,0))&amp;""),""))</f>
        <v/>
      </c>
      <c r="AM123" s="22">
        <f>IFERROR(TRIM(INDEX($A123:$AD123,MATCH(Lists!$J$4,$A$1:$AD$1,0))&amp;""),"")</f>
        <v/>
      </c>
      <c r="AN123" s="22">
        <f>IFERROR(IF(TRIM(INDEX($A123:$AD123,MATCH(Lists!$J$5,$A$1:$AD$1,0))&amp;"")="","",VALUE(TRIM(INDEX($A123:$AD123,MATCH(Lists!$J$5,$A$1:$AD$1,0))&amp;""))),"")</f>
        <v/>
      </c>
      <c r="AO123" s="22">
        <f>IFERROR(TRIM(INDEX($A123:$AD123,MATCH(Lists!$J$6,$A$1:$AD$1,0))&amp;""),"")</f>
        <v/>
      </c>
      <c r="AP123" s="22">
        <f>IFERROR(TRIM(INDEX($A123:$AD123,MATCH(Lists!$J$7,$A$1:$AD$1,0))&amp;""),"")</f>
        <v/>
      </c>
      <c r="AQ123" s="22">
        <f>IFERROR(TRIM(INDEX($A123:$AD123,MATCH(Lists!$J$8,$A$1:$AD$1,0))&amp;""),"")</f>
        <v/>
      </c>
      <c r="AR123" s="22">
        <f>IF(AK123="","",SUM(AS123:AX123))</f>
        <v/>
      </c>
      <c r="AS123" s="22">
        <f>IF(AK123="","",IF(Lists!$G$2="",0,IF(ISNUMBER(SEARCH(Lists!$G$2,AO123)),1,0)))</f>
        <v/>
      </c>
      <c r="AT123" s="22">
        <f>IF(AK123="","",IF(Lists!$G$3="",0,IF(ISNUMBER(SEARCH(Lists!$G$3,AO123)),1,0)))</f>
        <v/>
      </c>
      <c r="AU123" s="22">
        <f>IF(AK123="","",IF(Lists!$G$4="",0,IF(ISNUMBER(SEARCH(Lists!$G$4,AO123)),1,0)))</f>
        <v/>
      </c>
      <c r="AV123" s="22">
        <f>IF(AK123="","",IF(Lists!$G$5="",0,IF(ISNUMBER(SEARCH(Lists!$G$5,AO123)),1,0)))</f>
        <v/>
      </c>
      <c r="AW123" s="22">
        <f>IF(AK123="","",IF(Lists!$G$6="",0,IF(ISNUMBER(SEARCH(Lists!$G$6,AO123)),1,0)))</f>
        <v/>
      </c>
      <c r="AX123" s="22">
        <f>IF(AK123="","",IF(Lists!$G$7="",0,IF(ISNUMBER(SEARCH(Lists!$G$7,AO123)),1,0)))</f>
        <v/>
      </c>
    </row>
    <row r="124">
      <c r="AE124" s="19" t="n"/>
      <c r="AF124" s="23" t="n"/>
      <c r="AG124" s="23" t="n"/>
      <c r="AH124" s="24" t="n"/>
      <c r="AI124" s="23" t="n"/>
      <c r="AJ124" s="19" t="n"/>
      <c r="AK124" s="22">
        <f>IFERROR(TRIM(INDEX($A124:$AD124,MATCH(Lists!$J$2,$A$1:$AD$1,0))&amp;""),"")</f>
        <v/>
      </c>
      <c r="AL124" s="22">
        <f>LOWER(IFERROR(TRIM(INDEX($A124:$AD124,MATCH(Lists!$J$3,$A$1:$AD$1,0))&amp;""),""))</f>
        <v/>
      </c>
      <c r="AM124" s="22">
        <f>IFERROR(TRIM(INDEX($A124:$AD124,MATCH(Lists!$J$4,$A$1:$AD$1,0))&amp;""),"")</f>
        <v/>
      </c>
      <c r="AN124" s="22">
        <f>IFERROR(IF(TRIM(INDEX($A124:$AD124,MATCH(Lists!$J$5,$A$1:$AD$1,0))&amp;"")="","",VALUE(TRIM(INDEX($A124:$AD124,MATCH(Lists!$J$5,$A$1:$AD$1,0))&amp;""))),"")</f>
        <v/>
      </c>
      <c r="AO124" s="22">
        <f>IFERROR(TRIM(INDEX($A124:$AD124,MATCH(Lists!$J$6,$A$1:$AD$1,0))&amp;""),"")</f>
        <v/>
      </c>
      <c r="AP124" s="22">
        <f>IFERROR(TRIM(INDEX($A124:$AD124,MATCH(Lists!$J$7,$A$1:$AD$1,0))&amp;""),"")</f>
        <v/>
      </c>
      <c r="AQ124" s="22">
        <f>IFERROR(TRIM(INDEX($A124:$AD124,MATCH(Lists!$J$8,$A$1:$AD$1,0))&amp;""),"")</f>
        <v/>
      </c>
      <c r="AR124" s="22">
        <f>IF(AK124="","",SUM(AS124:AX124))</f>
        <v/>
      </c>
      <c r="AS124" s="22">
        <f>IF(AK124="","",IF(Lists!$G$2="",0,IF(ISNUMBER(SEARCH(Lists!$G$2,AO124)),1,0)))</f>
        <v/>
      </c>
      <c r="AT124" s="22">
        <f>IF(AK124="","",IF(Lists!$G$3="",0,IF(ISNUMBER(SEARCH(Lists!$G$3,AO124)),1,0)))</f>
        <v/>
      </c>
      <c r="AU124" s="22">
        <f>IF(AK124="","",IF(Lists!$G$4="",0,IF(ISNUMBER(SEARCH(Lists!$G$4,AO124)),1,0)))</f>
        <v/>
      </c>
      <c r="AV124" s="22">
        <f>IF(AK124="","",IF(Lists!$G$5="",0,IF(ISNUMBER(SEARCH(Lists!$G$5,AO124)),1,0)))</f>
        <v/>
      </c>
      <c r="AW124" s="22">
        <f>IF(AK124="","",IF(Lists!$G$6="",0,IF(ISNUMBER(SEARCH(Lists!$G$6,AO124)),1,0)))</f>
        <v/>
      </c>
      <c r="AX124" s="22">
        <f>IF(AK124="","",IF(Lists!$G$7="",0,IF(ISNUMBER(SEARCH(Lists!$G$7,AO124)),1,0)))</f>
        <v/>
      </c>
    </row>
    <row r="125">
      <c r="AE125" s="19" t="n"/>
      <c r="AF125" s="23" t="n"/>
      <c r="AG125" s="23" t="n"/>
      <c r="AH125" s="24" t="n"/>
      <c r="AI125" s="23" t="n"/>
      <c r="AJ125" s="19" t="n"/>
      <c r="AK125" s="22">
        <f>IFERROR(TRIM(INDEX($A125:$AD125,MATCH(Lists!$J$2,$A$1:$AD$1,0))&amp;""),"")</f>
        <v/>
      </c>
      <c r="AL125" s="22">
        <f>LOWER(IFERROR(TRIM(INDEX($A125:$AD125,MATCH(Lists!$J$3,$A$1:$AD$1,0))&amp;""),""))</f>
        <v/>
      </c>
      <c r="AM125" s="22">
        <f>IFERROR(TRIM(INDEX($A125:$AD125,MATCH(Lists!$J$4,$A$1:$AD$1,0))&amp;""),"")</f>
        <v/>
      </c>
      <c r="AN125" s="22">
        <f>IFERROR(IF(TRIM(INDEX($A125:$AD125,MATCH(Lists!$J$5,$A$1:$AD$1,0))&amp;"")="","",VALUE(TRIM(INDEX($A125:$AD125,MATCH(Lists!$J$5,$A$1:$AD$1,0))&amp;""))),"")</f>
        <v/>
      </c>
      <c r="AO125" s="22">
        <f>IFERROR(TRIM(INDEX($A125:$AD125,MATCH(Lists!$J$6,$A$1:$AD$1,0))&amp;""),"")</f>
        <v/>
      </c>
      <c r="AP125" s="22">
        <f>IFERROR(TRIM(INDEX($A125:$AD125,MATCH(Lists!$J$7,$A$1:$AD$1,0))&amp;""),"")</f>
        <v/>
      </c>
      <c r="AQ125" s="22">
        <f>IFERROR(TRIM(INDEX($A125:$AD125,MATCH(Lists!$J$8,$A$1:$AD$1,0))&amp;""),"")</f>
        <v/>
      </c>
      <c r="AR125" s="22">
        <f>IF(AK125="","",SUM(AS125:AX125))</f>
        <v/>
      </c>
      <c r="AS125" s="22">
        <f>IF(AK125="","",IF(Lists!$G$2="",0,IF(ISNUMBER(SEARCH(Lists!$G$2,AO125)),1,0)))</f>
        <v/>
      </c>
      <c r="AT125" s="22">
        <f>IF(AK125="","",IF(Lists!$G$3="",0,IF(ISNUMBER(SEARCH(Lists!$G$3,AO125)),1,0)))</f>
        <v/>
      </c>
      <c r="AU125" s="22">
        <f>IF(AK125="","",IF(Lists!$G$4="",0,IF(ISNUMBER(SEARCH(Lists!$G$4,AO125)),1,0)))</f>
        <v/>
      </c>
      <c r="AV125" s="22">
        <f>IF(AK125="","",IF(Lists!$G$5="",0,IF(ISNUMBER(SEARCH(Lists!$G$5,AO125)),1,0)))</f>
        <v/>
      </c>
      <c r="AW125" s="22">
        <f>IF(AK125="","",IF(Lists!$G$6="",0,IF(ISNUMBER(SEARCH(Lists!$G$6,AO125)),1,0)))</f>
        <v/>
      </c>
      <c r="AX125" s="22">
        <f>IF(AK125="","",IF(Lists!$G$7="",0,IF(ISNUMBER(SEARCH(Lists!$G$7,AO125)),1,0)))</f>
        <v/>
      </c>
    </row>
    <row r="126">
      <c r="AE126" s="19" t="n"/>
      <c r="AF126" s="23" t="n"/>
      <c r="AG126" s="23" t="n"/>
      <c r="AH126" s="24" t="n"/>
      <c r="AI126" s="23" t="n"/>
      <c r="AJ126" s="19" t="n"/>
      <c r="AK126" s="22">
        <f>IFERROR(TRIM(INDEX($A126:$AD126,MATCH(Lists!$J$2,$A$1:$AD$1,0))&amp;""),"")</f>
        <v/>
      </c>
      <c r="AL126" s="22">
        <f>LOWER(IFERROR(TRIM(INDEX($A126:$AD126,MATCH(Lists!$J$3,$A$1:$AD$1,0))&amp;""),""))</f>
        <v/>
      </c>
      <c r="AM126" s="22">
        <f>IFERROR(TRIM(INDEX($A126:$AD126,MATCH(Lists!$J$4,$A$1:$AD$1,0))&amp;""),"")</f>
        <v/>
      </c>
      <c r="AN126" s="22">
        <f>IFERROR(IF(TRIM(INDEX($A126:$AD126,MATCH(Lists!$J$5,$A$1:$AD$1,0))&amp;"")="","",VALUE(TRIM(INDEX($A126:$AD126,MATCH(Lists!$J$5,$A$1:$AD$1,0))&amp;""))),"")</f>
        <v/>
      </c>
      <c r="AO126" s="22">
        <f>IFERROR(TRIM(INDEX($A126:$AD126,MATCH(Lists!$J$6,$A$1:$AD$1,0))&amp;""),"")</f>
        <v/>
      </c>
      <c r="AP126" s="22">
        <f>IFERROR(TRIM(INDEX($A126:$AD126,MATCH(Lists!$J$7,$A$1:$AD$1,0))&amp;""),"")</f>
        <v/>
      </c>
      <c r="AQ126" s="22">
        <f>IFERROR(TRIM(INDEX($A126:$AD126,MATCH(Lists!$J$8,$A$1:$AD$1,0))&amp;""),"")</f>
        <v/>
      </c>
      <c r="AR126" s="22">
        <f>IF(AK126="","",SUM(AS126:AX126))</f>
        <v/>
      </c>
      <c r="AS126" s="22">
        <f>IF(AK126="","",IF(Lists!$G$2="",0,IF(ISNUMBER(SEARCH(Lists!$G$2,AO126)),1,0)))</f>
        <v/>
      </c>
      <c r="AT126" s="22">
        <f>IF(AK126="","",IF(Lists!$G$3="",0,IF(ISNUMBER(SEARCH(Lists!$G$3,AO126)),1,0)))</f>
        <v/>
      </c>
      <c r="AU126" s="22">
        <f>IF(AK126="","",IF(Lists!$G$4="",0,IF(ISNUMBER(SEARCH(Lists!$G$4,AO126)),1,0)))</f>
        <v/>
      </c>
      <c r="AV126" s="22">
        <f>IF(AK126="","",IF(Lists!$G$5="",0,IF(ISNUMBER(SEARCH(Lists!$G$5,AO126)),1,0)))</f>
        <v/>
      </c>
      <c r="AW126" s="22">
        <f>IF(AK126="","",IF(Lists!$G$6="",0,IF(ISNUMBER(SEARCH(Lists!$G$6,AO126)),1,0)))</f>
        <v/>
      </c>
      <c r="AX126" s="22">
        <f>IF(AK126="","",IF(Lists!$G$7="",0,IF(ISNUMBER(SEARCH(Lists!$G$7,AO126)),1,0)))</f>
        <v/>
      </c>
    </row>
    <row r="127">
      <c r="AE127" s="19" t="n"/>
      <c r="AF127" s="23" t="n"/>
      <c r="AG127" s="23" t="n"/>
      <c r="AH127" s="24" t="n"/>
      <c r="AI127" s="23" t="n"/>
      <c r="AJ127" s="19" t="n"/>
      <c r="AK127" s="22">
        <f>IFERROR(TRIM(INDEX($A127:$AD127,MATCH(Lists!$J$2,$A$1:$AD$1,0))&amp;""),"")</f>
        <v/>
      </c>
      <c r="AL127" s="22">
        <f>LOWER(IFERROR(TRIM(INDEX($A127:$AD127,MATCH(Lists!$J$3,$A$1:$AD$1,0))&amp;""),""))</f>
        <v/>
      </c>
      <c r="AM127" s="22">
        <f>IFERROR(TRIM(INDEX($A127:$AD127,MATCH(Lists!$J$4,$A$1:$AD$1,0))&amp;""),"")</f>
        <v/>
      </c>
      <c r="AN127" s="22">
        <f>IFERROR(IF(TRIM(INDEX($A127:$AD127,MATCH(Lists!$J$5,$A$1:$AD$1,0))&amp;"")="","",VALUE(TRIM(INDEX($A127:$AD127,MATCH(Lists!$J$5,$A$1:$AD$1,0))&amp;""))),"")</f>
        <v/>
      </c>
      <c r="AO127" s="22">
        <f>IFERROR(TRIM(INDEX($A127:$AD127,MATCH(Lists!$J$6,$A$1:$AD$1,0))&amp;""),"")</f>
        <v/>
      </c>
      <c r="AP127" s="22">
        <f>IFERROR(TRIM(INDEX($A127:$AD127,MATCH(Lists!$J$7,$A$1:$AD$1,0))&amp;""),"")</f>
        <v/>
      </c>
      <c r="AQ127" s="22">
        <f>IFERROR(TRIM(INDEX($A127:$AD127,MATCH(Lists!$J$8,$A$1:$AD$1,0))&amp;""),"")</f>
        <v/>
      </c>
      <c r="AR127" s="22">
        <f>IF(AK127="","",SUM(AS127:AX127))</f>
        <v/>
      </c>
      <c r="AS127" s="22">
        <f>IF(AK127="","",IF(Lists!$G$2="",0,IF(ISNUMBER(SEARCH(Lists!$G$2,AO127)),1,0)))</f>
        <v/>
      </c>
      <c r="AT127" s="22">
        <f>IF(AK127="","",IF(Lists!$G$3="",0,IF(ISNUMBER(SEARCH(Lists!$G$3,AO127)),1,0)))</f>
        <v/>
      </c>
      <c r="AU127" s="22">
        <f>IF(AK127="","",IF(Lists!$G$4="",0,IF(ISNUMBER(SEARCH(Lists!$G$4,AO127)),1,0)))</f>
        <v/>
      </c>
      <c r="AV127" s="22">
        <f>IF(AK127="","",IF(Lists!$G$5="",0,IF(ISNUMBER(SEARCH(Lists!$G$5,AO127)),1,0)))</f>
        <v/>
      </c>
      <c r="AW127" s="22">
        <f>IF(AK127="","",IF(Lists!$G$6="",0,IF(ISNUMBER(SEARCH(Lists!$G$6,AO127)),1,0)))</f>
        <v/>
      </c>
      <c r="AX127" s="22">
        <f>IF(AK127="","",IF(Lists!$G$7="",0,IF(ISNUMBER(SEARCH(Lists!$G$7,AO127)),1,0)))</f>
        <v/>
      </c>
    </row>
    <row r="128">
      <c r="AE128" s="19" t="n"/>
      <c r="AF128" s="23" t="n"/>
      <c r="AG128" s="23" t="n"/>
      <c r="AH128" s="24" t="n"/>
      <c r="AI128" s="23" t="n"/>
      <c r="AJ128" s="19" t="n"/>
      <c r="AK128" s="22">
        <f>IFERROR(TRIM(INDEX($A128:$AD128,MATCH(Lists!$J$2,$A$1:$AD$1,0))&amp;""),"")</f>
        <v/>
      </c>
      <c r="AL128" s="22">
        <f>LOWER(IFERROR(TRIM(INDEX($A128:$AD128,MATCH(Lists!$J$3,$A$1:$AD$1,0))&amp;""),""))</f>
        <v/>
      </c>
      <c r="AM128" s="22">
        <f>IFERROR(TRIM(INDEX($A128:$AD128,MATCH(Lists!$J$4,$A$1:$AD$1,0))&amp;""),"")</f>
        <v/>
      </c>
      <c r="AN128" s="22">
        <f>IFERROR(IF(TRIM(INDEX($A128:$AD128,MATCH(Lists!$J$5,$A$1:$AD$1,0))&amp;"")="","",VALUE(TRIM(INDEX($A128:$AD128,MATCH(Lists!$J$5,$A$1:$AD$1,0))&amp;""))),"")</f>
        <v/>
      </c>
      <c r="AO128" s="22">
        <f>IFERROR(TRIM(INDEX($A128:$AD128,MATCH(Lists!$J$6,$A$1:$AD$1,0))&amp;""),"")</f>
        <v/>
      </c>
      <c r="AP128" s="22">
        <f>IFERROR(TRIM(INDEX($A128:$AD128,MATCH(Lists!$J$7,$A$1:$AD$1,0))&amp;""),"")</f>
        <v/>
      </c>
      <c r="AQ128" s="22">
        <f>IFERROR(TRIM(INDEX($A128:$AD128,MATCH(Lists!$J$8,$A$1:$AD$1,0))&amp;""),"")</f>
        <v/>
      </c>
      <c r="AR128" s="22">
        <f>IF(AK128="","",SUM(AS128:AX128))</f>
        <v/>
      </c>
      <c r="AS128" s="22">
        <f>IF(AK128="","",IF(Lists!$G$2="",0,IF(ISNUMBER(SEARCH(Lists!$G$2,AO128)),1,0)))</f>
        <v/>
      </c>
      <c r="AT128" s="22">
        <f>IF(AK128="","",IF(Lists!$G$3="",0,IF(ISNUMBER(SEARCH(Lists!$G$3,AO128)),1,0)))</f>
        <v/>
      </c>
      <c r="AU128" s="22">
        <f>IF(AK128="","",IF(Lists!$G$4="",0,IF(ISNUMBER(SEARCH(Lists!$G$4,AO128)),1,0)))</f>
        <v/>
      </c>
      <c r="AV128" s="22">
        <f>IF(AK128="","",IF(Lists!$G$5="",0,IF(ISNUMBER(SEARCH(Lists!$G$5,AO128)),1,0)))</f>
        <v/>
      </c>
      <c r="AW128" s="22">
        <f>IF(AK128="","",IF(Lists!$G$6="",0,IF(ISNUMBER(SEARCH(Lists!$G$6,AO128)),1,0)))</f>
        <v/>
      </c>
      <c r="AX128" s="22">
        <f>IF(AK128="","",IF(Lists!$G$7="",0,IF(ISNUMBER(SEARCH(Lists!$G$7,AO128)),1,0)))</f>
        <v/>
      </c>
    </row>
    <row r="129">
      <c r="AE129" s="19" t="n"/>
      <c r="AF129" s="23" t="n"/>
      <c r="AG129" s="23" t="n"/>
      <c r="AH129" s="24" t="n"/>
      <c r="AI129" s="23" t="n"/>
      <c r="AJ129" s="19" t="n"/>
      <c r="AK129" s="22">
        <f>IFERROR(TRIM(INDEX($A129:$AD129,MATCH(Lists!$J$2,$A$1:$AD$1,0))&amp;""),"")</f>
        <v/>
      </c>
      <c r="AL129" s="22">
        <f>LOWER(IFERROR(TRIM(INDEX($A129:$AD129,MATCH(Lists!$J$3,$A$1:$AD$1,0))&amp;""),""))</f>
        <v/>
      </c>
      <c r="AM129" s="22">
        <f>IFERROR(TRIM(INDEX($A129:$AD129,MATCH(Lists!$J$4,$A$1:$AD$1,0))&amp;""),"")</f>
        <v/>
      </c>
      <c r="AN129" s="22">
        <f>IFERROR(IF(TRIM(INDEX($A129:$AD129,MATCH(Lists!$J$5,$A$1:$AD$1,0))&amp;"")="","",VALUE(TRIM(INDEX($A129:$AD129,MATCH(Lists!$J$5,$A$1:$AD$1,0))&amp;""))),"")</f>
        <v/>
      </c>
      <c r="AO129" s="22">
        <f>IFERROR(TRIM(INDEX($A129:$AD129,MATCH(Lists!$J$6,$A$1:$AD$1,0))&amp;""),"")</f>
        <v/>
      </c>
      <c r="AP129" s="22">
        <f>IFERROR(TRIM(INDEX($A129:$AD129,MATCH(Lists!$J$7,$A$1:$AD$1,0))&amp;""),"")</f>
        <v/>
      </c>
      <c r="AQ129" s="22">
        <f>IFERROR(TRIM(INDEX($A129:$AD129,MATCH(Lists!$J$8,$A$1:$AD$1,0))&amp;""),"")</f>
        <v/>
      </c>
      <c r="AR129" s="22">
        <f>IF(AK129="","",SUM(AS129:AX129))</f>
        <v/>
      </c>
      <c r="AS129" s="22">
        <f>IF(AK129="","",IF(Lists!$G$2="",0,IF(ISNUMBER(SEARCH(Lists!$G$2,AO129)),1,0)))</f>
        <v/>
      </c>
      <c r="AT129" s="22">
        <f>IF(AK129="","",IF(Lists!$G$3="",0,IF(ISNUMBER(SEARCH(Lists!$G$3,AO129)),1,0)))</f>
        <v/>
      </c>
      <c r="AU129" s="22">
        <f>IF(AK129="","",IF(Lists!$G$4="",0,IF(ISNUMBER(SEARCH(Lists!$G$4,AO129)),1,0)))</f>
        <v/>
      </c>
      <c r="AV129" s="22">
        <f>IF(AK129="","",IF(Lists!$G$5="",0,IF(ISNUMBER(SEARCH(Lists!$G$5,AO129)),1,0)))</f>
        <v/>
      </c>
      <c r="AW129" s="22">
        <f>IF(AK129="","",IF(Lists!$G$6="",0,IF(ISNUMBER(SEARCH(Lists!$G$6,AO129)),1,0)))</f>
        <v/>
      </c>
      <c r="AX129" s="22">
        <f>IF(AK129="","",IF(Lists!$G$7="",0,IF(ISNUMBER(SEARCH(Lists!$G$7,AO129)),1,0)))</f>
        <v/>
      </c>
    </row>
    <row r="130">
      <c r="AE130" s="19" t="n"/>
      <c r="AF130" s="23" t="n"/>
      <c r="AG130" s="23" t="n"/>
      <c r="AH130" s="24" t="n"/>
      <c r="AI130" s="23" t="n"/>
      <c r="AJ130" s="19" t="n"/>
      <c r="AK130" s="22">
        <f>IFERROR(TRIM(INDEX($A130:$AD130,MATCH(Lists!$J$2,$A$1:$AD$1,0))&amp;""),"")</f>
        <v/>
      </c>
      <c r="AL130" s="22">
        <f>LOWER(IFERROR(TRIM(INDEX($A130:$AD130,MATCH(Lists!$J$3,$A$1:$AD$1,0))&amp;""),""))</f>
        <v/>
      </c>
      <c r="AM130" s="22">
        <f>IFERROR(TRIM(INDEX($A130:$AD130,MATCH(Lists!$J$4,$A$1:$AD$1,0))&amp;""),"")</f>
        <v/>
      </c>
      <c r="AN130" s="22">
        <f>IFERROR(IF(TRIM(INDEX($A130:$AD130,MATCH(Lists!$J$5,$A$1:$AD$1,0))&amp;"")="","",VALUE(TRIM(INDEX($A130:$AD130,MATCH(Lists!$J$5,$A$1:$AD$1,0))&amp;""))),"")</f>
        <v/>
      </c>
      <c r="AO130" s="22">
        <f>IFERROR(TRIM(INDEX($A130:$AD130,MATCH(Lists!$J$6,$A$1:$AD$1,0))&amp;""),"")</f>
        <v/>
      </c>
      <c r="AP130" s="22">
        <f>IFERROR(TRIM(INDEX($A130:$AD130,MATCH(Lists!$J$7,$A$1:$AD$1,0))&amp;""),"")</f>
        <v/>
      </c>
      <c r="AQ130" s="22">
        <f>IFERROR(TRIM(INDEX($A130:$AD130,MATCH(Lists!$J$8,$A$1:$AD$1,0))&amp;""),"")</f>
        <v/>
      </c>
      <c r="AR130" s="22">
        <f>IF(AK130="","",SUM(AS130:AX130))</f>
        <v/>
      </c>
      <c r="AS130" s="22">
        <f>IF(AK130="","",IF(Lists!$G$2="",0,IF(ISNUMBER(SEARCH(Lists!$G$2,AO130)),1,0)))</f>
        <v/>
      </c>
      <c r="AT130" s="22">
        <f>IF(AK130="","",IF(Lists!$G$3="",0,IF(ISNUMBER(SEARCH(Lists!$G$3,AO130)),1,0)))</f>
        <v/>
      </c>
      <c r="AU130" s="22">
        <f>IF(AK130="","",IF(Lists!$G$4="",0,IF(ISNUMBER(SEARCH(Lists!$G$4,AO130)),1,0)))</f>
        <v/>
      </c>
      <c r="AV130" s="22">
        <f>IF(AK130="","",IF(Lists!$G$5="",0,IF(ISNUMBER(SEARCH(Lists!$G$5,AO130)),1,0)))</f>
        <v/>
      </c>
      <c r="AW130" s="22">
        <f>IF(AK130="","",IF(Lists!$G$6="",0,IF(ISNUMBER(SEARCH(Lists!$G$6,AO130)),1,0)))</f>
        <v/>
      </c>
      <c r="AX130" s="22">
        <f>IF(AK130="","",IF(Lists!$G$7="",0,IF(ISNUMBER(SEARCH(Lists!$G$7,AO130)),1,0)))</f>
        <v/>
      </c>
    </row>
    <row r="131">
      <c r="AE131" s="19" t="n"/>
      <c r="AF131" s="23" t="n"/>
      <c r="AG131" s="23" t="n"/>
      <c r="AH131" s="24" t="n"/>
      <c r="AI131" s="23" t="n"/>
      <c r="AJ131" s="19" t="n"/>
      <c r="AK131" s="22">
        <f>IFERROR(TRIM(INDEX($A131:$AD131,MATCH(Lists!$J$2,$A$1:$AD$1,0))&amp;""),"")</f>
        <v/>
      </c>
      <c r="AL131" s="22">
        <f>LOWER(IFERROR(TRIM(INDEX($A131:$AD131,MATCH(Lists!$J$3,$A$1:$AD$1,0))&amp;""),""))</f>
        <v/>
      </c>
      <c r="AM131" s="22">
        <f>IFERROR(TRIM(INDEX($A131:$AD131,MATCH(Lists!$J$4,$A$1:$AD$1,0))&amp;""),"")</f>
        <v/>
      </c>
      <c r="AN131" s="22">
        <f>IFERROR(IF(TRIM(INDEX($A131:$AD131,MATCH(Lists!$J$5,$A$1:$AD$1,0))&amp;"")="","",VALUE(TRIM(INDEX($A131:$AD131,MATCH(Lists!$J$5,$A$1:$AD$1,0))&amp;""))),"")</f>
        <v/>
      </c>
      <c r="AO131" s="22">
        <f>IFERROR(TRIM(INDEX($A131:$AD131,MATCH(Lists!$J$6,$A$1:$AD$1,0))&amp;""),"")</f>
        <v/>
      </c>
      <c r="AP131" s="22">
        <f>IFERROR(TRIM(INDEX($A131:$AD131,MATCH(Lists!$J$7,$A$1:$AD$1,0))&amp;""),"")</f>
        <v/>
      </c>
      <c r="AQ131" s="22">
        <f>IFERROR(TRIM(INDEX($A131:$AD131,MATCH(Lists!$J$8,$A$1:$AD$1,0))&amp;""),"")</f>
        <v/>
      </c>
      <c r="AR131" s="22">
        <f>IF(AK131="","",SUM(AS131:AX131))</f>
        <v/>
      </c>
      <c r="AS131" s="22">
        <f>IF(AK131="","",IF(Lists!$G$2="",0,IF(ISNUMBER(SEARCH(Lists!$G$2,AO131)),1,0)))</f>
        <v/>
      </c>
      <c r="AT131" s="22">
        <f>IF(AK131="","",IF(Lists!$G$3="",0,IF(ISNUMBER(SEARCH(Lists!$G$3,AO131)),1,0)))</f>
        <v/>
      </c>
      <c r="AU131" s="22">
        <f>IF(AK131="","",IF(Lists!$G$4="",0,IF(ISNUMBER(SEARCH(Lists!$G$4,AO131)),1,0)))</f>
        <v/>
      </c>
      <c r="AV131" s="22">
        <f>IF(AK131="","",IF(Lists!$G$5="",0,IF(ISNUMBER(SEARCH(Lists!$G$5,AO131)),1,0)))</f>
        <v/>
      </c>
      <c r="AW131" s="22">
        <f>IF(AK131="","",IF(Lists!$G$6="",0,IF(ISNUMBER(SEARCH(Lists!$G$6,AO131)),1,0)))</f>
        <v/>
      </c>
      <c r="AX131" s="22">
        <f>IF(AK131="","",IF(Lists!$G$7="",0,IF(ISNUMBER(SEARCH(Lists!$G$7,AO131)),1,0)))</f>
        <v/>
      </c>
    </row>
    <row r="132">
      <c r="AE132" s="19" t="n"/>
      <c r="AF132" s="23" t="n"/>
      <c r="AG132" s="23" t="n"/>
      <c r="AH132" s="24" t="n"/>
      <c r="AI132" s="23" t="n"/>
      <c r="AJ132" s="19" t="n"/>
      <c r="AK132" s="22">
        <f>IFERROR(TRIM(INDEX($A132:$AD132,MATCH(Lists!$J$2,$A$1:$AD$1,0))&amp;""),"")</f>
        <v/>
      </c>
      <c r="AL132" s="22">
        <f>LOWER(IFERROR(TRIM(INDEX($A132:$AD132,MATCH(Lists!$J$3,$A$1:$AD$1,0))&amp;""),""))</f>
        <v/>
      </c>
      <c r="AM132" s="22">
        <f>IFERROR(TRIM(INDEX($A132:$AD132,MATCH(Lists!$J$4,$A$1:$AD$1,0))&amp;""),"")</f>
        <v/>
      </c>
      <c r="AN132" s="22">
        <f>IFERROR(IF(TRIM(INDEX($A132:$AD132,MATCH(Lists!$J$5,$A$1:$AD$1,0))&amp;"")="","",VALUE(TRIM(INDEX($A132:$AD132,MATCH(Lists!$J$5,$A$1:$AD$1,0))&amp;""))),"")</f>
        <v/>
      </c>
      <c r="AO132" s="22">
        <f>IFERROR(TRIM(INDEX($A132:$AD132,MATCH(Lists!$J$6,$A$1:$AD$1,0))&amp;""),"")</f>
        <v/>
      </c>
      <c r="AP132" s="22">
        <f>IFERROR(TRIM(INDEX($A132:$AD132,MATCH(Lists!$J$7,$A$1:$AD$1,0))&amp;""),"")</f>
        <v/>
      </c>
      <c r="AQ132" s="22">
        <f>IFERROR(TRIM(INDEX($A132:$AD132,MATCH(Lists!$J$8,$A$1:$AD$1,0))&amp;""),"")</f>
        <v/>
      </c>
      <c r="AR132" s="22">
        <f>IF(AK132="","",SUM(AS132:AX132))</f>
        <v/>
      </c>
      <c r="AS132" s="22">
        <f>IF(AK132="","",IF(Lists!$G$2="",0,IF(ISNUMBER(SEARCH(Lists!$G$2,AO132)),1,0)))</f>
        <v/>
      </c>
      <c r="AT132" s="22">
        <f>IF(AK132="","",IF(Lists!$G$3="",0,IF(ISNUMBER(SEARCH(Lists!$G$3,AO132)),1,0)))</f>
        <v/>
      </c>
      <c r="AU132" s="22">
        <f>IF(AK132="","",IF(Lists!$G$4="",0,IF(ISNUMBER(SEARCH(Lists!$G$4,AO132)),1,0)))</f>
        <v/>
      </c>
      <c r="AV132" s="22">
        <f>IF(AK132="","",IF(Lists!$G$5="",0,IF(ISNUMBER(SEARCH(Lists!$G$5,AO132)),1,0)))</f>
        <v/>
      </c>
      <c r="AW132" s="22">
        <f>IF(AK132="","",IF(Lists!$G$6="",0,IF(ISNUMBER(SEARCH(Lists!$G$6,AO132)),1,0)))</f>
        <v/>
      </c>
      <c r="AX132" s="22">
        <f>IF(AK132="","",IF(Lists!$G$7="",0,IF(ISNUMBER(SEARCH(Lists!$G$7,AO132)),1,0)))</f>
        <v/>
      </c>
    </row>
    <row r="133">
      <c r="AE133" s="19" t="n"/>
      <c r="AF133" s="23" t="n"/>
      <c r="AG133" s="23" t="n"/>
      <c r="AH133" s="24" t="n"/>
      <c r="AI133" s="23" t="n"/>
      <c r="AJ133" s="19" t="n"/>
      <c r="AK133" s="22">
        <f>IFERROR(TRIM(INDEX($A133:$AD133,MATCH(Lists!$J$2,$A$1:$AD$1,0))&amp;""),"")</f>
        <v/>
      </c>
      <c r="AL133" s="22">
        <f>LOWER(IFERROR(TRIM(INDEX($A133:$AD133,MATCH(Lists!$J$3,$A$1:$AD$1,0))&amp;""),""))</f>
        <v/>
      </c>
      <c r="AM133" s="22">
        <f>IFERROR(TRIM(INDEX($A133:$AD133,MATCH(Lists!$J$4,$A$1:$AD$1,0))&amp;""),"")</f>
        <v/>
      </c>
      <c r="AN133" s="22">
        <f>IFERROR(IF(TRIM(INDEX($A133:$AD133,MATCH(Lists!$J$5,$A$1:$AD$1,0))&amp;"")="","",VALUE(TRIM(INDEX($A133:$AD133,MATCH(Lists!$J$5,$A$1:$AD$1,0))&amp;""))),"")</f>
        <v/>
      </c>
      <c r="AO133" s="22">
        <f>IFERROR(TRIM(INDEX($A133:$AD133,MATCH(Lists!$J$6,$A$1:$AD$1,0))&amp;""),"")</f>
        <v/>
      </c>
      <c r="AP133" s="22">
        <f>IFERROR(TRIM(INDEX($A133:$AD133,MATCH(Lists!$J$7,$A$1:$AD$1,0))&amp;""),"")</f>
        <v/>
      </c>
      <c r="AQ133" s="22">
        <f>IFERROR(TRIM(INDEX($A133:$AD133,MATCH(Lists!$J$8,$A$1:$AD$1,0))&amp;""),"")</f>
        <v/>
      </c>
      <c r="AR133" s="22">
        <f>IF(AK133="","",SUM(AS133:AX133))</f>
        <v/>
      </c>
      <c r="AS133" s="22">
        <f>IF(AK133="","",IF(Lists!$G$2="",0,IF(ISNUMBER(SEARCH(Lists!$G$2,AO133)),1,0)))</f>
        <v/>
      </c>
      <c r="AT133" s="22">
        <f>IF(AK133="","",IF(Lists!$G$3="",0,IF(ISNUMBER(SEARCH(Lists!$G$3,AO133)),1,0)))</f>
        <v/>
      </c>
      <c r="AU133" s="22">
        <f>IF(AK133="","",IF(Lists!$G$4="",0,IF(ISNUMBER(SEARCH(Lists!$G$4,AO133)),1,0)))</f>
        <v/>
      </c>
      <c r="AV133" s="22">
        <f>IF(AK133="","",IF(Lists!$G$5="",0,IF(ISNUMBER(SEARCH(Lists!$G$5,AO133)),1,0)))</f>
        <v/>
      </c>
      <c r="AW133" s="22">
        <f>IF(AK133="","",IF(Lists!$G$6="",0,IF(ISNUMBER(SEARCH(Lists!$G$6,AO133)),1,0)))</f>
        <v/>
      </c>
      <c r="AX133" s="22">
        <f>IF(AK133="","",IF(Lists!$G$7="",0,IF(ISNUMBER(SEARCH(Lists!$G$7,AO133)),1,0)))</f>
        <v/>
      </c>
    </row>
    <row r="134">
      <c r="AE134" s="19" t="n"/>
      <c r="AF134" s="23" t="n"/>
      <c r="AG134" s="23" t="n"/>
      <c r="AH134" s="24" t="n"/>
      <c r="AI134" s="23" t="n"/>
      <c r="AJ134" s="19" t="n"/>
      <c r="AK134" s="22">
        <f>IFERROR(TRIM(INDEX($A134:$AD134,MATCH(Lists!$J$2,$A$1:$AD$1,0))&amp;""),"")</f>
        <v/>
      </c>
      <c r="AL134" s="22">
        <f>LOWER(IFERROR(TRIM(INDEX($A134:$AD134,MATCH(Lists!$J$3,$A$1:$AD$1,0))&amp;""),""))</f>
        <v/>
      </c>
      <c r="AM134" s="22">
        <f>IFERROR(TRIM(INDEX($A134:$AD134,MATCH(Lists!$J$4,$A$1:$AD$1,0))&amp;""),"")</f>
        <v/>
      </c>
      <c r="AN134" s="22">
        <f>IFERROR(IF(TRIM(INDEX($A134:$AD134,MATCH(Lists!$J$5,$A$1:$AD$1,0))&amp;"")="","",VALUE(TRIM(INDEX($A134:$AD134,MATCH(Lists!$J$5,$A$1:$AD$1,0))&amp;""))),"")</f>
        <v/>
      </c>
      <c r="AO134" s="22">
        <f>IFERROR(TRIM(INDEX($A134:$AD134,MATCH(Lists!$J$6,$A$1:$AD$1,0))&amp;""),"")</f>
        <v/>
      </c>
      <c r="AP134" s="22">
        <f>IFERROR(TRIM(INDEX($A134:$AD134,MATCH(Lists!$J$7,$A$1:$AD$1,0))&amp;""),"")</f>
        <v/>
      </c>
      <c r="AQ134" s="22">
        <f>IFERROR(TRIM(INDEX($A134:$AD134,MATCH(Lists!$J$8,$A$1:$AD$1,0))&amp;""),"")</f>
        <v/>
      </c>
      <c r="AR134" s="22">
        <f>IF(AK134="","",SUM(AS134:AX134))</f>
        <v/>
      </c>
      <c r="AS134" s="22">
        <f>IF(AK134="","",IF(Lists!$G$2="",0,IF(ISNUMBER(SEARCH(Lists!$G$2,AO134)),1,0)))</f>
        <v/>
      </c>
      <c r="AT134" s="22">
        <f>IF(AK134="","",IF(Lists!$G$3="",0,IF(ISNUMBER(SEARCH(Lists!$G$3,AO134)),1,0)))</f>
        <v/>
      </c>
      <c r="AU134" s="22">
        <f>IF(AK134="","",IF(Lists!$G$4="",0,IF(ISNUMBER(SEARCH(Lists!$G$4,AO134)),1,0)))</f>
        <v/>
      </c>
      <c r="AV134" s="22">
        <f>IF(AK134="","",IF(Lists!$G$5="",0,IF(ISNUMBER(SEARCH(Lists!$G$5,AO134)),1,0)))</f>
        <v/>
      </c>
      <c r="AW134" s="22">
        <f>IF(AK134="","",IF(Lists!$G$6="",0,IF(ISNUMBER(SEARCH(Lists!$G$6,AO134)),1,0)))</f>
        <v/>
      </c>
      <c r="AX134" s="22">
        <f>IF(AK134="","",IF(Lists!$G$7="",0,IF(ISNUMBER(SEARCH(Lists!$G$7,AO134)),1,0)))</f>
        <v/>
      </c>
    </row>
    <row r="135">
      <c r="AE135" s="19" t="n"/>
      <c r="AF135" s="23" t="n"/>
      <c r="AG135" s="23" t="n"/>
      <c r="AH135" s="24" t="n"/>
      <c r="AI135" s="23" t="n"/>
      <c r="AJ135" s="19" t="n"/>
      <c r="AK135" s="22">
        <f>IFERROR(TRIM(INDEX($A135:$AD135,MATCH(Lists!$J$2,$A$1:$AD$1,0))&amp;""),"")</f>
        <v/>
      </c>
      <c r="AL135" s="22">
        <f>LOWER(IFERROR(TRIM(INDEX($A135:$AD135,MATCH(Lists!$J$3,$A$1:$AD$1,0))&amp;""),""))</f>
        <v/>
      </c>
      <c r="AM135" s="22">
        <f>IFERROR(TRIM(INDEX($A135:$AD135,MATCH(Lists!$J$4,$A$1:$AD$1,0))&amp;""),"")</f>
        <v/>
      </c>
      <c r="AN135" s="22">
        <f>IFERROR(IF(TRIM(INDEX($A135:$AD135,MATCH(Lists!$J$5,$A$1:$AD$1,0))&amp;"")="","",VALUE(TRIM(INDEX($A135:$AD135,MATCH(Lists!$J$5,$A$1:$AD$1,0))&amp;""))),"")</f>
        <v/>
      </c>
      <c r="AO135" s="22">
        <f>IFERROR(TRIM(INDEX($A135:$AD135,MATCH(Lists!$J$6,$A$1:$AD$1,0))&amp;""),"")</f>
        <v/>
      </c>
      <c r="AP135" s="22">
        <f>IFERROR(TRIM(INDEX($A135:$AD135,MATCH(Lists!$J$7,$A$1:$AD$1,0))&amp;""),"")</f>
        <v/>
      </c>
      <c r="AQ135" s="22">
        <f>IFERROR(TRIM(INDEX($A135:$AD135,MATCH(Lists!$J$8,$A$1:$AD$1,0))&amp;""),"")</f>
        <v/>
      </c>
      <c r="AR135" s="22">
        <f>IF(AK135="","",SUM(AS135:AX135))</f>
        <v/>
      </c>
      <c r="AS135" s="22">
        <f>IF(AK135="","",IF(Lists!$G$2="",0,IF(ISNUMBER(SEARCH(Lists!$G$2,AO135)),1,0)))</f>
        <v/>
      </c>
      <c r="AT135" s="22">
        <f>IF(AK135="","",IF(Lists!$G$3="",0,IF(ISNUMBER(SEARCH(Lists!$G$3,AO135)),1,0)))</f>
        <v/>
      </c>
      <c r="AU135" s="22">
        <f>IF(AK135="","",IF(Lists!$G$4="",0,IF(ISNUMBER(SEARCH(Lists!$G$4,AO135)),1,0)))</f>
        <v/>
      </c>
      <c r="AV135" s="22">
        <f>IF(AK135="","",IF(Lists!$G$5="",0,IF(ISNUMBER(SEARCH(Lists!$G$5,AO135)),1,0)))</f>
        <v/>
      </c>
      <c r="AW135" s="22">
        <f>IF(AK135="","",IF(Lists!$G$6="",0,IF(ISNUMBER(SEARCH(Lists!$G$6,AO135)),1,0)))</f>
        <v/>
      </c>
      <c r="AX135" s="22">
        <f>IF(AK135="","",IF(Lists!$G$7="",0,IF(ISNUMBER(SEARCH(Lists!$G$7,AO135)),1,0)))</f>
        <v/>
      </c>
    </row>
    <row r="136">
      <c r="AE136" s="19" t="n"/>
      <c r="AF136" s="23" t="n"/>
      <c r="AG136" s="23" t="n"/>
      <c r="AH136" s="24" t="n"/>
      <c r="AI136" s="23" t="n"/>
      <c r="AJ136" s="19" t="n"/>
      <c r="AK136" s="22">
        <f>IFERROR(TRIM(INDEX($A136:$AD136,MATCH(Lists!$J$2,$A$1:$AD$1,0))&amp;""),"")</f>
        <v/>
      </c>
      <c r="AL136" s="22">
        <f>LOWER(IFERROR(TRIM(INDEX($A136:$AD136,MATCH(Lists!$J$3,$A$1:$AD$1,0))&amp;""),""))</f>
        <v/>
      </c>
      <c r="AM136" s="22">
        <f>IFERROR(TRIM(INDEX($A136:$AD136,MATCH(Lists!$J$4,$A$1:$AD$1,0))&amp;""),"")</f>
        <v/>
      </c>
      <c r="AN136" s="22">
        <f>IFERROR(IF(TRIM(INDEX($A136:$AD136,MATCH(Lists!$J$5,$A$1:$AD$1,0))&amp;"")="","",VALUE(TRIM(INDEX($A136:$AD136,MATCH(Lists!$J$5,$A$1:$AD$1,0))&amp;""))),"")</f>
        <v/>
      </c>
      <c r="AO136" s="22">
        <f>IFERROR(TRIM(INDEX($A136:$AD136,MATCH(Lists!$J$6,$A$1:$AD$1,0))&amp;""),"")</f>
        <v/>
      </c>
      <c r="AP136" s="22">
        <f>IFERROR(TRIM(INDEX($A136:$AD136,MATCH(Lists!$J$7,$A$1:$AD$1,0))&amp;""),"")</f>
        <v/>
      </c>
      <c r="AQ136" s="22">
        <f>IFERROR(TRIM(INDEX($A136:$AD136,MATCH(Lists!$J$8,$A$1:$AD$1,0))&amp;""),"")</f>
        <v/>
      </c>
      <c r="AR136" s="22">
        <f>IF(AK136="","",SUM(AS136:AX136))</f>
        <v/>
      </c>
      <c r="AS136" s="22">
        <f>IF(AK136="","",IF(Lists!$G$2="",0,IF(ISNUMBER(SEARCH(Lists!$G$2,AO136)),1,0)))</f>
        <v/>
      </c>
      <c r="AT136" s="22">
        <f>IF(AK136="","",IF(Lists!$G$3="",0,IF(ISNUMBER(SEARCH(Lists!$G$3,AO136)),1,0)))</f>
        <v/>
      </c>
      <c r="AU136" s="22">
        <f>IF(AK136="","",IF(Lists!$G$4="",0,IF(ISNUMBER(SEARCH(Lists!$G$4,AO136)),1,0)))</f>
        <v/>
      </c>
      <c r="AV136" s="22">
        <f>IF(AK136="","",IF(Lists!$G$5="",0,IF(ISNUMBER(SEARCH(Lists!$G$5,AO136)),1,0)))</f>
        <v/>
      </c>
      <c r="AW136" s="22">
        <f>IF(AK136="","",IF(Lists!$G$6="",0,IF(ISNUMBER(SEARCH(Lists!$G$6,AO136)),1,0)))</f>
        <v/>
      </c>
      <c r="AX136" s="22">
        <f>IF(AK136="","",IF(Lists!$G$7="",0,IF(ISNUMBER(SEARCH(Lists!$G$7,AO136)),1,0)))</f>
        <v/>
      </c>
    </row>
    <row r="137">
      <c r="AE137" s="19" t="n"/>
      <c r="AF137" s="23" t="n"/>
      <c r="AG137" s="23" t="n"/>
      <c r="AH137" s="24" t="n"/>
      <c r="AI137" s="23" t="n"/>
      <c r="AJ137" s="19" t="n"/>
      <c r="AK137" s="22">
        <f>IFERROR(TRIM(INDEX($A137:$AD137,MATCH(Lists!$J$2,$A$1:$AD$1,0))&amp;""),"")</f>
        <v/>
      </c>
      <c r="AL137" s="22">
        <f>LOWER(IFERROR(TRIM(INDEX($A137:$AD137,MATCH(Lists!$J$3,$A$1:$AD$1,0))&amp;""),""))</f>
        <v/>
      </c>
      <c r="AM137" s="22">
        <f>IFERROR(TRIM(INDEX($A137:$AD137,MATCH(Lists!$J$4,$A$1:$AD$1,0))&amp;""),"")</f>
        <v/>
      </c>
      <c r="AN137" s="22">
        <f>IFERROR(IF(TRIM(INDEX($A137:$AD137,MATCH(Lists!$J$5,$A$1:$AD$1,0))&amp;"")="","",VALUE(TRIM(INDEX($A137:$AD137,MATCH(Lists!$J$5,$A$1:$AD$1,0))&amp;""))),"")</f>
        <v/>
      </c>
      <c r="AO137" s="22">
        <f>IFERROR(TRIM(INDEX($A137:$AD137,MATCH(Lists!$J$6,$A$1:$AD$1,0))&amp;""),"")</f>
        <v/>
      </c>
      <c r="AP137" s="22">
        <f>IFERROR(TRIM(INDEX($A137:$AD137,MATCH(Lists!$J$7,$A$1:$AD$1,0))&amp;""),"")</f>
        <v/>
      </c>
      <c r="AQ137" s="22">
        <f>IFERROR(TRIM(INDEX($A137:$AD137,MATCH(Lists!$J$8,$A$1:$AD$1,0))&amp;""),"")</f>
        <v/>
      </c>
      <c r="AR137" s="22">
        <f>IF(AK137="","",SUM(AS137:AX137))</f>
        <v/>
      </c>
      <c r="AS137" s="22">
        <f>IF(AK137="","",IF(Lists!$G$2="",0,IF(ISNUMBER(SEARCH(Lists!$G$2,AO137)),1,0)))</f>
        <v/>
      </c>
      <c r="AT137" s="22">
        <f>IF(AK137="","",IF(Lists!$G$3="",0,IF(ISNUMBER(SEARCH(Lists!$G$3,AO137)),1,0)))</f>
        <v/>
      </c>
      <c r="AU137" s="22">
        <f>IF(AK137="","",IF(Lists!$G$4="",0,IF(ISNUMBER(SEARCH(Lists!$G$4,AO137)),1,0)))</f>
        <v/>
      </c>
      <c r="AV137" s="22">
        <f>IF(AK137="","",IF(Lists!$G$5="",0,IF(ISNUMBER(SEARCH(Lists!$G$5,AO137)),1,0)))</f>
        <v/>
      </c>
      <c r="AW137" s="22">
        <f>IF(AK137="","",IF(Lists!$G$6="",0,IF(ISNUMBER(SEARCH(Lists!$G$6,AO137)),1,0)))</f>
        <v/>
      </c>
      <c r="AX137" s="22">
        <f>IF(AK137="","",IF(Lists!$G$7="",0,IF(ISNUMBER(SEARCH(Lists!$G$7,AO137)),1,0)))</f>
        <v/>
      </c>
    </row>
    <row r="138">
      <c r="AE138" s="19" t="n"/>
      <c r="AF138" s="23" t="n"/>
      <c r="AG138" s="23" t="n"/>
      <c r="AH138" s="24" t="n"/>
      <c r="AI138" s="23" t="n"/>
      <c r="AJ138" s="19" t="n"/>
      <c r="AK138" s="22">
        <f>IFERROR(TRIM(INDEX($A138:$AD138,MATCH(Lists!$J$2,$A$1:$AD$1,0))&amp;""),"")</f>
        <v/>
      </c>
      <c r="AL138" s="22">
        <f>LOWER(IFERROR(TRIM(INDEX($A138:$AD138,MATCH(Lists!$J$3,$A$1:$AD$1,0))&amp;""),""))</f>
        <v/>
      </c>
      <c r="AM138" s="22">
        <f>IFERROR(TRIM(INDEX($A138:$AD138,MATCH(Lists!$J$4,$A$1:$AD$1,0))&amp;""),"")</f>
        <v/>
      </c>
      <c r="AN138" s="22">
        <f>IFERROR(IF(TRIM(INDEX($A138:$AD138,MATCH(Lists!$J$5,$A$1:$AD$1,0))&amp;"")="","",VALUE(TRIM(INDEX($A138:$AD138,MATCH(Lists!$J$5,$A$1:$AD$1,0))&amp;""))),"")</f>
        <v/>
      </c>
      <c r="AO138" s="22">
        <f>IFERROR(TRIM(INDEX($A138:$AD138,MATCH(Lists!$J$6,$A$1:$AD$1,0))&amp;""),"")</f>
        <v/>
      </c>
      <c r="AP138" s="22">
        <f>IFERROR(TRIM(INDEX($A138:$AD138,MATCH(Lists!$J$7,$A$1:$AD$1,0))&amp;""),"")</f>
        <v/>
      </c>
      <c r="AQ138" s="22">
        <f>IFERROR(TRIM(INDEX($A138:$AD138,MATCH(Lists!$J$8,$A$1:$AD$1,0))&amp;""),"")</f>
        <v/>
      </c>
      <c r="AR138" s="22">
        <f>IF(AK138="","",SUM(AS138:AX138))</f>
        <v/>
      </c>
      <c r="AS138" s="22">
        <f>IF(AK138="","",IF(Lists!$G$2="",0,IF(ISNUMBER(SEARCH(Lists!$G$2,AO138)),1,0)))</f>
        <v/>
      </c>
      <c r="AT138" s="22">
        <f>IF(AK138="","",IF(Lists!$G$3="",0,IF(ISNUMBER(SEARCH(Lists!$G$3,AO138)),1,0)))</f>
        <v/>
      </c>
      <c r="AU138" s="22">
        <f>IF(AK138="","",IF(Lists!$G$4="",0,IF(ISNUMBER(SEARCH(Lists!$G$4,AO138)),1,0)))</f>
        <v/>
      </c>
      <c r="AV138" s="22">
        <f>IF(AK138="","",IF(Lists!$G$5="",0,IF(ISNUMBER(SEARCH(Lists!$G$5,AO138)),1,0)))</f>
        <v/>
      </c>
      <c r="AW138" s="22">
        <f>IF(AK138="","",IF(Lists!$G$6="",0,IF(ISNUMBER(SEARCH(Lists!$G$6,AO138)),1,0)))</f>
        <v/>
      </c>
      <c r="AX138" s="22">
        <f>IF(AK138="","",IF(Lists!$G$7="",0,IF(ISNUMBER(SEARCH(Lists!$G$7,AO138)),1,0)))</f>
        <v/>
      </c>
    </row>
    <row r="139">
      <c r="AE139" s="19" t="n"/>
      <c r="AF139" s="23" t="n"/>
      <c r="AG139" s="23" t="n"/>
      <c r="AH139" s="24" t="n"/>
      <c r="AI139" s="23" t="n"/>
      <c r="AJ139" s="19" t="n"/>
      <c r="AK139" s="22">
        <f>IFERROR(TRIM(INDEX($A139:$AD139,MATCH(Lists!$J$2,$A$1:$AD$1,0))&amp;""),"")</f>
        <v/>
      </c>
      <c r="AL139" s="22">
        <f>LOWER(IFERROR(TRIM(INDEX($A139:$AD139,MATCH(Lists!$J$3,$A$1:$AD$1,0))&amp;""),""))</f>
        <v/>
      </c>
      <c r="AM139" s="22">
        <f>IFERROR(TRIM(INDEX($A139:$AD139,MATCH(Lists!$J$4,$A$1:$AD$1,0))&amp;""),"")</f>
        <v/>
      </c>
      <c r="AN139" s="22">
        <f>IFERROR(IF(TRIM(INDEX($A139:$AD139,MATCH(Lists!$J$5,$A$1:$AD$1,0))&amp;"")="","",VALUE(TRIM(INDEX($A139:$AD139,MATCH(Lists!$J$5,$A$1:$AD$1,0))&amp;""))),"")</f>
        <v/>
      </c>
      <c r="AO139" s="22">
        <f>IFERROR(TRIM(INDEX($A139:$AD139,MATCH(Lists!$J$6,$A$1:$AD$1,0))&amp;""),"")</f>
        <v/>
      </c>
      <c r="AP139" s="22">
        <f>IFERROR(TRIM(INDEX($A139:$AD139,MATCH(Lists!$J$7,$A$1:$AD$1,0))&amp;""),"")</f>
        <v/>
      </c>
      <c r="AQ139" s="22">
        <f>IFERROR(TRIM(INDEX($A139:$AD139,MATCH(Lists!$J$8,$A$1:$AD$1,0))&amp;""),"")</f>
        <v/>
      </c>
      <c r="AR139" s="22">
        <f>IF(AK139="","",SUM(AS139:AX139))</f>
        <v/>
      </c>
      <c r="AS139" s="22">
        <f>IF(AK139="","",IF(Lists!$G$2="",0,IF(ISNUMBER(SEARCH(Lists!$G$2,AO139)),1,0)))</f>
        <v/>
      </c>
      <c r="AT139" s="22">
        <f>IF(AK139="","",IF(Lists!$G$3="",0,IF(ISNUMBER(SEARCH(Lists!$G$3,AO139)),1,0)))</f>
        <v/>
      </c>
      <c r="AU139" s="22">
        <f>IF(AK139="","",IF(Lists!$G$4="",0,IF(ISNUMBER(SEARCH(Lists!$G$4,AO139)),1,0)))</f>
        <v/>
      </c>
      <c r="AV139" s="22">
        <f>IF(AK139="","",IF(Lists!$G$5="",0,IF(ISNUMBER(SEARCH(Lists!$G$5,AO139)),1,0)))</f>
        <v/>
      </c>
      <c r="AW139" s="22">
        <f>IF(AK139="","",IF(Lists!$G$6="",0,IF(ISNUMBER(SEARCH(Lists!$G$6,AO139)),1,0)))</f>
        <v/>
      </c>
      <c r="AX139" s="22">
        <f>IF(AK139="","",IF(Lists!$G$7="",0,IF(ISNUMBER(SEARCH(Lists!$G$7,AO139)),1,0)))</f>
        <v/>
      </c>
    </row>
    <row r="140">
      <c r="AE140" s="19" t="n"/>
      <c r="AF140" s="23" t="n"/>
      <c r="AG140" s="23" t="n"/>
      <c r="AH140" s="24" t="n"/>
      <c r="AI140" s="23" t="n"/>
      <c r="AJ140" s="19" t="n"/>
      <c r="AK140" s="22">
        <f>IFERROR(TRIM(INDEX($A140:$AD140,MATCH(Lists!$J$2,$A$1:$AD$1,0))&amp;""),"")</f>
        <v/>
      </c>
      <c r="AL140" s="22">
        <f>LOWER(IFERROR(TRIM(INDEX($A140:$AD140,MATCH(Lists!$J$3,$A$1:$AD$1,0))&amp;""),""))</f>
        <v/>
      </c>
      <c r="AM140" s="22">
        <f>IFERROR(TRIM(INDEX($A140:$AD140,MATCH(Lists!$J$4,$A$1:$AD$1,0))&amp;""),"")</f>
        <v/>
      </c>
      <c r="AN140" s="22">
        <f>IFERROR(IF(TRIM(INDEX($A140:$AD140,MATCH(Lists!$J$5,$A$1:$AD$1,0))&amp;"")="","",VALUE(TRIM(INDEX($A140:$AD140,MATCH(Lists!$J$5,$A$1:$AD$1,0))&amp;""))),"")</f>
        <v/>
      </c>
      <c r="AO140" s="22">
        <f>IFERROR(TRIM(INDEX($A140:$AD140,MATCH(Lists!$J$6,$A$1:$AD$1,0))&amp;""),"")</f>
        <v/>
      </c>
      <c r="AP140" s="22">
        <f>IFERROR(TRIM(INDEX($A140:$AD140,MATCH(Lists!$J$7,$A$1:$AD$1,0))&amp;""),"")</f>
        <v/>
      </c>
      <c r="AQ140" s="22">
        <f>IFERROR(TRIM(INDEX($A140:$AD140,MATCH(Lists!$J$8,$A$1:$AD$1,0))&amp;""),"")</f>
        <v/>
      </c>
      <c r="AR140" s="22">
        <f>IF(AK140="","",SUM(AS140:AX140))</f>
        <v/>
      </c>
      <c r="AS140" s="22">
        <f>IF(AK140="","",IF(Lists!$G$2="",0,IF(ISNUMBER(SEARCH(Lists!$G$2,AO140)),1,0)))</f>
        <v/>
      </c>
      <c r="AT140" s="22">
        <f>IF(AK140="","",IF(Lists!$G$3="",0,IF(ISNUMBER(SEARCH(Lists!$G$3,AO140)),1,0)))</f>
        <v/>
      </c>
      <c r="AU140" s="22">
        <f>IF(AK140="","",IF(Lists!$G$4="",0,IF(ISNUMBER(SEARCH(Lists!$G$4,AO140)),1,0)))</f>
        <v/>
      </c>
      <c r="AV140" s="22">
        <f>IF(AK140="","",IF(Lists!$G$5="",0,IF(ISNUMBER(SEARCH(Lists!$G$5,AO140)),1,0)))</f>
        <v/>
      </c>
      <c r="AW140" s="22">
        <f>IF(AK140="","",IF(Lists!$G$6="",0,IF(ISNUMBER(SEARCH(Lists!$G$6,AO140)),1,0)))</f>
        <v/>
      </c>
      <c r="AX140" s="22">
        <f>IF(AK140="","",IF(Lists!$G$7="",0,IF(ISNUMBER(SEARCH(Lists!$G$7,AO140)),1,0)))</f>
        <v/>
      </c>
    </row>
    <row r="141">
      <c r="AE141" s="19" t="n"/>
      <c r="AF141" s="23" t="n"/>
      <c r="AG141" s="23" t="n"/>
      <c r="AH141" s="24" t="n"/>
      <c r="AI141" s="23" t="n"/>
      <c r="AJ141" s="19" t="n"/>
      <c r="AK141" s="22">
        <f>IFERROR(TRIM(INDEX($A141:$AD141,MATCH(Lists!$J$2,$A$1:$AD$1,0))&amp;""),"")</f>
        <v/>
      </c>
      <c r="AL141" s="22">
        <f>LOWER(IFERROR(TRIM(INDEX($A141:$AD141,MATCH(Lists!$J$3,$A$1:$AD$1,0))&amp;""),""))</f>
        <v/>
      </c>
      <c r="AM141" s="22">
        <f>IFERROR(TRIM(INDEX($A141:$AD141,MATCH(Lists!$J$4,$A$1:$AD$1,0))&amp;""),"")</f>
        <v/>
      </c>
      <c r="AN141" s="22">
        <f>IFERROR(IF(TRIM(INDEX($A141:$AD141,MATCH(Lists!$J$5,$A$1:$AD$1,0))&amp;"")="","",VALUE(TRIM(INDEX($A141:$AD141,MATCH(Lists!$J$5,$A$1:$AD$1,0))&amp;""))),"")</f>
        <v/>
      </c>
      <c r="AO141" s="22">
        <f>IFERROR(TRIM(INDEX($A141:$AD141,MATCH(Lists!$J$6,$A$1:$AD$1,0))&amp;""),"")</f>
        <v/>
      </c>
      <c r="AP141" s="22">
        <f>IFERROR(TRIM(INDEX($A141:$AD141,MATCH(Lists!$J$7,$A$1:$AD$1,0))&amp;""),"")</f>
        <v/>
      </c>
      <c r="AQ141" s="22">
        <f>IFERROR(TRIM(INDEX($A141:$AD141,MATCH(Lists!$J$8,$A$1:$AD$1,0))&amp;""),"")</f>
        <v/>
      </c>
      <c r="AR141" s="22">
        <f>IF(AK141="","",SUM(AS141:AX141))</f>
        <v/>
      </c>
      <c r="AS141" s="22">
        <f>IF(AK141="","",IF(Lists!$G$2="",0,IF(ISNUMBER(SEARCH(Lists!$G$2,AO141)),1,0)))</f>
        <v/>
      </c>
      <c r="AT141" s="22">
        <f>IF(AK141="","",IF(Lists!$G$3="",0,IF(ISNUMBER(SEARCH(Lists!$G$3,AO141)),1,0)))</f>
        <v/>
      </c>
      <c r="AU141" s="22">
        <f>IF(AK141="","",IF(Lists!$G$4="",0,IF(ISNUMBER(SEARCH(Lists!$G$4,AO141)),1,0)))</f>
        <v/>
      </c>
      <c r="AV141" s="22">
        <f>IF(AK141="","",IF(Lists!$G$5="",0,IF(ISNUMBER(SEARCH(Lists!$G$5,AO141)),1,0)))</f>
        <v/>
      </c>
      <c r="AW141" s="22">
        <f>IF(AK141="","",IF(Lists!$G$6="",0,IF(ISNUMBER(SEARCH(Lists!$G$6,AO141)),1,0)))</f>
        <v/>
      </c>
      <c r="AX141" s="22">
        <f>IF(AK141="","",IF(Lists!$G$7="",0,IF(ISNUMBER(SEARCH(Lists!$G$7,AO141)),1,0)))</f>
        <v/>
      </c>
    </row>
    <row r="142">
      <c r="AE142" s="19" t="n"/>
      <c r="AF142" s="23" t="n"/>
      <c r="AG142" s="23" t="n"/>
      <c r="AH142" s="24" t="n"/>
      <c r="AI142" s="23" t="n"/>
      <c r="AJ142" s="19" t="n"/>
      <c r="AK142" s="22">
        <f>IFERROR(TRIM(INDEX($A142:$AD142,MATCH(Lists!$J$2,$A$1:$AD$1,0))&amp;""),"")</f>
        <v/>
      </c>
      <c r="AL142" s="22">
        <f>LOWER(IFERROR(TRIM(INDEX($A142:$AD142,MATCH(Lists!$J$3,$A$1:$AD$1,0))&amp;""),""))</f>
        <v/>
      </c>
      <c r="AM142" s="22">
        <f>IFERROR(TRIM(INDEX($A142:$AD142,MATCH(Lists!$J$4,$A$1:$AD$1,0))&amp;""),"")</f>
        <v/>
      </c>
      <c r="AN142" s="22">
        <f>IFERROR(IF(TRIM(INDEX($A142:$AD142,MATCH(Lists!$J$5,$A$1:$AD$1,0))&amp;"")="","",VALUE(TRIM(INDEX($A142:$AD142,MATCH(Lists!$J$5,$A$1:$AD$1,0))&amp;""))),"")</f>
        <v/>
      </c>
      <c r="AO142" s="22">
        <f>IFERROR(TRIM(INDEX($A142:$AD142,MATCH(Lists!$J$6,$A$1:$AD$1,0))&amp;""),"")</f>
        <v/>
      </c>
      <c r="AP142" s="22">
        <f>IFERROR(TRIM(INDEX($A142:$AD142,MATCH(Lists!$J$7,$A$1:$AD$1,0))&amp;""),"")</f>
        <v/>
      </c>
      <c r="AQ142" s="22">
        <f>IFERROR(TRIM(INDEX($A142:$AD142,MATCH(Lists!$J$8,$A$1:$AD$1,0))&amp;""),"")</f>
        <v/>
      </c>
      <c r="AR142" s="22">
        <f>IF(AK142="","",SUM(AS142:AX142))</f>
        <v/>
      </c>
      <c r="AS142" s="22">
        <f>IF(AK142="","",IF(Lists!$G$2="",0,IF(ISNUMBER(SEARCH(Lists!$G$2,AO142)),1,0)))</f>
        <v/>
      </c>
      <c r="AT142" s="22">
        <f>IF(AK142="","",IF(Lists!$G$3="",0,IF(ISNUMBER(SEARCH(Lists!$G$3,AO142)),1,0)))</f>
        <v/>
      </c>
      <c r="AU142" s="22">
        <f>IF(AK142="","",IF(Lists!$G$4="",0,IF(ISNUMBER(SEARCH(Lists!$G$4,AO142)),1,0)))</f>
        <v/>
      </c>
      <c r="AV142" s="22">
        <f>IF(AK142="","",IF(Lists!$G$5="",0,IF(ISNUMBER(SEARCH(Lists!$G$5,AO142)),1,0)))</f>
        <v/>
      </c>
      <c r="AW142" s="22">
        <f>IF(AK142="","",IF(Lists!$G$6="",0,IF(ISNUMBER(SEARCH(Lists!$G$6,AO142)),1,0)))</f>
        <v/>
      </c>
      <c r="AX142" s="22">
        <f>IF(AK142="","",IF(Lists!$G$7="",0,IF(ISNUMBER(SEARCH(Lists!$G$7,AO142)),1,0)))</f>
        <v/>
      </c>
    </row>
    <row r="143">
      <c r="AE143" s="19" t="n"/>
      <c r="AF143" s="23" t="n"/>
      <c r="AG143" s="23" t="n"/>
      <c r="AH143" s="24" t="n"/>
      <c r="AI143" s="23" t="n"/>
      <c r="AJ143" s="19" t="n"/>
      <c r="AK143" s="22">
        <f>IFERROR(TRIM(INDEX($A143:$AD143,MATCH(Lists!$J$2,$A$1:$AD$1,0))&amp;""),"")</f>
        <v/>
      </c>
      <c r="AL143" s="22">
        <f>LOWER(IFERROR(TRIM(INDEX($A143:$AD143,MATCH(Lists!$J$3,$A$1:$AD$1,0))&amp;""),""))</f>
        <v/>
      </c>
      <c r="AM143" s="22">
        <f>IFERROR(TRIM(INDEX($A143:$AD143,MATCH(Lists!$J$4,$A$1:$AD$1,0))&amp;""),"")</f>
        <v/>
      </c>
      <c r="AN143" s="22">
        <f>IFERROR(IF(TRIM(INDEX($A143:$AD143,MATCH(Lists!$J$5,$A$1:$AD$1,0))&amp;"")="","",VALUE(TRIM(INDEX($A143:$AD143,MATCH(Lists!$J$5,$A$1:$AD$1,0))&amp;""))),"")</f>
        <v/>
      </c>
      <c r="AO143" s="22">
        <f>IFERROR(TRIM(INDEX($A143:$AD143,MATCH(Lists!$J$6,$A$1:$AD$1,0))&amp;""),"")</f>
        <v/>
      </c>
      <c r="AP143" s="22">
        <f>IFERROR(TRIM(INDEX($A143:$AD143,MATCH(Lists!$J$7,$A$1:$AD$1,0))&amp;""),"")</f>
        <v/>
      </c>
      <c r="AQ143" s="22">
        <f>IFERROR(TRIM(INDEX($A143:$AD143,MATCH(Lists!$J$8,$A$1:$AD$1,0))&amp;""),"")</f>
        <v/>
      </c>
      <c r="AR143" s="22">
        <f>IF(AK143="","",SUM(AS143:AX143))</f>
        <v/>
      </c>
      <c r="AS143" s="22">
        <f>IF(AK143="","",IF(Lists!$G$2="",0,IF(ISNUMBER(SEARCH(Lists!$G$2,AO143)),1,0)))</f>
        <v/>
      </c>
      <c r="AT143" s="22">
        <f>IF(AK143="","",IF(Lists!$G$3="",0,IF(ISNUMBER(SEARCH(Lists!$G$3,AO143)),1,0)))</f>
        <v/>
      </c>
      <c r="AU143" s="22">
        <f>IF(AK143="","",IF(Lists!$G$4="",0,IF(ISNUMBER(SEARCH(Lists!$G$4,AO143)),1,0)))</f>
        <v/>
      </c>
      <c r="AV143" s="22">
        <f>IF(AK143="","",IF(Lists!$G$5="",0,IF(ISNUMBER(SEARCH(Lists!$G$5,AO143)),1,0)))</f>
        <v/>
      </c>
      <c r="AW143" s="22">
        <f>IF(AK143="","",IF(Lists!$G$6="",0,IF(ISNUMBER(SEARCH(Lists!$G$6,AO143)),1,0)))</f>
        <v/>
      </c>
      <c r="AX143" s="22">
        <f>IF(AK143="","",IF(Lists!$G$7="",0,IF(ISNUMBER(SEARCH(Lists!$G$7,AO143)),1,0)))</f>
        <v/>
      </c>
    </row>
    <row r="144">
      <c r="AE144" s="19" t="n"/>
      <c r="AF144" s="23" t="n"/>
      <c r="AG144" s="23" t="n"/>
      <c r="AH144" s="24" t="n"/>
      <c r="AI144" s="23" t="n"/>
      <c r="AJ144" s="19" t="n"/>
      <c r="AK144" s="22">
        <f>IFERROR(TRIM(INDEX($A144:$AD144,MATCH(Lists!$J$2,$A$1:$AD$1,0))&amp;""),"")</f>
        <v/>
      </c>
      <c r="AL144" s="22">
        <f>LOWER(IFERROR(TRIM(INDEX($A144:$AD144,MATCH(Lists!$J$3,$A$1:$AD$1,0))&amp;""),""))</f>
        <v/>
      </c>
      <c r="AM144" s="22">
        <f>IFERROR(TRIM(INDEX($A144:$AD144,MATCH(Lists!$J$4,$A$1:$AD$1,0))&amp;""),"")</f>
        <v/>
      </c>
      <c r="AN144" s="22">
        <f>IFERROR(IF(TRIM(INDEX($A144:$AD144,MATCH(Lists!$J$5,$A$1:$AD$1,0))&amp;"")="","",VALUE(TRIM(INDEX($A144:$AD144,MATCH(Lists!$J$5,$A$1:$AD$1,0))&amp;""))),"")</f>
        <v/>
      </c>
      <c r="AO144" s="22">
        <f>IFERROR(TRIM(INDEX($A144:$AD144,MATCH(Lists!$J$6,$A$1:$AD$1,0))&amp;""),"")</f>
        <v/>
      </c>
      <c r="AP144" s="22">
        <f>IFERROR(TRIM(INDEX($A144:$AD144,MATCH(Lists!$J$7,$A$1:$AD$1,0))&amp;""),"")</f>
        <v/>
      </c>
      <c r="AQ144" s="22">
        <f>IFERROR(TRIM(INDEX($A144:$AD144,MATCH(Lists!$J$8,$A$1:$AD$1,0))&amp;""),"")</f>
        <v/>
      </c>
      <c r="AR144" s="22">
        <f>IF(AK144="","",SUM(AS144:AX144))</f>
        <v/>
      </c>
      <c r="AS144" s="22">
        <f>IF(AK144="","",IF(Lists!$G$2="",0,IF(ISNUMBER(SEARCH(Lists!$G$2,AO144)),1,0)))</f>
        <v/>
      </c>
      <c r="AT144" s="22">
        <f>IF(AK144="","",IF(Lists!$G$3="",0,IF(ISNUMBER(SEARCH(Lists!$G$3,AO144)),1,0)))</f>
        <v/>
      </c>
      <c r="AU144" s="22">
        <f>IF(AK144="","",IF(Lists!$G$4="",0,IF(ISNUMBER(SEARCH(Lists!$G$4,AO144)),1,0)))</f>
        <v/>
      </c>
      <c r="AV144" s="22">
        <f>IF(AK144="","",IF(Lists!$G$5="",0,IF(ISNUMBER(SEARCH(Lists!$G$5,AO144)),1,0)))</f>
        <v/>
      </c>
      <c r="AW144" s="22">
        <f>IF(AK144="","",IF(Lists!$G$6="",0,IF(ISNUMBER(SEARCH(Lists!$G$6,AO144)),1,0)))</f>
        <v/>
      </c>
      <c r="AX144" s="22">
        <f>IF(AK144="","",IF(Lists!$G$7="",0,IF(ISNUMBER(SEARCH(Lists!$G$7,AO144)),1,0)))</f>
        <v/>
      </c>
    </row>
    <row r="145">
      <c r="AE145" s="19" t="n"/>
      <c r="AF145" s="23" t="n"/>
      <c r="AG145" s="23" t="n"/>
      <c r="AH145" s="24" t="n"/>
      <c r="AI145" s="23" t="n"/>
      <c r="AJ145" s="19" t="n"/>
      <c r="AK145" s="22">
        <f>IFERROR(TRIM(INDEX($A145:$AD145,MATCH(Lists!$J$2,$A$1:$AD$1,0))&amp;""),"")</f>
        <v/>
      </c>
      <c r="AL145" s="22">
        <f>LOWER(IFERROR(TRIM(INDEX($A145:$AD145,MATCH(Lists!$J$3,$A$1:$AD$1,0))&amp;""),""))</f>
        <v/>
      </c>
      <c r="AM145" s="22">
        <f>IFERROR(TRIM(INDEX($A145:$AD145,MATCH(Lists!$J$4,$A$1:$AD$1,0))&amp;""),"")</f>
        <v/>
      </c>
      <c r="AN145" s="22">
        <f>IFERROR(IF(TRIM(INDEX($A145:$AD145,MATCH(Lists!$J$5,$A$1:$AD$1,0))&amp;"")="","",VALUE(TRIM(INDEX($A145:$AD145,MATCH(Lists!$J$5,$A$1:$AD$1,0))&amp;""))),"")</f>
        <v/>
      </c>
      <c r="AO145" s="22">
        <f>IFERROR(TRIM(INDEX($A145:$AD145,MATCH(Lists!$J$6,$A$1:$AD$1,0))&amp;""),"")</f>
        <v/>
      </c>
      <c r="AP145" s="22">
        <f>IFERROR(TRIM(INDEX($A145:$AD145,MATCH(Lists!$J$7,$A$1:$AD$1,0))&amp;""),"")</f>
        <v/>
      </c>
      <c r="AQ145" s="22">
        <f>IFERROR(TRIM(INDEX($A145:$AD145,MATCH(Lists!$J$8,$A$1:$AD$1,0))&amp;""),"")</f>
        <v/>
      </c>
      <c r="AR145" s="22">
        <f>IF(AK145="","",SUM(AS145:AX145))</f>
        <v/>
      </c>
      <c r="AS145" s="22">
        <f>IF(AK145="","",IF(Lists!$G$2="",0,IF(ISNUMBER(SEARCH(Lists!$G$2,AO145)),1,0)))</f>
        <v/>
      </c>
      <c r="AT145" s="22">
        <f>IF(AK145="","",IF(Lists!$G$3="",0,IF(ISNUMBER(SEARCH(Lists!$G$3,AO145)),1,0)))</f>
        <v/>
      </c>
      <c r="AU145" s="22">
        <f>IF(AK145="","",IF(Lists!$G$4="",0,IF(ISNUMBER(SEARCH(Lists!$G$4,AO145)),1,0)))</f>
        <v/>
      </c>
      <c r="AV145" s="22">
        <f>IF(AK145="","",IF(Lists!$G$5="",0,IF(ISNUMBER(SEARCH(Lists!$G$5,AO145)),1,0)))</f>
        <v/>
      </c>
      <c r="AW145" s="22">
        <f>IF(AK145="","",IF(Lists!$G$6="",0,IF(ISNUMBER(SEARCH(Lists!$G$6,AO145)),1,0)))</f>
        <v/>
      </c>
      <c r="AX145" s="22">
        <f>IF(AK145="","",IF(Lists!$G$7="",0,IF(ISNUMBER(SEARCH(Lists!$G$7,AO145)),1,0)))</f>
        <v/>
      </c>
    </row>
    <row r="146">
      <c r="AE146" s="19" t="n"/>
      <c r="AF146" s="23" t="n"/>
      <c r="AG146" s="23" t="n"/>
      <c r="AH146" s="24" t="n"/>
      <c r="AI146" s="23" t="n"/>
      <c r="AJ146" s="19" t="n"/>
      <c r="AK146" s="22">
        <f>IFERROR(TRIM(INDEX($A146:$AD146,MATCH(Lists!$J$2,$A$1:$AD$1,0))&amp;""),"")</f>
        <v/>
      </c>
      <c r="AL146" s="22">
        <f>LOWER(IFERROR(TRIM(INDEX($A146:$AD146,MATCH(Lists!$J$3,$A$1:$AD$1,0))&amp;""),""))</f>
        <v/>
      </c>
      <c r="AM146" s="22">
        <f>IFERROR(TRIM(INDEX($A146:$AD146,MATCH(Lists!$J$4,$A$1:$AD$1,0))&amp;""),"")</f>
        <v/>
      </c>
      <c r="AN146" s="22">
        <f>IFERROR(IF(TRIM(INDEX($A146:$AD146,MATCH(Lists!$J$5,$A$1:$AD$1,0))&amp;"")="","",VALUE(TRIM(INDEX($A146:$AD146,MATCH(Lists!$J$5,$A$1:$AD$1,0))&amp;""))),"")</f>
        <v/>
      </c>
      <c r="AO146" s="22">
        <f>IFERROR(TRIM(INDEX($A146:$AD146,MATCH(Lists!$J$6,$A$1:$AD$1,0))&amp;""),"")</f>
        <v/>
      </c>
      <c r="AP146" s="22">
        <f>IFERROR(TRIM(INDEX($A146:$AD146,MATCH(Lists!$J$7,$A$1:$AD$1,0))&amp;""),"")</f>
        <v/>
      </c>
      <c r="AQ146" s="22">
        <f>IFERROR(TRIM(INDEX($A146:$AD146,MATCH(Lists!$J$8,$A$1:$AD$1,0))&amp;""),"")</f>
        <v/>
      </c>
      <c r="AR146" s="22">
        <f>IF(AK146="","",SUM(AS146:AX146))</f>
        <v/>
      </c>
      <c r="AS146" s="22">
        <f>IF(AK146="","",IF(Lists!$G$2="",0,IF(ISNUMBER(SEARCH(Lists!$G$2,AO146)),1,0)))</f>
        <v/>
      </c>
      <c r="AT146" s="22">
        <f>IF(AK146="","",IF(Lists!$G$3="",0,IF(ISNUMBER(SEARCH(Lists!$G$3,AO146)),1,0)))</f>
        <v/>
      </c>
      <c r="AU146" s="22">
        <f>IF(AK146="","",IF(Lists!$G$4="",0,IF(ISNUMBER(SEARCH(Lists!$G$4,AO146)),1,0)))</f>
        <v/>
      </c>
      <c r="AV146" s="22">
        <f>IF(AK146="","",IF(Lists!$G$5="",0,IF(ISNUMBER(SEARCH(Lists!$G$5,AO146)),1,0)))</f>
        <v/>
      </c>
      <c r="AW146" s="22">
        <f>IF(AK146="","",IF(Lists!$G$6="",0,IF(ISNUMBER(SEARCH(Lists!$G$6,AO146)),1,0)))</f>
        <v/>
      </c>
      <c r="AX146" s="22">
        <f>IF(AK146="","",IF(Lists!$G$7="",0,IF(ISNUMBER(SEARCH(Lists!$G$7,AO146)),1,0)))</f>
        <v/>
      </c>
    </row>
    <row r="147">
      <c r="AE147" s="19" t="n"/>
      <c r="AF147" s="23" t="n"/>
      <c r="AG147" s="23" t="n"/>
      <c r="AH147" s="24" t="n"/>
      <c r="AI147" s="23" t="n"/>
      <c r="AJ147" s="19" t="n"/>
      <c r="AK147" s="22">
        <f>IFERROR(TRIM(INDEX($A147:$AD147,MATCH(Lists!$J$2,$A$1:$AD$1,0))&amp;""),"")</f>
        <v/>
      </c>
      <c r="AL147" s="22">
        <f>LOWER(IFERROR(TRIM(INDEX($A147:$AD147,MATCH(Lists!$J$3,$A$1:$AD$1,0))&amp;""),""))</f>
        <v/>
      </c>
      <c r="AM147" s="22">
        <f>IFERROR(TRIM(INDEX($A147:$AD147,MATCH(Lists!$J$4,$A$1:$AD$1,0))&amp;""),"")</f>
        <v/>
      </c>
      <c r="AN147" s="22">
        <f>IFERROR(IF(TRIM(INDEX($A147:$AD147,MATCH(Lists!$J$5,$A$1:$AD$1,0))&amp;"")="","",VALUE(TRIM(INDEX($A147:$AD147,MATCH(Lists!$J$5,$A$1:$AD$1,0))&amp;""))),"")</f>
        <v/>
      </c>
      <c r="AO147" s="22">
        <f>IFERROR(TRIM(INDEX($A147:$AD147,MATCH(Lists!$J$6,$A$1:$AD$1,0))&amp;""),"")</f>
        <v/>
      </c>
      <c r="AP147" s="22">
        <f>IFERROR(TRIM(INDEX($A147:$AD147,MATCH(Lists!$J$7,$A$1:$AD$1,0))&amp;""),"")</f>
        <v/>
      </c>
      <c r="AQ147" s="22">
        <f>IFERROR(TRIM(INDEX($A147:$AD147,MATCH(Lists!$J$8,$A$1:$AD$1,0))&amp;""),"")</f>
        <v/>
      </c>
      <c r="AR147" s="22">
        <f>IF(AK147="","",SUM(AS147:AX147))</f>
        <v/>
      </c>
      <c r="AS147" s="22">
        <f>IF(AK147="","",IF(Lists!$G$2="",0,IF(ISNUMBER(SEARCH(Lists!$G$2,AO147)),1,0)))</f>
        <v/>
      </c>
      <c r="AT147" s="22">
        <f>IF(AK147="","",IF(Lists!$G$3="",0,IF(ISNUMBER(SEARCH(Lists!$G$3,AO147)),1,0)))</f>
        <v/>
      </c>
      <c r="AU147" s="22">
        <f>IF(AK147="","",IF(Lists!$G$4="",0,IF(ISNUMBER(SEARCH(Lists!$G$4,AO147)),1,0)))</f>
        <v/>
      </c>
      <c r="AV147" s="22">
        <f>IF(AK147="","",IF(Lists!$G$5="",0,IF(ISNUMBER(SEARCH(Lists!$G$5,AO147)),1,0)))</f>
        <v/>
      </c>
      <c r="AW147" s="22">
        <f>IF(AK147="","",IF(Lists!$G$6="",0,IF(ISNUMBER(SEARCH(Lists!$G$6,AO147)),1,0)))</f>
        <v/>
      </c>
      <c r="AX147" s="22">
        <f>IF(AK147="","",IF(Lists!$G$7="",0,IF(ISNUMBER(SEARCH(Lists!$G$7,AO147)),1,0)))</f>
        <v/>
      </c>
    </row>
    <row r="148">
      <c r="AE148" s="19" t="n"/>
      <c r="AF148" s="23" t="n"/>
      <c r="AG148" s="23" t="n"/>
      <c r="AH148" s="24" t="n"/>
      <c r="AI148" s="23" t="n"/>
      <c r="AJ148" s="19" t="n"/>
      <c r="AK148" s="22">
        <f>IFERROR(TRIM(INDEX($A148:$AD148,MATCH(Lists!$J$2,$A$1:$AD$1,0))&amp;""),"")</f>
        <v/>
      </c>
      <c r="AL148" s="22">
        <f>LOWER(IFERROR(TRIM(INDEX($A148:$AD148,MATCH(Lists!$J$3,$A$1:$AD$1,0))&amp;""),""))</f>
        <v/>
      </c>
      <c r="AM148" s="22">
        <f>IFERROR(TRIM(INDEX($A148:$AD148,MATCH(Lists!$J$4,$A$1:$AD$1,0))&amp;""),"")</f>
        <v/>
      </c>
      <c r="AN148" s="22">
        <f>IFERROR(IF(TRIM(INDEX($A148:$AD148,MATCH(Lists!$J$5,$A$1:$AD$1,0))&amp;"")="","",VALUE(TRIM(INDEX($A148:$AD148,MATCH(Lists!$J$5,$A$1:$AD$1,0))&amp;""))),"")</f>
        <v/>
      </c>
      <c r="AO148" s="22">
        <f>IFERROR(TRIM(INDEX($A148:$AD148,MATCH(Lists!$J$6,$A$1:$AD$1,0))&amp;""),"")</f>
        <v/>
      </c>
      <c r="AP148" s="22">
        <f>IFERROR(TRIM(INDEX($A148:$AD148,MATCH(Lists!$J$7,$A$1:$AD$1,0))&amp;""),"")</f>
        <v/>
      </c>
      <c r="AQ148" s="22">
        <f>IFERROR(TRIM(INDEX($A148:$AD148,MATCH(Lists!$J$8,$A$1:$AD$1,0))&amp;""),"")</f>
        <v/>
      </c>
      <c r="AR148" s="22">
        <f>IF(AK148="","",SUM(AS148:AX148))</f>
        <v/>
      </c>
      <c r="AS148" s="22">
        <f>IF(AK148="","",IF(Lists!$G$2="",0,IF(ISNUMBER(SEARCH(Lists!$G$2,AO148)),1,0)))</f>
        <v/>
      </c>
      <c r="AT148" s="22">
        <f>IF(AK148="","",IF(Lists!$G$3="",0,IF(ISNUMBER(SEARCH(Lists!$G$3,AO148)),1,0)))</f>
        <v/>
      </c>
      <c r="AU148" s="22">
        <f>IF(AK148="","",IF(Lists!$G$4="",0,IF(ISNUMBER(SEARCH(Lists!$G$4,AO148)),1,0)))</f>
        <v/>
      </c>
      <c r="AV148" s="22">
        <f>IF(AK148="","",IF(Lists!$G$5="",0,IF(ISNUMBER(SEARCH(Lists!$G$5,AO148)),1,0)))</f>
        <v/>
      </c>
      <c r="AW148" s="22">
        <f>IF(AK148="","",IF(Lists!$G$6="",0,IF(ISNUMBER(SEARCH(Lists!$G$6,AO148)),1,0)))</f>
        <v/>
      </c>
      <c r="AX148" s="22">
        <f>IF(AK148="","",IF(Lists!$G$7="",0,IF(ISNUMBER(SEARCH(Lists!$G$7,AO148)),1,0)))</f>
        <v/>
      </c>
    </row>
    <row r="149">
      <c r="AE149" s="19" t="n"/>
      <c r="AF149" s="23" t="n"/>
      <c r="AG149" s="23" t="n"/>
      <c r="AH149" s="24" t="n"/>
      <c r="AI149" s="23" t="n"/>
      <c r="AJ149" s="19" t="n"/>
      <c r="AK149" s="22">
        <f>IFERROR(TRIM(INDEX($A149:$AD149,MATCH(Lists!$J$2,$A$1:$AD$1,0))&amp;""),"")</f>
        <v/>
      </c>
      <c r="AL149" s="22">
        <f>LOWER(IFERROR(TRIM(INDEX($A149:$AD149,MATCH(Lists!$J$3,$A$1:$AD$1,0))&amp;""),""))</f>
        <v/>
      </c>
      <c r="AM149" s="22">
        <f>IFERROR(TRIM(INDEX($A149:$AD149,MATCH(Lists!$J$4,$A$1:$AD$1,0))&amp;""),"")</f>
        <v/>
      </c>
      <c r="AN149" s="22">
        <f>IFERROR(IF(TRIM(INDEX($A149:$AD149,MATCH(Lists!$J$5,$A$1:$AD$1,0))&amp;"")="","",VALUE(TRIM(INDEX($A149:$AD149,MATCH(Lists!$J$5,$A$1:$AD$1,0))&amp;""))),"")</f>
        <v/>
      </c>
      <c r="AO149" s="22">
        <f>IFERROR(TRIM(INDEX($A149:$AD149,MATCH(Lists!$J$6,$A$1:$AD$1,0))&amp;""),"")</f>
        <v/>
      </c>
      <c r="AP149" s="22">
        <f>IFERROR(TRIM(INDEX($A149:$AD149,MATCH(Lists!$J$7,$A$1:$AD$1,0))&amp;""),"")</f>
        <v/>
      </c>
      <c r="AQ149" s="22">
        <f>IFERROR(TRIM(INDEX($A149:$AD149,MATCH(Lists!$J$8,$A$1:$AD$1,0))&amp;""),"")</f>
        <v/>
      </c>
      <c r="AR149" s="22">
        <f>IF(AK149="","",SUM(AS149:AX149))</f>
        <v/>
      </c>
      <c r="AS149" s="22">
        <f>IF(AK149="","",IF(Lists!$G$2="",0,IF(ISNUMBER(SEARCH(Lists!$G$2,AO149)),1,0)))</f>
        <v/>
      </c>
      <c r="AT149" s="22">
        <f>IF(AK149="","",IF(Lists!$G$3="",0,IF(ISNUMBER(SEARCH(Lists!$G$3,AO149)),1,0)))</f>
        <v/>
      </c>
      <c r="AU149" s="22">
        <f>IF(AK149="","",IF(Lists!$G$4="",0,IF(ISNUMBER(SEARCH(Lists!$G$4,AO149)),1,0)))</f>
        <v/>
      </c>
      <c r="AV149" s="22">
        <f>IF(AK149="","",IF(Lists!$G$5="",0,IF(ISNUMBER(SEARCH(Lists!$G$5,AO149)),1,0)))</f>
        <v/>
      </c>
      <c r="AW149" s="22">
        <f>IF(AK149="","",IF(Lists!$G$6="",0,IF(ISNUMBER(SEARCH(Lists!$G$6,AO149)),1,0)))</f>
        <v/>
      </c>
      <c r="AX149" s="22">
        <f>IF(AK149="","",IF(Lists!$G$7="",0,IF(ISNUMBER(SEARCH(Lists!$G$7,AO149)),1,0)))</f>
        <v/>
      </c>
    </row>
    <row r="150">
      <c r="AE150" s="19" t="n"/>
      <c r="AF150" s="23" t="n"/>
      <c r="AG150" s="23" t="n"/>
      <c r="AH150" s="24" t="n"/>
      <c r="AI150" s="23" t="n"/>
      <c r="AJ150" s="19" t="n"/>
      <c r="AK150" s="22">
        <f>IFERROR(TRIM(INDEX($A150:$AD150,MATCH(Lists!$J$2,$A$1:$AD$1,0))&amp;""),"")</f>
        <v/>
      </c>
      <c r="AL150" s="22">
        <f>LOWER(IFERROR(TRIM(INDEX($A150:$AD150,MATCH(Lists!$J$3,$A$1:$AD$1,0))&amp;""),""))</f>
        <v/>
      </c>
      <c r="AM150" s="22">
        <f>IFERROR(TRIM(INDEX($A150:$AD150,MATCH(Lists!$J$4,$A$1:$AD$1,0))&amp;""),"")</f>
        <v/>
      </c>
      <c r="AN150" s="22">
        <f>IFERROR(IF(TRIM(INDEX($A150:$AD150,MATCH(Lists!$J$5,$A$1:$AD$1,0))&amp;"")="","",VALUE(TRIM(INDEX($A150:$AD150,MATCH(Lists!$J$5,$A$1:$AD$1,0))&amp;""))),"")</f>
        <v/>
      </c>
      <c r="AO150" s="22">
        <f>IFERROR(TRIM(INDEX($A150:$AD150,MATCH(Lists!$J$6,$A$1:$AD$1,0))&amp;""),"")</f>
        <v/>
      </c>
      <c r="AP150" s="22">
        <f>IFERROR(TRIM(INDEX($A150:$AD150,MATCH(Lists!$J$7,$A$1:$AD$1,0))&amp;""),"")</f>
        <v/>
      </c>
      <c r="AQ150" s="22">
        <f>IFERROR(TRIM(INDEX($A150:$AD150,MATCH(Lists!$J$8,$A$1:$AD$1,0))&amp;""),"")</f>
        <v/>
      </c>
      <c r="AR150" s="22">
        <f>IF(AK150="","",SUM(AS150:AX150))</f>
        <v/>
      </c>
      <c r="AS150" s="22">
        <f>IF(AK150="","",IF(Lists!$G$2="",0,IF(ISNUMBER(SEARCH(Lists!$G$2,AO150)),1,0)))</f>
        <v/>
      </c>
      <c r="AT150" s="22">
        <f>IF(AK150="","",IF(Lists!$G$3="",0,IF(ISNUMBER(SEARCH(Lists!$G$3,AO150)),1,0)))</f>
        <v/>
      </c>
      <c r="AU150" s="22">
        <f>IF(AK150="","",IF(Lists!$G$4="",0,IF(ISNUMBER(SEARCH(Lists!$G$4,AO150)),1,0)))</f>
        <v/>
      </c>
      <c r="AV150" s="22">
        <f>IF(AK150="","",IF(Lists!$G$5="",0,IF(ISNUMBER(SEARCH(Lists!$G$5,AO150)),1,0)))</f>
        <v/>
      </c>
      <c r="AW150" s="22">
        <f>IF(AK150="","",IF(Lists!$G$6="",0,IF(ISNUMBER(SEARCH(Lists!$G$6,AO150)),1,0)))</f>
        <v/>
      </c>
      <c r="AX150" s="22">
        <f>IF(AK150="","",IF(Lists!$G$7="",0,IF(ISNUMBER(SEARCH(Lists!$G$7,AO150)),1,0)))</f>
        <v/>
      </c>
    </row>
    <row r="151">
      <c r="AE151" s="19" t="n"/>
      <c r="AF151" s="23" t="n"/>
      <c r="AG151" s="23" t="n"/>
      <c r="AH151" s="24" t="n"/>
      <c r="AI151" s="23" t="n"/>
      <c r="AJ151" s="19" t="n"/>
      <c r="AK151" s="22">
        <f>IFERROR(TRIM(INDEX($A151:$AD151,MATCH(Lists!$J$2,$A$1:$AD$1,0))&amp;""),"")</f>
        <v/>
      </c>
      <c r="AL151" s="22">
        <f>LOWER(IFERROR(TRIM(INDEX($A151:$AD151,MATCH(Lists!$J$3,$A$1:$AD$1,0))&amp;""),""))</f>
        <v/>
      </c>
      <c r="AM151" s="22">
        <f>IFERROR(TRIM(INDEX($A151:$AD151,MATCH(Lists!$J$4,$A$1:$AD$1,0))&amp;""),"")</f>
        <v/>
      </c>
      <c r="AN151" s="22">
        <f>IFERROR(IF(TRIM(INDEX($A151:$AD151,MATCH(Lists!$J$5,$A$1:$AD$1,0))&amp;"")="","",VALUE(TRIM(INDEX($A151:$AD151,MATCH(Lists!$J$5,$A$1:$AD$1,0))&amp;""))),"")</f>
        <v/>
      </c>
      <c r="AO151" s="22">
        <f>IFERROR(TRIM(INDEX($A151:$AD151,MATCH(Lists!$J$6,$A$1:$AD$1,0))&amp;""),"")</f>
        <v/>
      </c>
      <c r="AP151" s="22">
        <f>IFERROR(TRIM(INDEX($A151:$AD151,MATCH(Lists!$J$7,$A$1:$AD$1,0))&amp;""),"")</f>
        <v/>
      </c>
      <c r="AQ151" s="22">
        <f>IFERROR(TRIM(INDEX($A151:$AD151,MATCH(Lists!$J$8,$A$1:$AD$1,0))&amp;""),"")</f>
        <v/>
      </c>
      <c r="AR151" s="22">
        <f>IF(AK151="","",SUM(AS151:AX151))</f>
        <v/>
      </c>
      <c r="AS151" s="22">
        <f>IF(AK151="","",IF(Lists!$G$2="",0,IF(ISNUMBER(SEARCH(Lists!$G$2,AO151)),1,0)))</f>
        <v/>
      </c>
      <c r="AT151" s="22">
        <f>IF(AK151="","",IF(Lists!$G$3="",0,IF(ISNUMBER(SEARCH(Lists!$G$3,AO151)),1,0)))</f>
        <v/>
      </c>
      <c r="AU151" s="22">
        <f>IF(AK151="","",IF(Lists!$G$4="",0,IF(ISNUMBER(SEARCH(Lists!$G$4,AO151)),1,0)))</f>
        <v/>
      </c>
      <c r="AV151" s="22">
        <f>IF(AK151="","",IF(Lists!$G$5="",0,IF(ISNUMBER(SEARCH(Lists!$G$5,AO151)),1,0)))</f>
        <v/>
      </c>
      <c r="AW151" s="22">
        <f>IF(AK151="","",IF(Lists!$G$6="",0,IF(ISNUMBER(SEARCH(Lists!$G$6,AO151)),1,0)))</f>
        <v/>
      </c>
      <c r="AX151" s="22">
        <f>IF(AK151="","",IF(Lists!$G$7="",0,IF(ISNUMBER(SEARCH(Lists!$G$7,AO151)),1,0)))</f>
        <v/>
      </c>
    </row>
    <row r="152">
      <c r="AE152" s="19" t="n"/>
      <c r="AF152" s="23" t="n"/>
      <c r="AG152" s="23" t="n"/>
      <c r="AH152" s="24" t="n"/>
      <c r="AI152" s="23" t="n"/>
      <c r="AJ152" s="19" t="n"/>
      <c r="AK152" s="22">
        <f>IFERROR(TRIM(INDEX($A152:$AD152,MATCH(Lists!$J$2,$A$1:$AD$1,0))&amp;""),"")</f>
        <v/>
      </c>
      <c r="AL152" s="22">
        <f>LOWER(IFERROR(TRIM(INDEX($A152:$AD152,MATCH(Lists!$J$3,$A$1:$AD$1,0))&amp;""),""))</f>
        <v/>
      </c>
      <c r="AM152" s="22">
        <f>IFERROR(TRIM(INDEX($A152:$AD152,MATCH(Lists!$J$4,$A$1:$AD$1,0))&amp;""),"")</f>
        <v/>
      </c>
      <c r="AN152" s="22">
        <f>IFERROR(IF(TRIM(INDEX($A152:$AD152,MATCH(Lists!$J$5,$A$1:$AD$1,0))&amp;"")="","",VALUE(TRIM(INDEX($A152:$AD152,MATCH(Lists!$J$5,$A$1:$AD$1,0))&amp;""))),"")</f>
        <v/>
      </c>
      <c r="AO152" s="22">
        <f>IFERROR(TRIM(INDEX($A152:$AD152,MATCH(Lists!$J$6,$A$1:$AD$1,0))&amp;""),"")</f>
        <v/>
      </c>
      <c r="AP152" s="22">
        <f>IFERROR(TRIM(INDEX($A152:$AD152,MATCH(Lists!$J$7,$A$1:$AD$1,0))&amp;""),"")</f>
        <v/>
      </c>
      <c r="AQ152" s="22">
        <f>IFERROR(TRIM(INDEX($A152:$AD152,MATCH(Lists!$J$8,$A$1:$AD$1,0))&amp;""),"")</f>
        <v/>
      </c>
      <c r="AR152" s="22">
        <f>IF(AK152="","",SUM(AS152:AX152))</f>
        <v/>
      </c>
      <c r="AS152" s="22">
        <f>IF(AK152="","",IF(Lists!$G$2="",0,IF(ISNUMBER(SEARCH(Lists!$G$2,AO152)),1,0)))</f>
        <v/>
      </c>
      <c r="AT152" s="22">
        <f>IF(AK152="","",IF(Lists!$G$3="",0,IF(ISNUMBER(SEARCH(Lists!$G$3,AO152)),1,0)))</f>
        <v/>
      </c>
      <c r="AU152" s="22">
        <f>IF(AK152="","",IF(Lists!$G$4="",0,IF(ISNUMBER(SEARCH(Lists!$G$4,AO152)),1,0)))</f>
        <v/>
      </c>
      <c r="AV152" s="22">
        <f>IF(AK152="","",IF(Lists!$G$5="",0,IF(ISNUMBER(SEARCH(Lists!$G$5,AO152)),1,0)))</f>
        <v/>
      </c>
      <c r="AW152" s="22">
        <f>IF(AK152="","",IF(Lists!$G$6="",0,IF(ISNUMBER(SEARCH(Lists!$G$6,AO152)),1,0)))</f>
        <v/>
      </c>
      <c r="AX152" s="22">
        <f>IF(AK152="","",IF(Lists!$G$7="",0,IF(ISNUMBER(SEARCH(Lists!$G$7,AO152)),1,0)))</f>
        <v/>
      </c>
    </row>
    <row r="153">
      <c r="AE153" s="19" t="n"/>
      <c r="AF153" s="23" t="n"/>
      <c r="AG153" s="23" t="n"/>
      <c r="AH153" s="24" t="n"/>
      <c r="AI153" s="23" t="n"/>
      <c r="AJ153" s="19" t="n"/>
      <c r="AK153" s="22">
        <f>IFERROR(TRIM(INDEX($A153:$AD153,MATCH(Lists!$J$2,$A$1:$AD$1,0))&amp;""),"")</f>
        <v/>
      </c>
      <c r="AL153" s="22">
        <f>LOWER(IFERROR(TRIM(INDEX($A153:$AD153,MATCH(Lists!$J$3,$A$1:$AD$1,0))&amp;""),""))</f>
        <v/>
      </c>
      <c r="AM153" s="22">
        <f>IFERROR(TRIM(INDEX($A153:$AD153,MATCH(Lists!$J$4,$A$1:$AD$1,0))&amp;""),"")</f>
        <v/>
      </c>
      <c r="AN153" s="22">
        <f>IFERROR(IF(TRIM(INDEX($A153:$AD153,MATCH(Lists!$J$5,$A$1:$AD$1,0))&amp;"")="","",VALUE(TRIM(INDEX($A153:$AD153,MATCH(Lists!$J$5,$A$1:$AD$1,0))&amp;""))),"")</f>
        <v/>
      </c>
      <c r="AO153" s="22">
        <f>IFERROR(TRIM(INDEX($A153:$AD153,MATCH(Lists!$J$6,$A$1:$AD$1,0))&amp;""),"")</f>
        <v/>
      </c>
      <c r="AP153" s="22">
        <f>IFERROR(TRIM(INDEX($A153:$AD153,MATCH(Lists!$J$7,$A$1:$AD$1,0))&amp;""),"")</f>
        <v/>
      </c>
      <c r="AQ153" s="22">
        <f>IFERROR(TRIM(INDEX($A153:$AD153,MATCH(Lists!$J$8,$A$1:$AD$1,0))&amp;""),"")</f>
        <v/>
      </c>
      <c r="AR153" s="22">
        <f>IF(AK153="","",SUM(AS153:AX153))</f>
        <v/>
      </c>
      <c r="AS153" s="22">
        <f>IF(AK153="","",IF(Lists!$G$2="",0,IF(ISNUMBER(SEARCH(Lists!$G$2,AO153)),1,0)))</f>
        <v/>
      </c>
      <c r="AT153" s="22">
        <f>IF(AK153="","",IF(Lists!$G$3="",0,IF(ISNUMBER(SEARCH(Lists!$G$3,AO153)),1,0)))</f>
        <v/>
      </c>
      <c r="AU153" s="22">
        <f>IF(AK153="","",IF(Lists!$G$4="",0,IF(ISNUMBER(SEARCH(Lists!$G$4,AO153)),1,0)))</f>
        <v/>
      </c>
      <c r="AV153" s="22">
        <f>IF(AK153="","",IF(Lists!$G$5="",0,IF(ISNUMBER(SEARCH(Lists!$G$5,AO153)),1,0)))</f>
        <v/>
      </c>
      <c r="AW153" s="22">
        <f>IF(AK153="","",IF(Lists!$G$6="",0,IF(ISNUMBER(SEARCH(Lists!$G$6,AO153)),1,0)))</f>
        <v/>
      </c>
      <c r="AX153" s="22">
        <f>IF(AK153="","",IF(Lists!$G$7="",0,IF(ISNUMBER(SEARCH(Lists!$G$7,AO153)),1,0)))</f>
        <v/>
      </c>
    </row>
    <row r="154">
      <c r="AE154" s="19" t="n"/>
      <c r="AF154" s="23" t="n"/>
      <c r="AG154" s="23" t="n"/>
      <c r="AH154" s="24" t="n"/>
      <c r="AI154" s="23" t="n"/>
      <c r="AJ154" s="19" t="n"/>
      <c r="AK154" s="22">
        <f>IFERROR(TRIM(INDEX($A154:$AD154,MATCH(Lists!$J$2,$A$1:$AD$1,0))&amp;""),"")</f>
        <v/>
      </c>
      <c r="AL154" s="22">
        <f>LOWER(IFERROR(TRIM(INDEX($A154:$AD154,MATCH(Lists!$J$3,$A$1:$AD$1,0))&amp;""),""))</f>
        <v/>
      </c>
      <c r="AM154" s="22">
        <f>IFERROR(TRIM(INDEX($A154:$AD154,MATCH(Lists!$J$4,$A$1:$AD$1,0))&amp;""),"")</f>
        <v/>
      </c>
      <c r="AN154" s="22">
        <f>IFERROR(IF(TRIM(INDEX($A154:$AD154,MATCH(Lists!$J$5,$A$1:$AD$1,0))&amp;"")="","",VALUE(TRIM(INDEX($A154:$AD154,MATCH(Lists!$J$5,$A$1:$AD$1,0))&amp;""))),"")</f>
        <v/>
      </c>
      <c r="AO154" s="22">
        <f>IFERROR(TRIM(INDEX($A154:$AD154,MATCH(Lists!$J$6,$A$1:$AD$1,0))&amp;""),"")</f>
        <v/>
      </c>
      <c r="AP154" s="22">
        <f>IFERROR(TRIM(INDEX($A154:$AD154,MATCH(Lists!$J$7,$A$1:$AD$1,0))&amp;""),"")</f>
        <v/>
      </c>
      <c r="AQ154" s="22">
        <f>IFERROR(TRIM(INDEX($A154:$AD154,MATCH(Lists!$J$8,$A$1:$AD$1,0))&amp;""),"")</f>
        <v/>
      </c>
      <c r="AR154" s="22">
        <f>IF(AK154="","",SUM(AS154:AX154))</f>
        <v/>
      </c>
      <c r="AS154" s="22">
        <f>IF(AK154="","",IF(Lists!$G$2="",0,IF(ISNUMBER(SEARCH(Lists!$G$2,AO154)),1,0)))</f>
        <v/>
      </c>
      <c r="AT154" s="22">
        <f>IF(AK154="","",IF(Lists!$G$3="",0,IF(ISNUMBER(SEARCH(Lists!$G$3,AO154)),1,0)))</f>
        <v/>
      </c>
      <c r="AU154" s="22">
        <f>IF(AK154="","",IF(Lists!$G$4="",0,IF(ISNUMBER(SEARCH(Lists!$G$4,AO154)),1,0)))</f>
        <v/>
      </c>
      <c r="AV154" s="22">
        <f>IF(AK154="","",IF(Lists!$G$5="",0,IF(ISNUMBER(SEARCH(Lists!$G$5,AO154)),1,0)))</f>
        <v/>
      </c>
      <c r="AW154" s="22">
        <f>IF(AK154="","",IF(Lists!$G$6="",0,IF(ISNUMBER(SEARCH(Lists!$G$6,AO154)),1,0)))</f>
        <v/>
      </c>
      <c r="AX154" s="22">
        <f>IF(AK154="","",IF(Lists!$G$7="",0,IF(ISNUMBER(SEARCH(Lists!$G$7,AO154)),1,0)))</f>
        <v/>
      </c>
    </row>
    <row r="155">
      <c r="AE155" s="19" t="n"/>
      <c r="AF155" s="23" t="n"/>
      <c r="AG155" s="23" t="n"/>
      <c r="AH155" s="24" t="n"/>
      <c r="AI155" s="23" t="n"/>
      <c r="AJ155" s="19" t="n"/>
      <c r="AK155" s="22">
        <f>IFERROR(TRIM(INDEX($A155:$AD155,MATCH(Lists!$J$2,$A$1:$AD$1,0))&amp;""),"")</f>
        <v/>
      </c>
      <c r="AL155" s="22">
        <f>LOWER(IFERROR(TRIM(INDEX($A155:$AD155,MATCH(Lists!$J$3,$A$1:$AD$1,0))&amp;""),""))</f>
        <v/>
      </c>
      <c r="AM155" s="22">
        <f>IFERROR(TRIM(INDEX($A155:$AD155,MATCH(Lists!$J$4,$A$1:$AD$1,0))&amp;""),"")</f>
        <v/>
      </c>
      <c r="AN155" s="22">
        <f>IFERROR(IF(TRIM(INDEX($A155:$AD155,MATCH(Lists!$J$5,$A$1:$AD$1,0))&amp;"")="","",VALUE(TRIM(INDEX($A155:$AD155,MATCH(Lists!$J$5,$A$1:$AD$1,0))&amp;""))),"")</f>
        <v/>
      </c>
      <c r="AO155" s="22">
        <f>IFERROR(TRIM(INDEX($A155:$AD155,MATCH(Lists!$J$6,$A$1:$AD$1,0))&amp;""),"")</f>
        <v/>
      </c>
      <c r="AP155" s="22">
        <f>IFERROR(TRIM(INDEX($A155:$AD155,MATCH(Lists!$J$7,$A$1:$AD$1,0))&amp;""),"")</f>
        <v/>
      </c>
      <c r="AQ155" s="22">
        <f>IFERROR(TRIM(INDEX($A155:$AD155,MATCH(Lists!$J$8,$A$1:$AD$1,0))&amp;""),"")</f>
        <v/>
      </c>
      <c r="AR155" s="22">
        <f>IF(AK155="","",SUM(AS155:AX155))</f>
        <v/>
      </c>
      <c r="AS155" s="22">
        <f>IF(AK155="","",IF(Lists!$G$2="",0,IF(ISNUMBER(SEARCH(Lists!$G$2,AO155)),1,0)))</f>
        <v/>
      </c>
      <c r="AT155" s="22">
        <f>IF(AK155="","",IF(Lists!$G$3="",0,IF(ISNUMBER(SEARCH(Lists!$G$3,AO155)),1,0)))</f>
        <v/>
      </c>
      <c r="AU155" s="22">
        <f>IF(AK155="","",IF(Lists!$G$4="",0,IF(ISNUMBER(SEARCH(Lists!$G$4,AO155)),1,0)))</f>
        <v/>
      </c>
      <c r="AV155" s="22">
        <f>IF(AK155="","",IF(Lists!$G$5="",0,IF(ISNUMBER(SEARCH(Lists!$G$5,AO155)),1,0)))</f>
        <v/>
      </c>
      <c r="AW155" s="22">
        <f>IF(AK155="","",IF(Lists!$G$6="",0,IF(ISNUMBER(SEARCH(Lists!$G$6,AO155)),1,0)))</f>
        <v/>
      </c>
      <c r="AX155" s="22">
        <f>IF(AK155="","",IF(Lists!$G$7="",0,IF(ISNUMBER(SEARCH(Lists!$G$7,AO155)),1,0)))</f>
        <v/>
      </c>
    </row>
    <row r="156">
      <c r="AE156" s="19" t="n"/>
      <c r="AF156" s="23" t="n"/>
      <c r="AG156" s="23" t="n"/>
      <c r="AH156" s="24" t="n"/>
      <c r="AI156" s="23" t="n"/>
      <c r="AJ156" s="19" t="n"/>
      <c r="AK156" s="22">
        <f>IFERROR(TRIM(INDEX($A156:$AD156,MATCH(Lists!$J$2,$A$1:$AD$1,0))&amp;""),"")</f>
        <v/>
      </c>
      <c r="AL156" s="22">
        <f>LOWER(IFERROR(TRIM(INDEX($A156:$AD156,MATCH(Lists!$J$3,$A$1:$AD$1,0))&amp;""),""))</f>
        <v/>
      </c>
      <c r="AM156" s="22">
        <f>IFERROR(TRIM(INDEX($A156:$AD156,MATCH(Lists!$J$4,$A$1:$AD$1,0))&amp;""),"")</f>
        <v/>
      </c>
      <c r="AN156" s="22">
        <f>IFERROR(IF(TRIM(INDEX($A156:$AD156,MATCH(Lists!$J$5,$A$1:$AD$1,0))&amp;"")="","",VALUE(TRIM(INDEX($A156:$AD156,MATCH(Lists!$J$5,$A$1:$AD$1,0))&amp;""))),"")</f>
        <v/>
      </c>
      <c r="AO156" s="22">
        <f>IFERROR(TRIM(INDEX($A156:$AD156,MATCH(Lists!$J$6,$A$1:$AD$1,0))&amp;""),"")</f>
        <v/>
      </c>
      <c r="AP156" s="22">
        <f>IFERROR(TRIM(INDEX($A156:$AD156,MATCH(Lists!$J$7,$A$1:$AD$1,0))&amp;""),"")</f>
        <v/>
      </c>
      <c r="AQ156" s="22">
        <f>IFERROR(TRIM(INDEX($A156:$AD156,MATCH(Lists!$J$8,$A$1:$AD$1,0))&amp;""),"")</f>
        <v/>
      </c>
      <c r="AR156" s="22">
        <f>IF(AK156="","",SUM(AS156:AX156))</f>
        <v/>
      </c>
      <c r="AS156" s="22">
        <f>IF(AK156="","",IF(Lists!$G$2="",0,IF(ISNUMBER(SEARCH(Lists!$G$2,AO156)),1,0)))</f>
        <v/>
      </c>
      <c r="AT156" s="22">
        <f>IF(AK156="","",IF(Lists!$G$3="",0,IF(ISNUMBER(SEARCH(Lists!$G$3,AO156)),1,0)))</f>
        <v/>
      </c>
      <c r="AU156" s="22">
        <f>IF(AK156="","",IF(Lists!$G$4="",0,IF(ISNUMBER(SEARCH(Lists!$G$4,AO156)),1,0)))</f>
        <v/>
      </c>
      <c r="AV156" s="22">
        <f>IF(AK156="","",IF(Lists!$G$5="",0,IF(ISNUMBER(SEARCH(Lists!$G$5,AO156)),1,0)))</f>
        <v/>
      </c>
      <c r="AW156" s="22">
        <f>IF(AK156="","",IF(Lists!$G$6="",0,IF(ISNUMBER(SEARCH(Lists!$G$6,AO156)),1,0)))</f>
        <v/>
      </c>
      <c r="AX156" s="22">
        <f>IF(AK156="","",IF(Lists!$G$7="",0,IF(ISNUMBER(SEARCH(Lists!$G$7,AO156)),1,0)))</f>
        <v/>
      </c>
    </row>
    <row r="157">
      <c r="AE157" s="19" t="n"/>
      <c r="AF157" s="23" t="n"/>
      <c r="AG157" s="23" t="n"/>
      <c r="AH157" s="24" t="n"/>
      <c r="AI157" s="23" t="n"/>
      <c r="AJ157" s="19" t="n"/>
      <c r="AK157" s="22">
        <f>IFERROR(TRIM(INDEX($A157:$AD157,MATCH(Lists!$J$2,$A$1:$AD$1,0))&amp;""),"")</f>
        <v/>
      </c>
      <c r="AL157" s="22">
        <f>LOWER(IFERROR(TRIM(INDEX($A157:$AD157,MATCH(Lists!$J$3,$A$1:$AD$1,0))&amp;""),""))</f>
        <v/>
      </c>
      <c r="AM157" s="22">
        <f>IFERROR(TRIM(INDEX($A157:$AD157,MATCH(Lists!$J$4,$A$1:$AD$1,0))&amp;""),"")</f>
        <v/>
      </c>
      <c r="AN157" s="22">
        <f>IFERROR(IF(TRIM(INDEX($A157:$AD157,MATCH(Lists!$J$5,$A$1:$AD$1,0))&amp;"")="","",VALUE(TRIM(INDEX($A157:$AD157,MATCH(Lists!$J$5,$A$1:$AD$1,0))&amp;""))),"")</f>
        <v/>
      </c>
      <c r="AO157" s="22">
        <f>IFERROR(TRIM(INDEX($A157:$AD157,MATCH(Lists!$J$6,$A$1:$AD$1,0))&amp;""),"")</f>
        <v/>
      </c>
      <c r="AP157" s="22">
        <f>IFERROR(TRIM(INDEX($A157:$AD157,MATCH(Lists!$J$7,$A$1:$AD$1,0))&amp;""),"")</f>
        <v/>
      </c>
      <c r="AQ157" s="22">
        <f>IFERROR(TRIM(INDEX($A157:$AD157,MATCH(Lists!$J$8,$A$1:$AD$1,0))&amp;""),"")</f>
        <v/>
      </c>
      <c r="AR157" s="22">
        <f>IF(AK157="","",SUM(AS157:AX157))</f>
        <v/>
      </c>
      <c r="AS157" s="22">
        <f>IF(AK157="","",IF(Lists!$G$2="",0,IF(ISNUMBER(SEARCH(Lists!$G$2,AO157)),1,0)))</f>
        <v/>
      </c>
      <c r="AT157" s="22">
        <f>IF(AK157="","",IF(Lists!$G$3="",0,IF(ISNUMBER(SEARCH(Lists!$G$3,AO157)),1,0)))</f>
        <v/>
      </c>
      <c r="AU157" s="22">
        <f>IF(AK157="","",IF(Lists!$G$4="",0,IF(ISNUMBER(SEARCH(Lists!$G$4,AO157)),1,0)))</f>
        <v/>
      </c>
      <c r="AV157" s="22">
        <f>IF(AK157="","",IF(Lists!$G$5="",0,IF(ISNUMBER(SEARCH(Lists!$G$5,AO157)),1,0)))</f>
        <v/>
      </c>
      <c r="AW157" s="22">
        <f>IF(AK157="","",IF(Lists!$G$6="",0,IF(ISNUMBER(SEARCH(Lists!$G$6,AO157)),1,0)))</f>
        <v/>
      </c>
      <c r="AX157" s="22">
        <f>IF(AK157="","",IF(Lists!$G$7="",0,IF(ISNUMBER(SEARCH(Lists!$G$7,AO157)),1,0)))</f>
        <v/>
      </c>
    </row>
    <row r="158">
      <c r="AE158" s="19" t="n"/>
      <c r="AF158" s="23" t="n"/>
      <c r="AG158" s="23" t="n"/>
      <c r="AH158" s="24" t="n"/>
      <c r="AI158" s="23" t="n"/>
      <c r="AJ158" s="19" t="n"/>
      <c r="AK158" s="22">
        <f>IFERROR(TRIM(INDEX($A158:$AD158,MATCH(Lists!$J$2,$A$1:$AD$1,0))&amp;""),"")</f>
        <v/>
      </c>
      <c r="AL158" s="22">
        <f>LOWER(IFERROR(TRIM(INDEX($A158:$AD158,MATCH(Lists!$J$3,$A$1:$AD$1,0))&amp;""),""))</f>
        <v/>
      </c>
      <c r="AM158" s="22">
        <f>IFERROR(TRIM(INDEX($A158:$AD158,MATCH(Lists!$J$4,$A$1:$AD$1,0))&amp;""),"")</f>
        <v/>
      </c>
      <c r="AN158" s="22">
        <f>IFERROR(IF(TRIM(INDEX($A158:$AD158,MATCH(Lists!$J$5,$A$1:$AD$1,0))&amp;"")="","",VALUE(TRIM(INDEX($A158:$AD158,MATCH(Lists!$J$5,$A$1:$AD$1,0))&amp;""))),"")</f>
        <v/>
      </c>
      <c r="AO158" s="22">
        <f>IFERROR(TRIM(INDEX($A158:$AD158,MATCH(Lists!$J$6,$A$1:$AD$1,0))&amp;""),"")</f>
        <v/>
      </c>
      <c r="AP158" s="22">
        <f>IFERROR(TRIM(INDEX($A158:$AD158,MATCH(Lists!$J$7,$A$1:$AD$1,0))&amp;""),"")</f>
        <v/>
      </c>
      <c r="AQ158" s="22">
        <f>IFERROR(TRIM(INDEX($A158:$AD158,MATCH(Lists!$J$8,$A$1:$AD$1,0))&amp;""),"")</f>
        <v/>
      </c>
      <c r="AR158" s="22">
        <f>IF(AK158="","",SUM(AS158:AX158))</f>
        <v/>
      </c>
      <c r="AS158" s="22">
        <f>IF(AK158="","",IF(Lists!$G$2="",0,IF(ISNUMBER(SEARCH(Lists!$G$2,AO158)),1,0)))</f>
        <v/>
      </c>
      <c r="AT158" s="22">
        <f>IF(AK158="","",IF(Lists!$G$3="",0,IF(ISNUMBER(SEARCH(Lists!$G$3,AO158)),1,0)))</f>
        <v/>
      </c>
      <c r="AU158" s="22">
        <f>IF(AK158="","",IF(Lists!$G$4="",0,IF(ISNUMBER(SEARCH(Lists!$G$4,AO158)),1,0)))</f>
        <v/>
      </c>
      <c r="AV158" s="22">
        <f>IF(AK158="","",IF(Lists!$G$5="",0,IF(ISNUMBER(SEARCH(Lists!$G$5,AO158)),1,0)))</f>
        <v/>
      </c>
      <c r="AW158" s="22">
        <f>IF(AK158="","",IF(Lists!$G$6="",0,IF(ISNUMBER(SEARCH(Lists!$G$6,AO158)),1,0)))</f>
        <v/>
      </c>
      <c r="AX158" s="22">
        <f>IF(AK158="","",IF(Lists!$G$7="",0,IF(ISNUMBER(SEARCH(Lists!$G$7,AO158)),1,0)))</f>
        <v/>
      </c>
    </row>
    <row r="159">
      <c r="AE159" s="19" t="n"/>
      <c r="AF159" s="23" t="n"/>
      <c r="AG159" s="23" t="n"/>
      <c r="AH159" s="24" t="n"/>
      <c r="AI159" s="23" t="n"/>
      <c r="AJ159" s="19" t="n"/>
      <c r="AK159" s="22">
        <f>IFERROR(TRIM(INDEX($A159:$AD159,MATCH(Lists!$J$2,$A$1:$AD$1,0))&amp;""),"")</f>
        <v/>
      </c>
      <c r="AL159" s="22">
        <f>LOWER(IFERROR(TRIM(INDEX($A159:$AD159,MATCH(Lists!$J$3,$A$1:$AD$1,0))&amp;""),""))</f>
        <v/>
      </c>
      <c r="AM159" s="22">
        <f>IFERROR(TRIM(INDEX($A159:$AD159,MATCH(Lists!$J$4,$A$1:$AD$1,0))&amp;""),"")</f>
        <v/>
      </c>
      <c r="AN159" s="22">
        <f>IFERROR(IF(TRIM(INDEX($A159:$AD159,MATCH(Lists!$J$5,$A$1:$AD$1,0))&amp;"")="","",VALUE(TRIM(INDEX($A159:$AD159,MATCH(Lists!$J$5,$A$1:$AD$1,0))&amp;""))),"")</f>
        <v/>
      </c>
      <c r="AO159" s="22">
        <f>IFERROR(TRIM(INDEX($A159:$AD159,MATCH(Lists!$J$6,$A$1:$AD$1,0))&amp;""),"")</f>
        <v/>
      </c>
      <c r="AP159" s="22">
        <f>IFERROR(TRIM(INDEX($A159:$AD159,MATCH(Lists!$J$7,$A$1:$AD$1,0))&amp;""),"")</f>
        <v/>
      </c>
      <c r="AQ159" s="22">
        <f>IFERROR(TRIM(INDEX($A159:$AD159,MATCH(Lists!$J$8,$A$1:$AD$1,0))&amp;""),"")</f>
        <v/>
      </c>
      <c r="AR159" s="22">
        <f>IF(AK159="","",SUM(AS159:AX159))</f>
        <v/>
      </c>
      <c r="AS159" s="22">
        <f>IF(AK159="","",IF(Lists!$G$2="",0,IF(ISNUMBER(SEARCH(Lists!$G$2,AO159)),1,0)))</f>
        <v/>
      </c>
      <c r="AT159" s="22">
        <f>IF(AK159="","",IF(Lists!$G$3="",0,IF(ISNUMBER(SEARCH(Lists!$G$3,AO159)),1,0)))</f>
        <v/>
      </c>
      <c r="AU159" s="22">
        <f>IF(AK159="","",IF(Lists!$G$4="",0,IF(ISNUMBER(SEARCH(Lists!$G$4,AO159)),1,0)))</f>
        <v/>
      </c>
      <c r="AV159" s="22">
        <f>IF(AK159="","",IF(Lists!$G$5="",0,IF(ISNUMBER(SEARCH(Lists!$G$5,AO159)),1,0)))</f>
        <v/>
      </c>
      <c r="AW159" s="22">
        <f>IF(AK159="","",IF(Lists!$G$6="",0,IF(ISNUMBER(SEARCH(Lists!$G$6,AO159)),1,0)))</f>
        <v/>
      </c>
      <c r="AX159" s="22">
        <f>IF(AK159="","",IF(Lists!$G$7="",0,IF(ISNUMBER(SEARCH(Lists!$G$7,AO159)),1,0)))</f>
        <v/>
      </c>
    </row>
    <row r="160">
      <c r="AE160" s="19" t="n"/>
      <c r="AF160" s="23" t="n"/>
      <c r="AG160" s="23" t="n"/>
      <c r="AH160" s="24" t="n"/>
      <c r="AI160" s="23" t="n"/>
      <c r="AJ160" s="19" t="n"/>
      <c r="AK160" s="22">
        <f>IFERROR(TRIM(INDEX($A160:$AD160,MATCH(Lists!$J$2,$A$1:$AD$1,0))&amp;""),"")</f>
        <v/>
      </c>
      <c r="AL160" s="22">
        <f>LOWER(IFERROR(TRIM(INDEX($A160:$AD160,MATCH(Lists!$J$3,$A$1:$AD$1,0))&amp;""),""))</f>
        <v/>
      </c>
      <c r="AM160" s="22">
        <f>IFERROR(TRIM(INDEX($A160:$AD160,MATCH(Lists!$J$4,$A$1:$AD$1,0))&amp;""),"")</f>
        <v/>
      </c>
      <c r="AN160" s="22">
        <f>IFERROR(IF(TRIM(INDEX($A160:$AD160,MATCH(Lists!$J$5,$A$1:$AD$1,0))&amp;"")="","",VALUE(TRIM(INDEX($A160:$AD160,MATCH(Lists!$J$5,$A$1:$AD$1,0))&amp;""))),"")</f>
        <v/>
      </c>
      <c r="AO160" s="22">
        <f>IFERROR(TRIM(INDEX($A160:$AD160,MATCH(Lists!$J$6,$A$1:$AD$1,0))&amp;""),"")</f>
        <v/>
      </c>
      <c r="AP160" s="22">
        <f>IFERROR(TRIM(INDEX($A160:$AD160,MATCH(Lists!$J$7,$A$1:$AD$1,0))&amp;""),"")</f>
        <v/>
      </c>
      <c r="AQ160" s="22">
        <f>IFERROR(TRIM(INDEX($A160:$AD160,MATCH(Lists!$J$8,$A$1:$AD$1,0))&amp;""),"")</f>
        <v/>
      </c>
      <c r="AR160" s="22">
        <f>IF(AK160="","",SUM(AS160:AX160))</f>
        <v/>
      </c>
      <c r="AS160" s="22">
        <f>IF(AK160="","",IF(Lists!$G$2="",0,IF(ISNUMBER(SEARCH(Lists!$G$2,AO160)),1,0)))</f>
        <v/>
      </c>
      <c r="AT160" s="22">
        <f>IF(AK160="","",IF(Lists!$G$3="",0,IF(ISNUMBER(SEARCH(Lists!$G$3,AO160)),1,0)))</f>
        <v/>
      </c>
      <c r="AU160" s="22">
        <f>IF(AK160="","",IF(Lists!$G$4="",0,IF(ISNUMBER(SEARCH(Lists!$G$4,AO160)),1,0)))</f>
        <v/>
      </c>
      <c r="AV160" s="22">
        <f>IF(AK160="","",IF(Lists!$G$5="",0,IF(ISNUMBER(SEARCH(Lists!$G$5,AO160)),1,0)))</f>
        <v/>
      </c>
      <c r="AW160" s="22">
        <f>IF(AK160="","",IF(Lists!$G$6="",0,IF(ISNUMBER(SEARCH(Lists!$G$6,AO160)),1,0)))</f>
        <v/>
      </c>
      <c r="AX160" s="22">
        <f>IF(AK160="","",IF(Lists!$G$7="",0,IF(ISNUMBER(SEARCH(Lists!$G$7,AO160)),1,0)))</f>
        <v/>
      </c>
    </row>
    <row r="161">
      <c r="AE161" s="19" t="n"/>
      <c r="AF161" s="23" t="n"/>
      <c r="AG161" s="23" t="n"/>
      <c r="AH161" s="24" t="n"/>
      <c r="AI161" s="23" t="n"/>
      <c r="AJ161" s="19" t="n"/>
      <c r="AK161" s="22">
        <f>IFERROR(TRIM(INDEX($A161:$AD161,MATCH(Lists!$J$2,$A$1:$AD$1,0))&amp;""),"")</f>
        <v/>
      </c>
      <c r="AL161" s="22">
        <f>LOWER(IFERROR(TRIM(INDEX($A161:$AD161,MATCH(Lists!$J$3,$A$1:$AD$1,0))&amp;""),""))</f>
        <v/>
      </c>
      <c r="AM161" s="22">
        <f>IFERROR(TRIM(INDEX($A161:$AD161,MATCH(Lists!$J$4,$A$1:$AD$1,0))&amp;""),"")</f>
        <v/>
      </c>
      <c r="AN161" s="22">
        <f>IFERROR(IF(TRIM(INDEX($A161:$AD161,MATCH(Lists!$J$5,$A$1:$AD$1,0))&amp;"")="","",VALUE(TRIM(INDEX($A161:$AD161,MATCH(Lists!$J$5,$A$1:$AD$1,0))&amp;""))),"")</f>
        <v/>
      </c>
      <c r="AO161" s="22">
        <f>IFERROR(TRIM(INDEX($A161:$AD161,MATCH(Lists!$J$6,$A$1:$AD$1,0))&amp;""),"")</f>
        <v/>
      </c>
      <c r="AP161" s="22">
        <f>IFERROR(TRIM(INDEX($A161:$AD161,MATCH(Lists!$J$7,$A$1:$AD$1,0))&amp;""),"")</f>
        <v/>
      </c>
      <c r="AQ161" s="22">
        <f>IFERROR(TRIM(INDEX($A161:$AD161,MATCH(Lists!$J$8,$A$1:$AD$1,0))&amp;""),"")</f>
        <v/>
      </c>
      <c r="AR161" s="22">
        <f>IF(AK161="","",SUM(AS161:AX161))</f>
        <v/>
      </c>
      <c r="AS161" s="22">
        <f>IF(AK161="","",IF(Lists!$G$2="",0,IF(ISNUMBER(SEARCH(Lists!$G$2,AO161)),1,0)))</f>
        <v/>
      </c>
      <c r="AT161" s="22">
        <f>IF(AK161="","",IF(Lists!$G$3="",0,IF(ISNUMBER(SEARCH(Lists!$G$3,AO161)),1,0)))</f>
        <v/>
      </c>
      <c r="AU161" s="22">
        <f>IF(AK161="","",IF(Lists!$G$4="",0,IF(ISNUMBER(SEARCH(Lists!$G$4,AO161)),1,0)))</f>
        <v/>
      </c>
      <c r="AV161" s="22">
        <f>IF(AK161="","",IF(Lists!$G$5="",0,IF(ISNUMBER(SEARCH(Lists!$G$5,AO161)),1,0)))</f>
        <v/>
      </c>
      <c r="AW161" s="22">
        <f>IF(AK161="","",IF(Lists!$G$6="",0,IF(ISNUMBER(SEARCH(Lists!$G$6,AO161)),1,0)))</f>
        <v/>
      </c>
      <c r="AX161" s="22">
        <f>IF(AK161="","",IF(Lists!$G$7="",0,IF(ISNUMBER(SEARCH(Lists!$G$7,AO161)),1,0)))</f>
        <v/>
      </c>
    </row>
    <row r="162">
      <c r="AE162" s="19" t="n"/>
      <c r="AF162" s="23" t="n"/>
      <c r="AG162" s="23" t="n"/>
      <c r="AH162" s="24" t="n"/>
      <c r="AI162" s="23" t="n"/>
      <c r="AJ162" s="19" t="n"/>
      <c r="AK162" s="22">
        <f>IFERROR(TRIM(INDEX($A162:$AD162,MATCH(Lists!$J$2,$A$1:$AD$1,0))&amp;""),"")</f>
        <v/>
      </c>
      <c r="AL162" s="22">
        <f>LOWER(IFERROR(TRIM(INDEX($A162:$AD162,MATCH(Lists!$J$3,$A$1:$AD$1,0))&amp;""),""))</f>
        <v/>
      </c>
      <c r="AM162" s="22">
        <f>IFERROR(TRIM(INDEX($A162:$AD162,MATCH(Lists!$J$4,$A$1:$AD$1,0))&amp;""),"")</f>
        <v/>
      </c>
      <c r="AN162" s="22">
        <f>IFERROR(IF(TRIM(INDEX($A162:$AD162,MATCH(Lists!$J$5,$A$1:$AD$1,0))&amp;"")="","",VALUE(TRIM(INDEX($A162:$AD162,MATCH(Lists!$J$5,$A$1:$AD$1,0))&amp;""))),"")</f>
        <v/>
      </c>
      <c r="AO162" s="22">
        <f>IFERROR(TRIM(INDEX($A162:$AD162,MATCH(Lists!$J$6,$A$1:$AD$1,0))&amp;""),"")</f>
        <v/>
      </c>
      <c r="AP162" s="22">
        <f>IFERROR(TRIM(INDEX($A162:$AD162,MATCH(Lists!$J$7,$A$1:$AD$1,0))&amp;""),"")</f>
        <v/>
      </c>
      <c r="AQ162" s="22">
        <f>IFERROR(TRIM(INDEX($A162:$AD162,MATCH(Lists!$J$8,$A$1:$AD$1,0))&amp;""),"")</f>
        <v/>
      </c>
      <c r="AR162" s="22">
        <f>IF(AK162="","",SUM(AS162:AX162))</f>
        <v/>
      </c>
      <c r="AS162" s="22">
        <f>IF(AK162="","",IF(Lists!$G$2="",0,IF(ISNUMBER(SEARCH(Lists!$G$2,AO162)),1,0)))</f>
        <v/>
      </c>
      <c r="AT162" s="22">
        <f>IF(AK162="","",IF(Lists!$G$3="",0,IF(ISNUMBER(SEARCH(Lists!$G$3,AO162)),1,0)))</f>
        <v/>
      </c>
      <c r="AU162" s="22">
        <f>IF(AK162="","",IF(Lists!$G$4="",0,IF(ISNUMBER(SEARCH(Lists!$G$4,AO162)),1,0)))</f>
        <v/>
      </c>
      <c r="AV162" s="22">
        <f>IF(AK162="","",IF(Lists!$G$5="",0,IF(ISNUMBER(SEARCH(Lists!$G$5,AO162)),1,0)))</f>
        <v/>
      </c>
      <c r="AW162" s="22">
        <f>IF(AK162="","",IF(Lists!$G$6="",0,IF(ISNUMBER(SEARCH(Lists!$G$6,AO162)),1,0)))</f>
        <v/>
      </c>
      <c r="AX162" s="22">
        <f>IF(AK162="","",IF(Lists!$G$7="",0,IF(ISNUMBER(SEARCH(Lists!$G$7,AO162)),1,0)))</f>
        <v/>
      </c>
    </row>
    <row r="163">
      <c r="AE163" s="19" t="n"/>
      <c r="AF163" s="23" t="n"/>
      <c r="AG163" s="23" t="n"/>
      <c r="AH163" s="24" t="n"/>
      <c r="AI163" s="23" t="n"/>
      <c r="AJ163" s="19" t="n"/>
      <c r="AK163" s="22">
        <f>IFERROR(TRIM(INDEX($A163:$AD163,MATCH(Lists!$J$2,$A$1:$AD$1,0))&amp;""),"")</f>
        <v/>
      </c>
      <c r="AL163" s="22">
        <f>LOWER(IFERROR(TRIM(INDEX($A163:$AD163,MATCH(Lists!$J$3,$A$1:$AD$1,0))&amp;""),""))</f>
        <v/>
      </c>
      <c r="AM163" s="22">
        <f>IFERROR(TRIM(INDEX($A163:$AD163,MATCH(Lists!$J$4,$A$1:$AD$1,0))&amp;""),"")</f>
        <v/>
      </c>
      <c r="AN163" s="22">
        <f>IFERROR(IF(TRIM(INDEX($A163:$AD163,MATCH(Lists!$J$5,$A$1:$AD$1,0))&amp;"")="","",VALUE(TRIM(INDEX($A163:$AD163,MATCH(Lists!$J$5,$A$1:$AD$1,0))&amp;""))),"")</f>
        <v/>
      </c>
      <c r="AO163" s="22">
        <f>IFERROR(TRIM(INDEX($A163:$AD163,MATCH(Lists!$J$6,$A$1:$AD$1,0))&amp;""),"")</f>
        <v/>
      </c>
      <c r="AP163" s="22">
        <f>IFERROR(TRIM(INDEX($A163:$AD163,MATCH(Lists!$J$7,$A$1:$AD$1,0))&amp;""),"")</f>
        <v/>
      </c>
      <c r="AQ163" s="22">
        <f>IFERROR(TRIM(INDEX($A163:$AD163,MATCH(Lists!$J$8,$A$1:$AD$1,0))&amp;""),"")</f>
        <v/>
      </c>
      <c r="AR163" s="22">
        <f>IF(AK163="","",SUM(AS163:AX163))</f>
        <v/>
      </c>
      <c r="AS163" s="22">
        <f>IF(AK163="","",IF(Lists!$G$2="",0,IF(ISNUMBER(SEARCH(Lists!$G$2,AO163)),1,0)))</f>
        <v/>
      </c>
      <c r="AT163" s="22">
        <f>IF(AK163="","",IF(Lists!$G$3="",0,IF(ISNUMBER(SEARCH(Lists!$G$3,AO163)),1,0)))</f>
        <v/>
      </c>
      <c r="AU163" s="22">
        <f>IF(AK163="","",IF(Lists!$G$4="",0,IF(ISNUMBER(SEARCH(Lists!$G$4,AO163)),1,0)))</f>
        <v/>
      </c>
      <c r="AV163" s="22">
        <f>IF(AK163="","",IF(Lists!$G$5="",0,IF(ISNUMBER(SEARCH(Lists!$G$5,AO163)),1,0)))</f>
        <v/>
      </c>
      <c r="AW163" s="22">
        <f>IF(AK163="","",IF(Lists!$G$6="",0,IF(ISNUMBER(SEARCH(Lists!$G$6,AO163)),1,0)))</f>
        <v/>
      </c>
      <c r="AX163" s="22">
        <f>IF(AK163="","",IF(Lists!$G$7="",0,IF(ISNUMBER(SEARCH(Lists!$G$7,AO163)),1,0)))</f>
        <v/>
      </c>
    </row>
    <row r="164">
      <c r="AE164" s="19" t="n"/>
      <c r="AF164" s="23" t="n"/>
      <c r="AG164" s="23" t="n"/>
      <c r="AH164" s="24" t="n"/>
      <c r="AI164" s="23" t="n"/>
      <c r="AJ164" s="19" t="n"/>
      <c r="AK164" s="22">
        <f>IFERROR(TRIM(INDEX($A164:$AD164,MATCH(Lists!$J$2,$A$1:$AD$1,0))&amp;""),"")</f>
        <v/>
      </c>
      <c r="AL164" s="22">
        <f>LOWER(IFERROR(TRIM(INDEX($A164:$AD164,MATCH(Lists!$J$3,$A$1:$AD$1,0))&amp;""),""))</f>
        <v/>
      </c>
      <c r="AM164" s="22">
        <f>IFERROR(TRIM(INDEX($A164:$AD164,MATCH(Lists!$J$4,$A$1:$AD$1,0))&amp;""),"")</f>
        <v/>
      </c>
      <c r="AN164" s="22">
        <f>IFERROR(IF(TRIM(INDEX($A164:$AD164,MATCH(Lists!$J$5,$A$1:$AD$1,0))&amp;"")="","",VALUE(TRIM(INDEX($A164:$AD164,MATCH(Lists!$J$5,$A$1:$AD$1,0))&amp;""))),"")</f>
        <v/>
      </c>
      <c r="AO164" s="22">
        <f>IFERROR(TRIM(INDEX($A164:$AD164,MATCH(Lists!$J$6,$A$1:$AD$1,0))&amp;""),"")</f>
        <v/>
      </c>
      <c r="AP164" s="22">
        <f>IFERROR(TRIM(INDEX($A164:$AD164,MATCH(Lists!$J$7,$A$1:$AD$1,0))&amp;""),"")</f>
        <v/>
      </c>
      <c r="AQ164" s="22">
        <f>IFERROR(TRIM(INDEX($A164:$AD164,MATCH(Lists!$J$8,$A$1:$AD$1,0))&amp;""),"")</f>
        <v/>
      </c>
      <c r="AR164" s="22">
        <f>IF(AK164="","",SUM(AS164:AX164))</f>
        <v/>
      </c>
      <c r="AS164" s="22">
        <f>IF(AK164="","",IF(Lists!$G$2="",0,IF(ISNUMBER(SEARCH(Lists!$G$2,AO164)),1,0)))</f>
        <v/>
      </c>
      <c r="AT164" s="22">
        <f>IF(AK164="","",IF(Lists!$G$3="",0,IF(ISNUMBER(SEARCH(Lists!$G$3,AO164)),1,0)))</f>
        <v/>
      </c>
      <c r="AU164" s="22">
        <f>IF(AK164="","",IF(Lists!$G$4="",0,IF(ISNUMBER(SEARCH(Lists!$G$4,AO164)),1,0)))</f>
        <v/>
      </c>
      <c r="AV164" s="22">
        <f>IF(AK164="","",IF(Lists!$G$5="",0,IF(ISNUMBER(SEARCH(Lists!$G$5,AO164)),1,0)))</f>
        <v/>
      </c>
      <c r="AW164" s="22">
        <f>IF(AK164="","",IF(Lists!$G$6="",0,IF(ISNUMBER(SEARCH(Lists!$G$6,AO164)),1,0)))</f>
        <v/>
      </c>
      <c r="AX164" s="22">
        <f>IF(AK164="","",IF(Lists!$G$7="",0,IF(ISNUMBER(SEARCH(Lists!$G$7,AO164)),1,0)))</f>
        <v/>
      </c>
    </row>
    <row r="165">
      <c r="AE165" s="19" t="n"/>
      <c r="AF165" s="23" t="n"/>
      <c r="AG165" s="23" t="n"/>
      <c r="AH165" s="24" t="n"/>
      <c r="AI165" s="23" t="n"/>
      <c r="AJ165" s="19" t="n"/>
      <c r="AK165" s="22">
        <f>IFERROR(TRIM(INDEX($A165:$AD165,MATCH(Lists!$J$2,$A$1:$AD$1,0))&amp;""),"")</f>
        <v/>
      </c>
      <c r="AL165" s="22">
        <f>LOWER(IFERROR(TRIM(INDEX($A165:$AD165,MATCH(Lists!$J$3,$A$1:$AD$1,0))&amp;""),""))</f>
        <v/>
      </c>
      <c r="AM165" s="22">
        <f>IFERROR(TRIM(INDEX($A165:$AD165,MATCH(Lists!$J$4,$A$1:$AD$1,0))&amp;""),"")</f>
        <v/>
      </c>
      <c r="AN165" s="22">
        <f>IFERROR(IF(TRIM(INDEX($A165:$AD165,MATCH(Lists!$J$5,$A$1:$AD$1,0))&amp;"")="","",VALUE(TRIM(INDEX($A165:$AD165,MATCH(Lists!$J$5,$A$1:$AD$1,0))&amp;""))),"")</f>
        <v/>
      </c>
      <c r="AO165" s="22">
        <f>IFERROR(TRIM(INDEX($A165:$AD165,MATCH(Lists!$J$6,$A$1:$AD$1,0))&amp;""),"")</f>
        <v/>
      </c>
      <c r="AP165" s="22">
        <f>IFERROR(TRIM(INDEX($A165:$AD165,MATCH(Lists!$J$7,$A$1:$AD$1,0))&amp;""),"")</f>
        <v/>
      </c>
      <c r="AQ165" s="22">
        <f>IFERROR(TRIM(INDEX($A165:$AD165,MATCH(Lists!$J$8,$A$1:$AD$1,0))&amp;""),"")</f>
        <v/>
      </c>
      <c r="AR165" s="22">
        <f>IF(AK165="","",SUM(AS165:AX165))</f>
        <v/>
      </c>
      <c r="AS165" s="22">
        <f>IF(AK165="","",IF(Lists!$G$2="",0,IF(ISNUMBER(SEARCH(Lists!$G$2,AO165)),1,0)))</f>
        <v/>
      </c>
      <c r="AT165" s="22">
        <f>IF(AK165="","",IF(Lists!$G$3="",0,IF(ISNUMBER(SEARCH(Lists!$G$3,AO165)),1,0)))</f>
        <v/>
      </c>
      <c r="AU165" s="22">
        <f>IF(AK165="","",IF(Lists!$G$4="",0,IF(ISNUMBER(SEARCH(Lists!$G$4,AO165)),1,0)))</f>
        <v/>
      </c>
      <c r="AV165" s="22">
        <f>IF(AK165="","",IF(Lists!$G$5="",0,IF(ISNUMBER(SEARCH(Lists!$G$5,AO165)),1,0)))</f>
        <v/>
      </c>
      <c r="AW165" s="22">
        <f>IF(AK165="","",IF(Lists!$G$6="",0,IF(ISNUMBER(SEARCH(Lists!$G$6,AO165)),1,0)))</f>
        <v/>
      </c>
      <c r="AX165" s="22">
        <f>IF(AK165="","",IF(Lists!$G$7="",0,IF(ISNUMBER(SEARCH(Lists!$G$7,AO165)),1,0)))</f>
        <v/>
      </c>
    </row>
    <row r="166">
      <c r="AE166" s="19" t="n"/>
      <c r="AF166" s="23" t="n"/>
      <c r="AG166" s="23" t="n"/>
      <c r="AH166" s="24" t="n"/>
      <c r="AI166" s="23" t="n"/>
      <c r="AJ166" s="19" t="n"/>
      <c r="AK166" s="22">
        <f>IFERROR(TRIM(INDEX($A166:$AD166,MATCH(Lists!$J$2,$A$1:$AD$1,0))&amp;""),"")</f>
        <v/>
      </c>
      <c r="AL166" s="22">
        <f>LOWER(IFERROR(TRIM(INDEX($A166:$AD166,MATCH(Lists!$J$3,$A$1:$AD$1,0))&amp;""),""))</f>
        <v/>
      </c>
      <c r="AM166" s="22">
        <f>IFERROR(TRIM(INDEX($A166:$AD166,MATCH(Lists!$J$4,$A$1:$AD$1,0))&amp;""),"")</f>
        <v/>
      </c>
      <c r="AN166" s="22">
        <f>IFERROR(IF(TRIM(INDEX($A166:$AD166,MATCH(Lists!$J$5,$A$1:$AD$1,0))&amp;"")="","",VALUE(TRIM(INDEX($A166:$AD166,MATCH(Lists!$J$5,$A$1:$AD$1,0))&amp;""))),"")</f>
        <v/>
      </c>
      <c r="AO166" s="22">
        <f>IFERROR(TRIM(INDEX($A166:$AD166,MATCH(Lists!$J$6,$A$1:$AD$1,0))&amp;""),"")</f>
        <v/>
      </c>
      <c r="AP166" s="22">
        <f>IFERROR(TRIM(INDEX($A166:$AD166,MATCH(Lists!$J$7,$A$1:$AD$1,0))&amp;""),"")</f>
        <v/>
      </c>
      <c r="AQ166" s="22">
        <f>IFERROR(TRIM(INDEX($A166:$AD166,MATCH(Lists!$J$8,$A$1:$AD$1,0))&amp;""),"")</f>
        <v/>
      </c>
      <c r="AR166" s="22">
        <f>IF(AK166="","",SUM(AS166:AX166))</f>
        <v/>
      </c>
      <c r="AS166" s="22">
        <f>IF(AK166="","",IF(Lists!$G$2="",0,IF(ISNUMBER(SEARCH(Lists!$G$2,AO166)),1,0)))</f>
        <v/>
      </c>
      <c r="AT166" s="22">
        <f>IF(AK166="","",IF(Lists!$G$3="",0,IF(ISNUMBER(SEARCH(Lists!$G$3,AO166)),1,0)))</f>
        <v/>
      </c>
      <c r="AU166" s="22">
        <f>IF(AK166="","",IF(Lists!$G$4="",0,IF(ISNUMBER(SEARCH(Lists!$G$4,AO166)),1,0)))</f>
        <v/>
      </c>
      <c r="AV166" s="22">
        <f>IF(AK166="","",IF(Lists!$G$5="",0,IF(ISNUMBER(SEARCH(Lists!$G$5,AO166)),1,0)))</f>
        <v/>
      </c>
      <c r="AW166" s="22">
        <f>IF(AK166="","",IF(Lists!$G$6="",0,IF(ISNUMBER(SEARCH(Lists!$G$6,AO166)),1,0)))</f>
        <v/>
      </c>
      <c r="AX166" s="22">
        <f>IF(AK166="","",IF(Lists!$G$7="",0,IF(ISNUMBER(SEARCH(Lists!$G$7,AO166)),1,0)))</f>
        <v/>
      </c>
    </row>
    <row r="167">
      <c r="AE167" s="19" t="n"/>
      <c r="AF167" s="23" t="n"/>
      <c r="AG167" s="23" t="n"/>
      <c r="AH167" s="24" t="n"/>
      <c r="AI167" s="23" t="n"/>
      <c r="AJ167" s="19" t="n"/>
      <c r="AK167" s="22">
        <f>IFERROR(TRIM(INDEX($A167:$AD167,MATCH(Lists!$J$2,$A$1:$AD$1,0))&amp;""),"")</f>
        <v/>
      </c>
      <c r="AL167" s="22">
        <f>LOWER(IFERROR(TRIM(INDEX($A167:$AD167,MATCH(Lists!$J$3,$A$1:$AD$1,0))&amp;""),""))</f>
        <v/>
      </c>
      <c r="AM167" s="22">
        <f>IFERROR(TRIM(INDEX($A167:$AD167,MATCH(Lists!$J$4,$A$1:$AD$1,0))&amp;""),"")</f>
        <v/>
      </c>
      <c r="AN167" s="22">
        <f>IFERROR(IF(TRIM(INDEX($A167:$AD167,MATCH(Lists!$J$5,$A$1:$AD$1,0))&amp;"")="","",VALUE(TRIM(INDEX($A167:$AD167,MATCH(Lists!$J$5,$A$1:$AD$1,0))&amp;""))),"")</f>
        <v/>
      </c>
      <c r="AO167" s="22">
        <f>IFERROR(TRIM(INDEX($A167:$AD167,MATCH(Lists!$J$6,$A$1:$AD$1,0))&amp;""),"")</f>
        <v/>
      </c>
      <c r="AP167" s="22">
        <f>IFERROR(TRIM(INDEX($A167:$AD167,MATCH(Lists!$J$7,$A$1:$AD$1,0))&amp;""),"")</f>
        <v/>
      </c>
      <c r="AQ167" s="22">
        <f>IFERROR(TRIM(INDEX($A167:$AD167,MATCH(Lists!$J$8,$A$1:$AD$1,0))&amp;""),"")</f>
        <v/>
      </c>
      <c r="AR167" s="22">
        <f>IF(AK167="","",SUM(AS167:AX167))</f>
        <v/>
      </c>
      <c r="AS167" s="22">
        <f>IF(AK167="","",IF(Lists!$G$2="",0,IF(ISNUMBER(SEARCH(Lists!$G$2,AO167)),1,0)))</f>
        <v/>
      </c>
      <c r="AT167" s="22">
        <f>IF(AK167="","",IF(Lists!$G$3="",0,IF(ISNUMBER(SEARCH(Lists!$G$3,AO167)),1,0)))</f>
        <v/>
      </c>
      <c r="AU167" s="22">
        <f>IF(AK167="","",IF(Lists!$G$4="",0,IF(ISNUMBER(SEARCH(Lists!$G$4,AO167)),1,0)))</f>
        <v/>
      </c>
      <c r="AV167" s="22">
        <f>IF(AK167="","",IF(Lists!$G$5="",0,IF(ISNUMBER(SEARCH(Lists!$G$5,AO167)),1,0)))</f>
        <v/>
      </c>
      <c r="AW167" s="22">
        <f>IF(AK167="","",IF(Lists!$G$6="",0,IF(ISNUMBER(SEARCH(Lists!$G$6,AO167)),1,0)))</f>
        <v/>
      </c>
      <c r="AX167" s="22">
        <f>IF(AK167="","",IF(Lists!$G$7="",0,IF(ISNUMBER(SEARCH(Lists!$G$7,AO167)),1,0)))</f>
        <v/>
      </c>
    </row>
    <row r="168">
      <c r="AE168" s="19" t="n"/>
      <c r="AF168" s="23" t="n"/>
      <c r="AG168" s="23" t="n"/>
      <c r="AH168" s="24" t="n"/>
      <c r="AI168" s="23" t="n"/>
      <c r="AJ168" s="19" t="n"/>
      <c r="AK168" s="22">
        <f>IFERROR(TRIM(INDEX($A168:$AD168,MATCH(Lists!$J$2,$A$1:$AD$1,0))&amp;""),"")</f>
        <v/>
      </c>
      <c r="AL168" s="22">
        <f>LOWER(IFERROR(TRIM(INDEX($A168:$AD168,MATCH(Lists!$J$3,$A$1:$AD$1,0))&amp;""),""))</f>
        <v/>
      </c>
      <c r="AM168" s="22">
        <f>IFERROR(TRIM(INDEX($A168:$AD168,MATCH(Lists!$J$4,$A$1:$AD$1,0))&amp;""),"")</f>
        <v/>
      </c>
      <c r="AN168" s="22">
        <f>IFERROR(IF(TRIM(INDEX($A168:$AD168,MATCH(Lists!$J$5,$A$1:$AD$1,0))&amp;"")="","",VALUE(TRIM(INDEX($A168:$AD168,MATCH(Lists!$J$5,$A$1:$AD$1,0))&amp;""))),"")</f>
        <v/>
      </c>
      <c r="AO168" s="22">
        <f>IFERROR(TRIM(INDEX($A168:$AD168,MATCH(Lists!$J$6,$A$1:$AD$1,0))&amp;""),"")</f>
        <v/>
      </c>
      <c r="AP168" s="22">
        <f>IFERROR(TRIM(INDEX($A168:$AD168,MATCH(Lists!$J$7,$A$1:$AD$1,0))&amp;""),"")</f>
        <v/>
      </c>
      <c r="AQ168" s="22">
        <f>IFERROR(TRIM(INDEX($A168:$AD168,MATCH(Lists!$J$8,$A$1:$AD$1,0))&amp;""),"")</f>
        <v/>
      </c>
      <c r="AR168" s="22">
        <f>IF(AK168="","",SUM(AS168:AX168))</f>
        <v/>
      </c>
      <c r="AS168" s="22">
        <f>IF(AK168="","",IF(Lists!$G$2="",0,IF(ISNUMBER(SEARCH(Lists!$G$2,AO168)),1,0)))</f>
        <v/>
      </c>
      <c r="AT168" s="22">
        <f>IF(AK168="","",IF(Lists!$G$3="",0,IF(ISNUMBER(SEARCH(Lists!$G$3,AO168)),1,0)))</f>
        <v/>
      </c>
      <c r="AU168" s="22">
        <f>IF(AK168="","",IF(Lists!$G$4="",0,IF(ISNUMBER(SEARCH(Lists!$G$4,AO168)),1,0)))</f>
        <v/>
      </c>
      <c r="AV168" s="22">
        <f>IF(AK168="","",IF(Lists!$G$5="",0,IF(ISNUMBER(SEARCH(Lists!$G$5,AO168)),1,0)))</f>
        <v/>
      </c>
      <c r="AW168" s="22">
        <f>IF(AK168="","",IF(Lists!$G$6="",0,IF(ISNUMBER(SEARCH(Lists!$G$6,AO168)),1,0)))</f>
        <v/>
      </c>
      <c r="AX168" s="22">
        <f>IF(AK168="","",IF(Lists!$G$7="",0,IF(ISNUMBER(SEARCH(Lists!$G$7,AO168)),1,0)))</f>
        <v/>
      </c>
    </row>
    <row r="169">
      <c r="AE169" s="19" t="n"/>
      <c r="AF169" s="23" t="n"/>
      <c r="AG169" s="23" t="n"/>
      <c r="AH169" s="24" t="n"/>
      <c r="AI169" s="23" t="n"/>
      <c r="AJ169" s="19" t="n"/>
      <c r="AK169" s="22">
        <f>IFERROR(TRIM(INDEX($A169:$AD169,MATCH(Lists!$J$2,$A$1:$AD$1,0))&amp;""),"")</f>
        <v/>
      </c>
      <c r="AL169" s="22">
        <f>LOWER(IFERROR(TRIM(INDEX($A169:$AD169,MATCH(Lists!$J$3,$A$1:$AD$1,0))&amp;""),""))</f>
        <v/>
      </c>
      <c r="AM169" s="22">
        <f>IFERROR(TRIM(INDEX($A169:$AD169,MATCH(Lists!$J$4,$A$1:$AD$1,0))&amp;""),"")</f>
        <v/>
      </c>
      <c r="AN169" s="22">
        <f>IFERROR(IF(TRIM(INDEX($A169:$AD169,MATCH(Lists!$J$5,$A$1:$AD$1,0))&amp;"")="","",VALUE(TRIM(INDEX($A169:$AD169,MATCH(Lists!$J$5,$A$1:$AD$1,0))&amp;""))),"")</f>
        <v/>
      </c>
      <c r="AO169" s="22">
        <f>IFERROR(TRIM(INDEX($A169:$AD169,MATCH(Lists!$J$6,$A$1:$AD$1,0))&amp;""),"")</f>
        <v/>
      </c>
      <c r="AP169" s="22">
        <f>IFERROR(TRIM(INDEX($A169:$AD169,MATCH(Lists!$J$7,$A$1:$AD$1,0))&amp;""),"")</f>
        <v/>
      </c>
      <c r="AQ169" s="22">
        <f>IFERROR(TRIM(INDEX($A169:$AD169,MATCH(Lists!$J$8,$A$1:$AD$1,0))&amp;""),"")</f>
        <v/>
      </c>
      <c r="AR169" s="22">
        <f>IF(AK169="","",SUM(AS169:AX169))</f>
        <v/>
      </c>
      <c r="AS169" s="22">
        <f>IF(AK169="","",IF(Lists!$G$2="",0,IF(ISNUMBER(SEARCH(Lists!$G$2,AO169)),1,0)))</f>
        <v/>
      </c>
      <c r="AT169" s="22">
        <f>IF(AK169="","",IF(Lists!$G$3="",0,IF(ISNUMBER(SEARCH(Lists!$G$3,AO169)),1,0)))</f>
        <v/>
      </c>
      <c r="AU169" s="22">
        <f>IF(AK169="","",IF(Lists!$G$4="",0,IF(ISNUMBER(SEARCH(Lists!$G$4,AO169)),1,0)))</f>
        <v/>
      </c>
      <c r="AV169" s="22">
        <f>IF(AK169="","",IF(Lists!$G$5="",0,IF(ISNUMBER(SEARCH(Lists!$G$5,AO169)),1,0)))</f>
        <v/>
      </c>
      <c r="AW169" s="22">
        <f>IF(AK169="","",IF(Lists!$G$6="",0,IF(ISNUMBER(SEARCH(Lists!$G$6,AO169)),1,0)))</f>
        <v/>
      </c>
      <c r="AX169" s="22">
        <f>IF(AK169="","",IF(Lists!$G$7="",0,IF(ISNUMBER(SEARCH(Lists!$G$7,AO169)),1,0)))</f>
        <v/>
      </c>
    </row>
    <row r="170">
      <c r="AE170" s="19" t="n"/>
      <c r="AF170" s="23" t="n"/>
      <c r="AG170" s="23" t="n"/>
      <c r="AH170" s="24" t="n"/>
      <c r="AI170" s="23" t="n"/>
      <c r="AJ170" s="19" t="n"/>
      <c r="AK170" s="22">
        <f>IFERROR(TRIM(INDEX($A170:$AD170,MATCH(Lists!$J$2,$A$1:$AD$1,0))&amp;""),"")</f>
        <v/>
      </c>
      <c r="AL170" s="22">
        <f>LOWER(IFERROR(TRIM(INDEX($A170:$AD170,MATCH(Lists!$J$3,$A$1:$AD$1,0))&amp;""),""))</f>
        <v/>
      </c>
      <c r="AM170" s="22">
        <f>IFERROR(TRIM(INDEX($A170:$AD170,MATCH(Lists!$J$4,$A$1:$AD$1,0))&amp;""),"")</f>
        <v/>
      </c>
      <c r="AN170" s="22">
        <f>IFERROR(IF(TRIM(INDEX($A170:$AD170,MATCH(Lists!$J$5,$A$1:$AD$1,0))&amp;"")="","",VALUE(TRIM(INDEX($A170:$AD170,MATCH(Lists!$J$5,$A$1:$AD$1,0))&amp;""))),"")</f>
        <v/>
      </c>
      <c r="AO170" s="22">
        <f>IFERROR(TRIM(INDEX($A170:$AD170,MATCH(Lists!$J$6,$A$1:$AD$1,0))&amp;""),"")</f>
        <v/>
      </c>
      <c r="AP170" s="22">
        <f>IFERROR(TRIM(INDEX($A170:$AD170,MATCH(Lists!$J$7,$A$1:$AD$1,0))&amp;""),"")</f>
        <v/>
      </c>
      <c r="AQ170" s="22">
        <f>IFERROR(TRIM(INDEX($A170:$AD170,MATCH(Lists!$J$8,$A$1:$AD$1,0))&amp;""),"")</f>
        <v/>
      </c>
      <c r="AR170" s="22">
        <f>IF(AK170="","",SUM(AS170:AX170))</f>
        <v/>
      </c>
      <c r="AS170" s="22">
        <f>IF(AK170="","",IF(Lists!$G$2="",0,IF(ISNUMBER(SEARCH(Lists!$G$2,AO170)),1,0)))</f>
        <v/>
      </c>
      <c r="AT170" s="22">
        <f>IF(AK170="","",IF(Lists!$G$3="",0,IF(ISNUMBER(SEARCH(Lists!$G$3,AO170)),1,0)))</f>
        <v/>
      </c>
      <c r="AU170" s="22">
        <f>IF(AK170="","",IF(Lists!$G$4="",0,IF(ISNUMBER(SEARCH(Lists!$G$4,AO170)),1,0)))</f>
        <v/>
      </c>
      <c r="AV170" s="22">
        <f>IF(AK170="","",IF(Lists!$G$5="",0,IF(ISNUMBER(SEARCH(Lists!$G$5,AO170)),1,0)))</f>
        <v/>
      </c>
      <c r="AW170" s="22">
        <f>IF(AK170="","",IF(Lists!$G$6="",0,IF(ISNUMBER(SEARCH(Lists!$G$6,AO170)),1,0)))</f>
        <v/>
      </c>
      <c r="AX170" s="22">
        <f>IF(AK170="","",IF(Lists!$G$7="",0,IF(ISNUMBER(SEARCH(Lists!$G$7,AO170)),1,0)))</f>
        <v/>
      </c>
    </row>
    <row r="171">
      <c r="AE171" s="19" t="n"/>
      <c r="AF171" s="23" t="n"/>
      <c r="AG171" s="23" t="n"/>
      <c r="AH171" s="24" t="n"/>
      <c r="AI171" s="23" t="n"/>
      <c r="AJ171" s="19" t="n"/>
      <c r="AK171" s="22">
        <f>IFERROR(TRIM(INDEX($A171:$AD171,MATCH(Lists!$J$2,$A$1:$AD$1,0))&amp;""),"")</f>
        <v/>
      </c>
      <c r="AL171" s="22">
        <f>LOWER(IFERROR(TRIM(INDEX($A171:$AD171,MATCH(Lists!$J$3,$A$1:$AD$1,0))&amp;""),""))</f>
        <v/>
      </c>
      <c r="AM171" s="22">
        <f>IFERROR(TRIM(INDEX($A171:$AD171,MATCH(Lists!$J$4,$A$1:$AD$1,0))&amp;""),"")</f>
        <v/>
      </c>
      <c r="AN171" s="22">
        <f>IFERROR(IF(TRIM(INDEX($A171:$AD171,MATCH(Lists!$J$5,$A$1:$AD$1,0))&amp;"")="","",VALUE(TRIM(INDEX($A171:$AD171,MATCH(Lists!$J$5,$A$1:$AD$1,0))&amp;""))),"")</f>
        <v/>
      </c>
      <c r="AO171" s="22">
        <f>IFERROR(TRIM(INDEX($A171:$AD171,MATCH(Lists!$J$6,$A$1:$AD$1,0))&amp;""),"")</f>
        <v/>
      </c>
      <c r="AP171" s="22">
        <f>IFERROR(TRIM(INDEX($A171:$AD171,MATCH(Lists!$J$7,$A$1:$AD$1,0))&amp;""),"")</f>
        <v/>
      </c>
      <c r="AQ171" s="22">
        <f>IFERROR(TRIM(INDEX($A171:$AD171,MATCH(Lists!$J$8,$A$1:$AD$1,0))&amp;""),"")</f>
        <v/>
      </c>
      <c r="AR171" s="22">
        <f>IF(AK171="","",SUM(AS171:AX171))</f>
        <v/>
      </c>
      <c r="AS171" s="22">
        <f>IF(AK171="","",IF(Lists!$G$2="",0,IF(ISNUMBER(SEARCH(Lists!$G$2,AO171)),1,0)))</f>
        <v/>
      </c>
      <c r="AT171" s="22">
        <f>IF(AK171="","",IF(Lists!$G$3="",0,IF(ISNUMBER(SEARCH(Lists!$G$3,AO171)),1,0)))</f>
        <v/>
      </c>
      <c r="AU171" s="22">
        <f>IF(AK171="","",IF(Lists!$G$4="",0,IF(ISNUMBER(SEARCH(Lists!$G$4,AO171)),1,0)))</f>
        <v/>
      </c>
      <c r="AV171" s="22">
        <f>IF(AK171="","",IF(Lists!$G$5="",0,IF(ISNUMBER(SEARCH(Lists!$G$5,AO171)),1,0)))</f>
        <v/>
      </c>
      <c r="AW171" s="22">
        <f>IF(AK171="","",IF(Lists!$G$6="",0,IF(ISNUMBER(SEARCH(Lists!$G$6,AO171)),1,0)))</f>
        <v/>
      </c>
      <c r="AX171" s="22">
        <f>IF(AK171="","",IF(Lists!$G$7="",0,IF(ISNUMBER(SEARCH(Lists!$G$7,AO171)),1,0)))</f>
        <v/>
      </c>
    </row>
    <row r="172">
      <c r="AE172" s="19" t="n"/>
      <c r="AF172" s="23" t="n"/>
      <c r="AG172" s="23" t="n"/>
      <c r="AH172" s="24" t="n"/>
      <c r="AI172" s="23" t="n"/>
      <c r="AJ172" s="19" t="n"/>
      <c r="AK172" s="22">
        <f>IFERROR(TRIM(INDEX($A172:$AD172,MATCH(Lists!$J$2,$A$1:$AD$1,0))&amp;""),"")</f>
        <v/>
      </c>
      <c r="AL172" s="22">
        <f>LOWER(IFERROR(TRIM(INDEX($A172:$AD172,MATCH(Lists!$J$3,$A$1:$AD$1,0))&amp;""),""))</f>
        <v/>
      </c>
      <c r="AM172" s="22">
        <f>IFERROR(TRIM(INDEX($A172:$AD172,MATCH(Lists!$J$4,$A$1:$AD$1,0))&amp;""),"")</f>
        <v/>
      </c>
      <c r="AN172" s="22">
        <f>IFERROR(IF(TRIM(INDEX($A172:$AD172,MATCH(Lists!$J$5,$A$1:$AD$1,0))&amp;"")="","",VALUE(TRIM(INDEX($A172:$AD172,MATCH(Lists!$J$5,$A$1:$AD$1,0))&amp;""))),"")</f>
        <v/>
      </c>
      <c r="AO172" s="22">
        <f>IFERROR(TRIM(INDEX($A172:$AD172,MATCH(Lists!$J$6,$A$1:$AD$1,0))&amp;""),"")</f>
        <v/>
      </c>
      <c r="AP172" s="22">
        <f>IFERROR(TRIM(INDEX($A172:$AD172,MATCH(Lists!$J$7,$A$1:$AD$1,0))&amp;""),"")</f>
        <v/>
      </c>
      <c r="AQ172" s="22">
        <f>IFERROR(TRIM(INDEX($A172:$AD172,MATCH(Lists!$J$8,$A$1:$AD$1,0))&amp;""),"")</f>
        <v/>
      </c>
      <c r="AR172" s="22">
        <f>IF(AK172="","",SUM(AS172:AX172))</f>
        <v/>
      </c>
      <c r="AS172" s="22">
        <f>IF(AK172="","",IF(Lists!$G$2="",0,IF(ISNUMBER(SEARCH(Lists!$G$2,AO172)),1,0)))</f>
        <v/>
      </c>
      <c r="AT172" s="22">
        <f>IF(AK172="","",IF(Lists!$G$3="",0,IF(ISNUMBER(SEARCH(Lists!$G$3,AO172)),1,0)))</f>
        <v/>
      </c>
      <c r="AU172" s="22">
        <f>IF(AK172="","",IF(Lists!$G$4="",0,IF(ISNUMBER(SEARCH(Lists!$G$4,AO172)),1,0)))</f>
        <v/>
      </c>
      <c r="AV172" s="22">
        <f>IF(AK172="","",IF(Lists!$G$5="",0,IF(ISNUMBER(SEARCH(Lists!$G$5,AO172)),1,0)))</f>
        <v/>
      </c>
      <c r="AW172" s="22">
        <f>IF(AK172="","",IF(Lists!$G$6="",0,IF(ISNUMBER(SEARCH(Lists!$G$6,AO172)),1,0)))</f>
        <v/>
      </c>
      <c r="AX172" s="22">
        <f>IF(AK172="","",IF(Lists!$G$7="",0,IF(ISNUMBER(SEARCH(Lists!$G$7,AO172)),1,0)))</f>
        <v/>
      </c>
    </row>
    <row r="173">
      <c r="AE173" s="19" t="n"/>
      <c r="AF173" s="23" t="n"/>
      <c r="AG173" s="23" t="n"/>
      <c r="AH173" s="24" t="n"/>
      <c r="AI173" s="23" t="n"/>
      <c r="AJ173" s="19" t="n"/>
      <c r="AK173" s="22">
        <f>IFERROR(TRIM(INDEX($A173:$AD173,MATCH(Lists!$J$2,$A$1:$AD$1,0))&amp;""),"")</f>
        <v/>
      </c>
      <c r="AL173" s="22">
        <f>LOWER(IFERROR(TRIM(INDEX($A173:$AD173,MATCH(Lists!$J$3,$A$1:$AD$1,0))&amp;""),""))</f>
        <v/>
      </c>
      <c r="AM173" s="22">
        <f>IFERROR(TRIM(INDEX($A173:$AD173,MATCH(Lists!$J$4,$A$1:$AD$1,0))&amp;""),"")</f>
        <v/>
      </c>
      <c r="AN173" s="22">
        <f>IFERROR(IF(TRIM(INDEX($A173:$AD173,MATCH(Lists!$J$5,$A$1:$AD$1,0))&amp;"")="","",VALUE(TRIM(INDEX($A173:$AD173,MATCH(Lists!$J$5,$A$1:$AD$1,0))&amp;""))),"")</f>
        <v/>
      </c>
      <c r="AO173" s="22">
        <f>IFERROR(TRIM(INDEX($A173:$AD173,MATCH(Lists!$J$6,$A$1:$AD$1,0))&amp;""),"")</f>
        <v/>
      </c>
      <c r="AP173" s="22">
        <f>IFERROR(TRIM(INDEX($A173:$AD173,MATCH(Lists!$J$7,$A$1:$AD$1,0))&amp;""),"")</f>
        <v/>
      </c>
      <c r="AQ173" s="22">
        <f>IFERROR(TRIM(INDEX($A173:$AD173,MATCH(Lists!$J$8,$A$1:$AD$1,0))&amp;""),"")</f>
        <v/>
      </c>
      <c r="AR173" s="22">
        <f>IF(AK173="","",SUM(AS173:AX173))</f>
        <v/>
      </c>
      <c r="AS173" s="22">
        <f>IF(AK173="","",IF(Lists!$G$2="",0,IF(ISNUMBER(SEARCH(Lists!$G$2,AO173)),1,0)))</f>
        <v/>
      </c>
      <c r="AT173" s="22">
        <f>IF(AK173="","",IF(Lists!$G$3="",0,IF(ISNUMBER(SEARCH(Lists!$G$3,AO173)),1,0)))</f>
        <v/>
      </c>
      <c r="AU173" s="22">
        <f>IF(AK173="","",IF(Lists!$G$4="",0,IF(ISNUMBER(SEARCH(Lists!$G$4,AO173)),1,0)))</f>
        <v/>
      </c>
      <c r="AV173" s="22">
        <f>IF(AK173="","",IF(Lists!$G$5="",0,IF(ISNUMBER(SEARCH(Lists!$G$5,AO173)),1,0)))</f>
        <v/>
      </c>
      <c r="AW173" s="22">
        <f>IF(AK173="","",IF(Lists!$G$6="",0,IF(ISNUMBER(SEARCH(Lists!$G$6,AO173)),1,0)))</f>
        <v/>
      </c>
      <c r="AX173" s="22">
        <f>IF(AK173="","",IF(Lists!$G$7="",0,IF(ISNUMBER(SEARCH(Lists!$G$7,AO173)),1,0)))</f>
        <v/>
      </c>
    </row>
    <row r="174">
      <c r="AE174" s="19" t="n"/>
      <c r="AF174" s="23" t="n"/>
      <c r="AG174" s="23" t="n"/>
      <c r="AH174" s="24" t="n"/>
      <c r="AI174" s="23" t="n"/>
      <c r="AJ174" s="19" t="n"/>
      <c r="AK174" s="22">
        <f>IFERROR(TRIM(INDEX($A174:$AD174,MATCH(Lists!$J$2,$A$1:$AD$1,0))&amp;""),"")</f>
        <v/>
      </c>
      <c r="AL174" s="22">
        <f>LOWER(IFERROR(TRIM(INDEX($A174:$AD174,MATCH(Lists!$J$3,$A$1:$AD$1,0))&amp;""),""))</f>
        <v/>
      </c>
      <c r="AM174" s="22">
        <f>IFERROR(TRIM(INDEX($A174:$AD174,MATCH(Lists!$J$4,$A$1:$AD$1,0))&amp;""),"")</f>
        <v/>
      </c>
      <c r="AN174" s="22">
        <f>IFERROR(IF(TRIM(INDEX($A174:$AD174,MATCH(Lists!$J$5,$A$1:$AD$1,0))&amp;"")="","",VALUE(TRIM(INDEX($A174:$AD174,MATCH(Lists!$J$5,$A$1:$AD$1,0))&amp;""))),"")</f>
        <v/>
      </c>
      <c r="AO174" s="22">
        <f>IFERROR(TRIM(INDEX($A174:$AD174,MATCH(Lists!$J$6,$A$1:$AD$1,0))&amp;""),"")</f>
        <v/>
      </c>
      <c r="AP174" s="22">
        <f>IFERROR(TRIM(INDEX($A174:$AD174,MATCH(Lists!$J$7,$A$1:$AD$1,0))&amp;""),"")</f>
        <v/>
      </c>
      <c r="AQ174" s="22">
        <f>IFERROR(TRIM(INDEX($A174:$AD174,MATCH(Lists!$J$8,$A$1:$AD$1,0))&amp;""),"")</f>
        <v/>
      </c>
      <c r="AR174" s="22">
        <f>IF(AK174="","",SUM(AS174:AX174))</f>
        <v/>
      </c>
      <c r="AS174" s="22">
        <f>IF(AK174="","",IF(Lists!$G$2="",0,IF(ISNUMBER(SEARCH(Lists!$G$2,AO174)),1,0)))</f>
        <v/>
      </c>
      <c r="AT174" s="22">
        <f>IF(AK174="","",IF(Lists!$G$3="",0,IF(ISNUMBER(SEARCH(Lists!$G$3,AO174)),1,0)))</f>
        <v/>
      </c>
      <c r="AU174" s="22">
        <f>IF(AK174="","",IF(Lists!$G$4="",0,IF(ISNUMBER(SEARCH(Lists!$G$4,AO174)),1,0)))</f>
        <v/>
      </c>
      <c r="AV174" s="22">
        <f>IF(AK174="","",IF(Lists!$G$5="",0,IF(ISNUMBER(SEARCH(Lists!$G$5,AO174)),1,0)))</f>
        <v/>
      </c>
      <c r="AW174" s="22">
        <f>IF(AK174="","",IF(Lists!$G$6="",0,IF(ISNUMBER(SEARCH(Lists!$G$6,AO174)),1,0)))</f>
        <v/>
      </c>
      <c r="AX174" s="22">
        <f>IF(AK174="","",IF(Lists!$G$7="",0,IF(ISNUMBER(SEARCH(Lists!$G$7,AO174)),1,0)))</f>
        <v/>
      </c>
    </row>
    <row r="175">
      <c r="AE175" s="19" t="n"/>
      <c r="AF175" s="23" t="n"/>
      <c r="AG175" s="23" t="n"/>
      <c r="AH175" s="24" t="n"/>
      <c r="AI175" s="23" t="n"/>
      <c r="AJ175" s="19" t="n"/>
      <c r="AK175" s="22">
        <f>IFERROR(TRIM(INDEX($A175:$AD175,MATCH(Lists!$J$2,$A$1:$AD$1,0))&amp;""),"")</f>
        <v/>
      </c>
      <c r="AL175" s="22">
        <f>LOWER(IFERROR(TRIM(INDEX($A175:$AD175,MATCH(Lists!$J$3,$A$1:$AD$1,0))&amp;""),""))</f>
        <v/>
      </c>
      <c r="AM175" s="22">
        <f>IFERROR(TRIM(INDEX($A175:$AD175,MATCH(Lists!$J$4,$A$1:$AD$1,0))&amp;""),"")</f>
        <v/>
      </c>
      <c r="AN175" s="22">
        <f>IFERROR(IF(TRIM(INDEX($A175:$AD175,MATCH(Lists!$J$5,$A$1:$AD$1,0))&amp;"")="","",VALUE(TRIM(INDEX($A175:$AD175,MATCH(Lists!$J$5,$A$1:$AD$1,0))&amp;""))),"")</f>
        <v/>
      </c>
      <c r="AO175" s="22">
        <f>IFERROR(TRIM(INDEX($A175:$AD175,MATCH(Lists!$J$6,$A$1:$AD$1,0))&amp;""),"")</f>
        <v/>
      </c>
      <c r="AP175" s="22">
        <f>IFERROR(TRIM(INDEX($A175:$AD175,MATCH(Lists!$J$7,$A$1:$AD$1,0))&amp;""),"")</f>
        <v/>
      </c>
      <c r="AQ175" s="22">
        <f>IFERROR(TRIM(INDEX($A175:$AD175,MATCH(Lists!$J$8,$A$1:$AD$1,0))&amp;""),"")</f>
        <v/>
      </c>
      <c r="AR175" s="22">
        <f>IF(AK175="","",SUM(AS175:AX175))</f>
        <v/>
      </c>
      <c r="AS175" s="22">
        <f>IF(AK175="","",IF(Lists!$G$2="",0,IF(ISNUMBER(SEARCH(Lists!$G$2,AO175)),1,0)))</f>
        <v/>
      </c>
      <c r="AT175" s="22">
        <f>IF(AK175="","",IF(Lists!$G$3="",0,IF(ISNUMBER(SEARCH(Lists!$G$3,AO175)),1,0)))</f>
        <v/>
      </c>
      <c r="AU175" s="22">
        <f>IF(AK175="","",IF(Lists!$G$4="",0,IF(ISNUMBER(SEARCH(Lists!$G$4,AO175)),1,0)))</f>
        <v/>
      </c>
      <c r="AV175" s="22">
        <f>IF(AK175="","",IF(Lists!$G$5="",0,IF(ISNUMBER(SEARCH(Lists!$G$5,AO175)),1,0)))</f>
        <v/>
      </c>
      <c r="AW175" s="22">
        <f>IF(AK175="","",IF(Lists!$G$6="",0,IF(ISNUMBER(SEARCH(Lists!$G$6,AO175)),1,0)))</f>
        <v/>
      </c>
      <c r="AX175" s="22">
        <f>IF(AK175="","",IF(Lists!$G$7="",0,IF(ISNUMBER(SEARCH(Lists!$G$7,AO175)),1,0)))</f>
        <v/>
      </c>
    </row>
    <row r="176">
      <c r="AE176" s="19" t="n"/>
      <c r="AF176" s="23" t="n"/>
      <c r="AG176" s="23" t="n"/>
      <c r="AH176" s="24" t="n"/>
      <c r="AI176" s="23" t="n"/>
      <c r="AJ176" s="19" t="n"/>
      <c r="AK176" s="22">
        <f>IFERROR(TRIM(INDEX($A176:$AD176,MATCH(Lists!$J$2,$A$1:$AD$1,0))&amp;""),"")</f>
        <v/>
      </c>
      <c r="AL176" s="22">
        <f>LOWER(IFERROR(TRIM(INDEX($A176:$AD176,MATCH(Lists!$J$3,$A$1:$AD$1,0))&amp;""),""))</f>
        <v/>
      </c>
      <c r="AM176" s="22">
        <f>IFERROR(TRIM(INDEX($A176:$AD176,MATCH(Lists!$J$4,$A$1:$AD$1,0))&amp;""),"")</f>
        <v/>
      </c>
      <c r="AN176" s="22">
        <f>IFERROR(IF(TRIM(INDEX($A176:$AD176,MATCH(Lists!$J$5,$A$1:$AD$1,0))&amp;"")="","",VALUE(TRIM(INDEX($A176:$AD176,MATCH(Lists!$J$5,$A$1:$AD$1,0))&amp;""))),"")</f>
        <v/>
      </c>
      <c r="AO176" s="22">
        <f>IFERROR(TRIM(INDEX($A176:$AD176,MATCH(Lists!$J$6,$A$1:$AD$1,0))&amp;""),"")</f>
        <v/>
      </c>
      <c r="AP176" s="22">
        <f>IFERROR(TRIM(INDEX($A176:$AD176,MATCH(Lists!$J$7,$A$1:$AD$1,0))&amp;""),"")</f>
        <v/>
      </c>
      <c r="AQ176" s="22">
        <f>IFERROR(TRIM(INDEX($A176:$AD176,MATCH(Lists!$J$8,$A$1:$AD$1,0))&amp;""),"")</f>
        <v/>
      </c>
      <c r="AR176" s="22">
        <f>IF(AK176="","",SUM(AS176:AX176))</f>
        <v/>
      </c>
      <c r="AS176" s="22">
        <f>IF(AK176="","",IF(Lists!$G$2="",0,IF(ISNUMBER(SEARCH(Lists!$G$2,AO176)),1,0)))</f>
        <v/>
      </c>
      <c r="AT176" s="22">
        <f>IF(AK176="","",IF(Lists!$G$3="",0,IF(ISNUMBER(SEARCH(Lists!$G$3,AO176)),1,0)))</f>
        <v/>
      </c>
      <c r="AU176" s="22">
        <f>IF(AK176="","",IF(Lists!$G$4="",0,IF(ISNUMBER(SEARCH(Lists!$G$4,AO176)),1,0)))</f>
        <v/>
      </c>
      <c r="AV176" s="22">
        <f>IF(AK176="","",IF(Lists!$G$5="",0,IF(ISNUMBER(SEARCH(Lists!$G$5,AO176)),1,0)))</f>
        <v/>
      </c>
      <c r="AW176" s="22">
        <f>IF(AK176="","",IF(Lists!$G$6="",0,IF(ISNUMBER(SEARCH(Lists!$G$6,AO176)),1,0)))</f>
        <v/>
      </c>
      <c r="AX176" s="22">
        <f>IF(AK176="","",IF(Lists!$G$7="",0,IF(ISNUMBER(SEARCH(Lists!$G$7,AO176)),1,0)))</f>
        <v/>
      </c>
    </row>
    <row r="177">
      <c r="AE177" s="19" t="n"/>
      <c r="AF177" s="23" t="n"/>
      <c r="AG177" s="23" t="n"/>
      <c r="AH177" s="24" t="n"/>
      <c r="AI177" s="23" t="n"/>
      <c r="AJ177" s="19" t="n"/>
      <c r="AK177" s="22">
        <f>IFERROR(TRIM(INDEX($A177:$AD177,MATCH(Lists!$J$2,$A$1:$AD$1,0))&amp;""),"")</f>
        <v/>
      </c>
      <c r="AL177" s="22">
        <f>LOWER(IFERROR(TRIM(INDEX($A177:$AD177,MATCH(Lists!$J$3,$A$1:$AD$1,0))&amp;""),""))</f>
        <v/>
      </c>
      <c r="AM177" s="22">
        <f>IFERROR(TRIM(INDEX($A177:$AD177,MATCH(Lists!$J$4,$A$1:$AD$1,0))&amp;""),"")</f>
        <v/>
      </c>
      <c r="AN177" s="22">
        <f>IFERROR(IF(TRIM(INDEX($A177:$AD177,MATCH(Lists!$J$5,$A$1:$AD$1,0))&amp;"")="","",VALUE(TRIM(INDEX($A177:$AD177,MATCH(Lists!$J$5,$A$1:$AD$1,0))&amp;""))),"")</f>
        <v/>
      </c>
      <c r="AO177" s="22">
        <f>IFERROR(TRIM(INDEX($A177:$AD177,MATCH(Lists!$J$6,$A$1:$AD$1,0))&amp;""),"")</f>
        <v/>
      </c>
      <c r="AP177" s="22">
        <f>IFERROR(TRIM(INDEX($A177:$AD177,MATCH(Lists!$J$7,$A$1:$AD$1,0))&amp;""),"")</f>
        <v/>
      </c>
      <c r="AQ177" s="22">
        <f>IFERROR(TRIM(INDEX($A177:$AD177,MATCH(Lists!$J$8,$A$1:$AD$1,0))&amp;""),"")</f>
        <v/>
      </c>
      <c r="AR177" s="22">
        <f>IF(AK177="","",SUM(AS177:AX177))</f>
        <v/>
      </c>
      <c r="AS177" s="22">
        <f>IF(AK177="","",IF(Lists!$G$2="",0,IF(ISNUMBER(SEARCH(Lists!$G$2,AO177)),1,0)))</f>
        <v/>
      </c>
      <c r="AT177" s="22">
        <f>IF(AK177="","",IF(Lists!$G$3="",0,IF(ISNUMBER(SEARCH(Lists!$G$3,AO177)),1,0)))</f>
        <v/>
      </c>
      <c r="AU177" s="22">
        <f>IF(AK177="","",IF(Lists!$G$4="",0,IF(ISNUMBER(SEARCH(Lists!$G$4,AO177)),1,0)))</f>
        <v/>
      </c>
      <c r="AV177" s="22">
        <f>IF(AK177="","",IF(Lists!$G$5="",0,IF(ISNUMBER(SEARCH(Lists!$G$5,AO177)),1,0)))</f>
        <v/>
      </c>
      <c r="AW177" s="22">
        <f>IF(AK177="","",IF(Lists!$G$6="",0,IF(ISNUMBER(SEARCH(Lists!$G$6,AO177)),1,0)))</f>
        <v/>
      </c>
      <c r="AX177" s="22">
        <f>IF(AK177="","",IF(Lists!$G$7="",0,IF(ISNUMBER(SEARCH(Lists!$G$7,AO177)),1,0)))</f>
        <v/>
      </c>
    </row>
    <row r="178">
      <c r="AE178" s="19" t="n"/>
      <c r="AF178" s="23" t="n"/>
      <c r="AG178" s="23" t="n"/>
      <c r="AH178" s="24" t="n"/>
      <c r="AI178" s="23" t="n"/>
      <c r="AJ178" s="19" t="n"/>
      <c r="AK178" s="22">
        <f>IFERROR(TRIM(INDEX($A178:$AD178,MATCH(Lists!$J$2,$A$1:$AD$1,0))&amp;""),"")</f>
        <v/>
      </c>
      <c r="AL178" s="22">
        <f>LOWER(IFERROR(TRIM(INDEX($A178:$AD178,MATCH(Lists!$J$3,$A$1:$AD$1,0))&amp;""),""))</f>
        <v/>
      </c>
      <c r="AM178" s="22">
        <f>IFERROR(TRIM(INDEX($A178:$AD178,MATCH(Lists!$J$4,$A$1:$AD$1,0))&amp;""),"")</f>
        <v/>
      </c>
      <c r="AN178" s="22">
        <f>IFERROR(IF(TRIM(INDEX($A178:$AD178,MATCH(Lists!$J$5,$A$1:$AD$1,0))&amp;"")="","",VALUE(TRIM(INDEX($A178:$AD178,MATCH(Lists!$J$5,$A$1:$AD$1,0))&amp;""))),"")</f>
        <v/>
      </c>
      <c r="AO178" s="22">
        <f>IFERROR(TRIM(INDEX($A178:$AD178,MATCH(Lists!$J$6,$A$1:$AD$1,0))&amp;""),"")</f>
        <v/>
      </c>
      <c r="AP178" s="22">
        <f>IFERROR(TRIM(INDEX($A178:$AD178,MATCH(Lists!$J$7,$A$1:$AD$1,0))&amp;""),"")</f>
        <v/>
      </c>
      <c r="AQ178" s="22">
        <f>IFERROR(TRIM(INDEX($A178:$AD178,MATCH(Lists!$J$8,$A$1:$AD$1,0))&amp;""),"")</f>
        <v/>
      </c>
      <c r="AR178" s="22">
        <f>IF(AK178="","",SUM(AS178:AX178))</f>
        <v/>
      </c>
      <c r="AS178" s="22">
        <f>IF(AK178="","",IF(Lists!$G$2="",0,IF(ISNUMBER(SEARCH(Lists!$G$2,AO178)),1,0)))</f>
        <v/>
      </c>
      <c r="AT178" s="22">
        <f>IF(AK178="","",IF(Lists!$G$3="",0,IF(ISNUMBER(SEARCH(Lists!$G$3,AO178)),1,0)))</f>
        <v/>
      </c>
      <c r="AU178" s="22">
        <f>IF(AK178="","",IF(Lists!$G$4="",0,IF(ISNUMBER(SEARCH(Lists!$G$4,AO178)),1,0)))</f>
        <v/>
      </c>
      <c r="AV178" s="22">
        <f>IF(AK178="","",IF(Lists!$G$5="",0,IF(ISNUMBER(SEARCH(Lists!$G$5,AO178)),1,0)))</f>
        <v/>
      </c>
      <c r="AW178" s="22">
        <f>IF(AK178="","",IF(Lists!$G$6="",0,IF(ISNUMBER(SEARCH(Lists!$G$6,AO178)),1,0)))</f>
        <v/>
      </c>
      <c r="AX178" s="22">
        <f>IF(AK178="","",IF(Lists!$G$7="",0,IF(ISNUMBER(SEARCH(Lists!$G$7,AO178)),1,0)))</f>
        <v/>
      </c>
    </row>
    <row r="179">
      <c r="AE179" s="19" t="n"/>
      <c r="AF179" s="23" t="n"/>
      <c r="AG179" s="23" t="n"/>
      <c r="AH179" s="24" t="n"/>
      <c r="AI179" s="23" t="n"/>
      <c r="AJ179" s="19" t="n"/>
      <c r="AK179" s="22">
        <f>IFERROR(TRIM(INDEX($A179:$AD179,MATCH(Lists!$J$2,$A$1:$AD$1,0))&amp;""),"")</f>
        <v/>
      </c>
      <c r="AL179" s="22">
        <f>LOWER(IFERROR(TRIM(INDEX($A179:$AD179,MATCH(Lists!$J$3,$A$1:$AD$1,0))&amp;""),""))</f>
        <v/>
      </c>
      <c r="AM179" s="22">
        <f>IFERROR(TRIM(INDEX($A179:$AD179,MATCH(Lists!$J$4,$A$1:$AD$1,0))&amp;""),"")</f>
        <v/>
      </c>
      <c r="AN179" s="22">
        <f>IFERROR(IF(TRIM(INDEX($A179:$AD179,MATCH(Lists!$J$5,$A$1:$AD$1,0))&amp;"")="","",VALUE(TRIM(INDEX($A179:$AD179,MATCH(Lists!$J$5,$A$1:$AD$1,0))&amp;""))),"")</f>
        <v/>
      </c>
      <c r="AO179" s="22">
        <f>IFERROR(TRIM(INDEX($A179:$AD179,MATCH(Lists!$J$6,$A$1:$AD$1,0))&amp;""),"")</f>
        <v/>
      </c>
      <c r="AP179" s="22">
        <f>IFERROR(TRIM(INDEX($A179:$AD179,MATCH(Lists!$J$7,$A$1:$AD$1,0))&amp;""),"")</f>
        <v/>
      </c>
      <c r="AQ179" s="22">
        <f>IFERROR(TRIM(INDEX($A179:$AD179,MATCH(Lists!$J$8,$A$1:$AD$1,0))&amp;""),"")</f>
        <v/>
      </c>
      <c r="AR179" s="22">
        <f>IF(AK179="","",SUM(AS179:AX179))</f>
        <v/>
      </c>
      <c r="AS179" s="22">
        <f>IF(AK179="","",IF(Lists!$G$2="",0,IF(ISNUMBER(SEARCH(Lists!$G$2,AO179)),1,0)))</f>
        <v/>
      </c>
      <c r="AT179" s="22">
        <f>IF(AK179="","",IF(Lists!$G$3="",0,IF(ISNUMBER(SEARCH(Lists!$G$3,AO179)),1,0)))</f>
        <v/>
      </c>
      <c r="AU179" s="22">
        <f>IF(AK179="","",IF(Lists!$G$4="",0,IF(ISNUMBER(SEARCH(Lists!$G$4,AO179)),1,0)))</f>
        <v/>
      </c>
      <c r="AV179" s="22">
        <f>IF(AK179="","",IF(Lists!$G$5="",0,IF(ISNUMBER(SEARCH(Lists!$G$5,AO179)),1,0)))</f>
        <v/>
      </c>
      <c r="AW179" s="22">
        <f>IF(AK179="","",IF(Lists!$G$6="",0,IF(ISNUMBER(SEARCH(Lists!$G$6,AO179)),1,0)))</f>
        <v/>
      </c>
      <c r="AX179" s="22">
        <f>IF(AK179="","",IF(Lists!$G$7="",0,IF(ISNUMBER(SEARCH(Lists!$G$7,AO179)),1,0)))</f>
        <v/>
      </c>
    </row>
    <row r="180">
      <c r="AE180" s="19" t="n"/>
      <c r="AF180" s="23" t="n"/>
      <c r="AG180" s="23" t="n"/>
      <c r="AH180" s="24" t="n"/>
      <c r="AI180" s="23" t="n"/>
      <c r="AJ180" s="19" t="n"/>
      <c r="AK180" s="22">
        <f>IFERROR(TRIM(INDEX($A180:$AD180,MATCH(Lists!$J$2,$A$1:$AD$1,0))&amp;""),"")</f>
        <v/>
      </c>
      <c r="AL180" s="22">
        <f>LOWER(IFERROR(TRIM(INDEX($A180:$AD180,MATCH(Lists!$J$3,$A$1:$AD$1,0))&amp;""),""))</f>
        <v/>
      </c>
      <c r="AM180" s="22">
        <f>IFERROR(TRIM(INDEX($A180:$AD180,MATCH(Lists!$J$4,$A$1:$AD$1,0))&amp;""),"")</f>
        <v/>
      </c>
      <c r="AN180" s="22">
        <f>IFERROR(IF(TRIM(INDEX($A180:$AD180,MATCH(Lists!$J$5,$A$1:$AD$1,0))&amp;"")="","",VALUE(TRIM(INDEX($A180:$AD180,MATCH(Lists!$J$5,$A$1:$AD$1,0))&amp;""))),"")</f>
        <v/>
      </c>
      <c r="AO180" s="22">
        <f>IFERROR(TRIM(INDEX($A180:$AD180,MATCH(Lists!$J$6,$A$1:$AD$1,0))&amp;""),"")</f>
        <v/>
      </c>
      <c r="AP180" s="22">
        <f>IFERROR(TRIM(INDEX($A180:$AD180,MATCH(Lists!$J$7,$A$1:$AD$1,0))&amp;""),"")</f>
        <v/>
      </c>
      <c r="AQ180" s="22">
        <f>IFERROR(TRIM(INDEX($A180:$AD180,MATCH(Lists!$J$8,$A$1:$AD$1,0))&amp;""),"")</f>
        <v/>
      </c>
      <c r="AR180" s="22">
        <f>IF(AK180="","",SUM(AS180:AX180))</f>
        <v/>
      </c>
      <c r="AS180" s="22">
        <f>IF(AK180="","",IF(Lists!$G$2="",0,IF(ISNUMBER(SEARCH(Lists!$G$2,AO180)),1,0)))</f>
        <v/>
      </c>
      <c r="AT180" s="22">
        <f>IF(AK180="","",IF(Lists!$G$3="",0,IF(ISNUMBER(SEARCH(Lists!$G$3,AO180)),1,0)))</f>
        <v/>
      </c>
      <c r="AU180" s="22">
        <f>IF(AK180="","",IF(Lists!$G$4="",0,IF(ISNUMBER(SEARCH(Lists!$G$4,AO180)),1,0)))</f>
        <v/>
      </c>
      <c r="AV180" s="22">
        <f>IF(AK180="","",IF(Lists!$G$5="",0,IF(ISNUMBER(SEARCH(Lists!$G$5,AO180)),1,0)))</f>
        <v/>
      </c>
      <c r="AW180" s="22">
        <f>IF(AK180="","",IF(Lists!$G$6="",0,IF(ISNUMBER(SEARCH(Lists!$G$6,AO180)),1,0)))</f>
        <v/>
      </c>
      <c r="AX180" s="22">
        <f>IF(AK180="","",IF(Lists!$G$7="",0,IF(ISNUMBER(SEARCH(Lists!$G$7,AO180)),1,0)))</f>
        <v/>
      </c>
    </row>
    <row r="181">
      <c r="AE181" s="19" t="n"/>
      <c r="AF181" s="23" t="n"/>
      <c r="AG181" s="23" t="n"/>
      <c r="AH181" s="24" t="n"/>
      <c r="AI181" s="23" t="n"/>
      <c r="AJ181" s="19" t="n"/>
      <c r="AK181" s="22">
        <f>IFERROR(TRIM(INDEX($A181:$AD181,MATCH(Lists!$J$2,$A$1:$AD$1,0))&amp;""),"")</f>
        <v/>
      </c>
      <c r="AL181" s="22">
        <f>LOWER(IFERROR(TRIM(INDEX($A181:$AD181,MATCH(Lists!$J$3,$A$1:$AD$1,0))&amp;""),""))</f>
        <v/>
      </c>
      <c r="AM181" s="22">
        <f>IFERROR(TRIM(INDEX($A181:$AD181,MATCH(Lists!$J$4,$A$1:$AD$1,0))&amp;""),"")</f>
        <v/>
      </c>
      <c r="AN181" s="22">
        <f>IFERROR(IF(TRIM(INDEX($A181:$AD181,MATCH(Lists!$J$5,$A$1:$AD$1,0))&amp;"")="","",VALUE(TRIM(INDEX($A181:$AD181,MATCH(Lists!$J$5,$A$1:$AD$1,0))&amp;""))),"")</f>
        <v/>
      </c>
      <c r="AO181" s="22">
        <f>IFERROR(TRIM(INDEX($A181:$AD181,MATCH(Lists!$J$6,$A$1:$AD$1,0))&amp;""),"")</f>
        <v/>
      </c>
      <c r="AP181" s="22">
        <f>IFERROR(TRIM(INDEX($A181:$AD181,MATCH(Lists!$J$7,$A$1:$AD$1,0))&amp;""),"")</f>
        <v/>
      </c>
      <c r="AQ181" s="22">
        <f>IFERROR(TRIM(INDEX($A181:$AD181,MATCH(Lists!$J$8,$A$1:$AD$1,0))&amp;""),"")</f>
        <v/>
      </c>
      <c r="AR181" s="22">
        <f>IF(AK181="","",SUM(AS181:AX181))</f>
        <v/>
      </c>
      <c r="AS181" s="22">
        <f>IF(AK181="","",IF(Lists!$G$2="",0,IF(ISNUMBER(SEARCH(Lists!$G$2,AO181)),1,0)))</f>
        <v/>
      </c>
      <c r="AT181" s="22">
        <f>IF(AK181="","",IF(Lists!$G$3="",0,IF(ISNUMBER(SEARCH(Lists!$G$3,AO181)),1,0)))</f>
        <v/>
      </c>
      <c r="AU181" s="22">
        <f>IF(AK181="","",IF(Lists!$G$4="",0,IF(ISNUMBER(SEARCH(Lists!$G$4,AO181)),1,0)))</f>
        <v/>
      </c>
      <c r="AV181" s="22">
        <f>IF(AK181="","",IF(Lists!$G$5="",0,IF(ISNUMBER(SEARCH(Lists!$G$5,AO181)),1,0)))</f>
        <v/>
      </c>
      <c r="AW181" s="22">
        <f>IF(AK181="","",IF(Lists!$G$6="",0,IF(ISNUMBER(SEARCH(Lists!$G$6,AO181)),1,0)))</f>
        <v/>
      </c>
      <c r="AX181" s="22">
        <f>IF(AK181="","",IF(Lists!$G$7="",0,IF(ISNUMBER(SEARCH(Lists!$G$7,AO181)),1,0)))</f>
        <v/>
      </c>
    </row>
    <row r="182">
      <c r="AE182" s="19" t="n"/>
      <c r="AF182" s="23" t="n"/>
      <c r="AG182" s="23" t="n"/>
      <c r="AH182" s="24" t="n"/>
      <c r="AI182" s="23" t="n"/>
      <c r="AJ182" s="19" t="n"/>
      <c r="AK182" s="22">
        <f>IFERROR(TRIM(INDEX($A182:$AD182,MATCH(Lists!$J$2,$A$1:$AD$1,0))&amp;""),"")</f>
        <v/>
      </c>
      <c r="AL182" s="22">
        <f>LOWER(IFERROR(TRIM(INDEX($A182:$AD182,MATCH(Lists!$J$3,$A$1:$AD$1,0))&amp;""),""))</f>
        <v/>
      </c>
      <c r="AM182" s="22">
        <f>IFERROR(TRIM(INDEX($A182:$AD182,MATCH(Lists!$J$4,$A$1:$AD$1,0))&amp;""),"")</f>
        <v/>
      </c>
      <c r="AN182" s="22">
        <f>IFERROR(IF(TRIM(INDEX($A182:$AD182,MATCH(Lists!$J$5,$A$1:$AD$1,0))&amp;"")="","",VALUE(TRIM(INDEX($A182:$AD182,MATCH(Lists!$J$5,$A$1:$AD$1,0))&amp;""))),"")</f>
        <v/>
      </c>
      <c r="AO182" s="22">
        <f>IFERROR(TRIM(INDEX($A182:$AD182,MATCH(Lists!$J$6,$A$1:$AD$1,0))&amp;""),"")</f>
        <v/>
      </c>
      <c r="AP182" s="22">
        <f>IFERROR(TRIM(INDEX($A182:$AD182,MATCH(Lists!$J$7,$A$1:$AD$1,0))&amp;""),"")</f>
        <v/>
      </c>
      <c r="AQ182" s="22">
        <f>IFERROR(TRIM(INDEX($A182:$AD182,MATCH(Lists!$J$8,$A$1:$AD$1,0))&amp;""),"")</f>
        <v/>
      </c>
      <c r="AR182" s="22">
        <f>IF(AK182="","",SUM(AS182:AX182))</f>
        <v/>
      </c>
      <c r="AS182" s="22">
        <f>IF(AK182="","",IF(Lists!$G$2="",0,IF(ISNUMBER(SEARCH(Lists!$G$2,AO182)),1,0)))</f>
        <v/>
      </c>
      <c r="AT182" s="22">
        <f>IF(AK182="","",IF(Lists!$G$3="",0,IF(ISNUMBER(SEARCH(Lists!$G$3,AO182)),1,0)))</f>
        <v/>
      </c>
      <c r="AU182" s="22">
        <f>IF(AK182="","",IF(Lists!$G$4="",0,IF(ISNUMBER(SEARCH(Lists!$G$4,AO182)),1,0)))</f>
        <v/>
      </c>
      <c r="AV182" s="22">
        <f>IF(AK182="","",IF(Lists!$G$5="",0,IF(ISNUMBER(SEARCH(Lists!$G$5,AO182)),1,0)))</f>
        <v/>
      </c>
      <c r="AW182" s="22">
        <f>IF(AK182="","",IF(Lists!$G$6="",0,IF(ISNUMBER(SEARCH(Lists!$G$6,AO182)),1,0)))</f>
        <v/>
      </c>
      <c r="AX182" s="22">
        <f>IF(AK182="","",IF(Lists!$G$7="",0,IF(ISNUMBER(SEARCH(Lists!$G$7,AO182)),1,0)))</f>
        <v/>
      </c>
    </row>
    <row r="183">
      <c r="AE183" s="19" t="n"/>
      <c r="AF183" s="23" t="n"/>
      <c r="AG183" s="23" t="n"/>
      <c r="AH183" s="24" t="n"/>
      <c r="AI183" s="23" t="n"/>
      <c r="AJ183" s="19" t="n"/>
      <c r="AK183" s="22">
        <f>IFERROR(TRIM(INDEX($A183:$AD183,MATCH(Lists!$J$2,$A$1:$AD$1,0))&amp;""),"")</f>
        <v/>
      </c>
      <c r="AL183" s="22">
        <f>LOWER(IFERROR(TRIM(INDEX($A183:$AD183,MATCH(Lists!$J$3,$A$1:$AD$1,0))&amp;""),""))</f>
        <v/>
      </c>
      <c r="AM183" s="22">
        <f>IFERROR(TRIM(INDEX($A183:$AD183,MATCH(Lists!$J$4,$A$1:$AD$1,0))&amp;""),"")</f>
        <v/>
      </c>
      <c r="AN183" s="22">
        <f>IFERROR(IF(TRIM(INDEX($A183:$AD183,MATCH(Lists!$J$5,$A$1:$AD$1,0))&amp;"")="","",VALUE(TRIM(INDEX($A183:$AD183,MATCH(Lists!$J$5,$A$1:$AD$1,0))&amp;""))),"")</f>
        <v/>
      </c>
      <c r="AO183" s="22">
        <f>IFERROR(TRIM(INDEX($A183:$AD183,MATCH(Lists!$J$6,$A$1:$AD$1,0))&amp;""),"")</f>
        <v/>
      </c>
      <c r="AP183" s="22">
        <f>IFERROR(TRIM(INDEX($A183:$AD183,MATCH(Lists!$J$7,$A$1:$AD$1,0))&amp;""),"")</f>
        <v/>
      </c>
      <c r="AQ183" s="22">
        <f>IFERROR(TRIM(INDEX($A183:$AD183,MATCH(Lists!$J$8,$A$1:$AD$1,0))&amp;""),"")</f>
        <v/>
      </c>
      <c r="AR183" s="22">
        <f>IF(AK183="","",SUM(AS183:AX183))</f>
        <v/>
      </c>
      <c r="AS183" s="22">
        <f>IF(AK183="","",IF(Lists!$G$2="",0,IF(ISNUMBER(SEARCH(Lists!$G$2,AO183)),1,0)))</f>
        <v/>
      </c>
      <c r="AT183" s="22">
        <f>IF(AK183="","",IF(Lists!$G$3="",0,IF(ISNUMBER(SEARCH(Lists!$G$3,AO183)),1,0)))</f>
        <v/>
      </c>
      <c r="AU183" s="22">
        <f>IF(AK183="","",IF(Lists!$G$4="",0,IF(ISNUMBER(SEARCH(Lists!$G$4,AO183)),1,0)))</f>
        <v/>
      </c>
      <c r="AV183" s="22">
        <f>IF(AK183="","",IF(Lists!$G$5="",0,IF(ISNUMBER(SEARCH(Lists!$G$5,AO183)),1,0)))</f>
        <v/>
      </c>
      <c r="AW183" s="22">
        <f>IF(AK183="","",IF(Lists!$G$6="",0,IF(ISNUMBER(SEARCH(Lists!$G$6,AO183)),1,0)))</f>
        <v/>
      </c>
      <c r="AX183" s="22">
        <f>IF(AK183="","",IF(Lists!$G$7="",0,IF(ISNUMBER(SEARCH(Lists!$G$7,AO183)),1,0)))</f>
        <v/>
      </c>
    </row>
    <row r="184">
      <c r="AE184" s="19" t="n"/>
      <c r="AF184" s="23" t="n"/>
      <c r="AG184" s="23" t="n"/>
      <c r="AH184" s="24" t="n"/>
      <c r="AI184" s="23" t="n"/>
      <c r="AJ184" s="19" t="n"/>
      <c r="AK184" s="22">
        <f>IFERROR(TRIM(INDEX($A184:$AD184,MATCH(Lists!$J$2,$A$1:$AD$1,0))&amp;""),"")</f>
        <v/>
      </c>
      <c r="AL184" s="22">
        <f>LOWER(IFERROR(TRIM(INDEX($A184:$AD184,MATCH(Lists!$J$3,$A$1:$AD$1,0))&amp;""),""))</f>
        <v/>
      </c>
      <c r="AM184" s="22">
        <f>IFERROR(TRIM(INDEX($A184:$AD184,MATCH(Lists!$J$4,$A$1:$AD$1,0))&amp;""),"")</f>
        <v/>
      </c>
      <c r="AN184" s="22">
        <f>IFERROR(IF(TRIM(INDEX($A184:$AD184,MATCH(Lists!$J$5,$A$1:$AD$1,0))&amp;"")="","",VALUE(TRIM(INDEX($A184:$AD184,MATCH(Lists!$J$5,$A$1:$AD$1,0))&amp;""))),"")</f>
        <v/>
      </c>
      <c r="AO184" s="22">
        <f>IFERROR(TRIM(INDEX($A184:$AD184,MATCH(Lists!$J$6,$A$1:$AD$1,0))&amp;""),"")</f>
        <v/>
      </c>
      <c r="AP184" s="22">
        <f>IFERROR(TRIM(INDEX($A184:$AD184,MATCH(Lists!$J$7,$A$1:$AD$1,0))&amp;""),"")</f>
        <v/>
      </c>
      <c r="AQ184" s="22">
        <f>IFERROR(TRIM(INDEX($A184:$AD184,MATCH(Lists!$J$8,$A$1:$AD$1,0))&amp;""),"")</f>
        <v/>
      </c>
      <c r="AR184" s="22">
        <f>IF(AK184="","",SUM(AS184:AX184))</f>
        <v/>
      </c>
      <c r="AS184" s="22">
        <f>IF(AK184="","",IF(Lists!$G$2="",0,IF(ISNUMBER(SEARCH(Lists!$G$2,AO184)),1,0)))</f>
        <v/>
      </c>
      <c r="AT184" s="22">
        <f>IF(AK184="","",IF(Lists!$G$3="",0,IF(ISNUMBER(SEARCH(Lists!$G$3,AO184)),1,0)))</f>
        <v/>
      </c>
      <c r="AU184" s="22">
        <f>IF(AK184="","",IF(Lists!$G$4="",0,IF(ISNUMBER(SEARCH(Lists!$G$4,AO184)),1,0)))</f>
        <v/>
      </c>
      <c r="AV184" s="22">
        <f>IF(AK184="","",IF(Lists!$G$5="",0,IF(ISNUMBER(SEARCH(Lists!$G$5,AO184)),1,0)))</f>
        <v/>
      </c>
      <c r="AW184" s="22">
        <f>IF(AK184="","",IF(Lists!$G$6="",0,IF(ISNUMBER(SEARCH(Lists!$G$6,AO184)),1,0)))</f>
        <v/>
      </c>
      <c r="AX184" s="22">
        <f>IF(AK184="","",IF(Lists!$G$7="",0,IF(ISNUMBER(SEARCH(Lists!$G$7,AO184)),1,0)))</f>
        <v/>
      </c>
    </row>
    <row r="185">
      <c r="AE185" s="19" t="n"/>
      <c r="AF185" s="23" t="n"/>
      <c r="AG185" s="23" t="n"/>
      <c r="AH185" s="24" t="n"/>
      <c r="AI185" s="23" t="n"/>
      <c r="AJ185" s="19" t="n"/>
      <c r="AK185" s="22">
        <f>IFERROR(TRIM(INDEX($A185:$AD185,MATCH(Lists!$J$2,$A$1:$AD$1,0))&amp;""),"")</f>
        <v/>
      </c>
      <c r="AL185" s="22">
        <f>LOWER(IFERROR(TRIM(INDEX($A185:$AD185,MATCH(Lists!$J$3,$A$1:$AD$1,0))&amp;""),""))</f>
        <v/>
      </c>
      <c r="AM185" s="22">
        <f>IFERROR(TRIM(INDEX($A185:$AD185,MATCH(Lists!$J$4,$A$1:$AD$1,0))&amp;""),"")</f>
        <v/>
      </c>
      <c r="AN185" s="22">
        <f>IFERROR(IF(TRIM(INDEX($A185:$AD185,MATCH(Lists!$J$5,$A$1:$AD$1,0))&amp;"")="","",VALUE(TRIM(INDEX($A185:$AD185,MATCH(Lists!$J$5,$A$1:$AD$1,0))&amp;""))),"")</f>
        <v/>
      </c>
      <c r="AO185" s="22">
        <f>IFERROR(TRIM(INDEX($A185:$AD185,MATCH(Lists!$J$6,$A$1:$AD$1,0))&amp;""),"")</f>
        <v/>
      </c>
      <c r="AP185" s="22">
        <f>IFERROR(TRIM(INDEX($A185:$AD185,MATCH(Lists!$J$7,$A$1:$AD$1,0))&amp;""),"")</f>
        <v/>
      </c>
      <c r="AQ185" s="22">
        <f>IFERROR(TRIM(INDEX($A185:$AD185,MATCH(Lists!$J$8,$A$1:$AD$1,0))&amp;""),"")</f>
        <v/>
      </c>
      <c r="AR185" s="22">
        <f>IF(AK185="","",SUM(AS185:AX185))</f>
        <v/>
      </c>
      <c r="AS185" s="22">
        <f>IF(AK185="","",IF(Lists!$G$2="",0,IF(ISNUMBER(SEARCH(Lists!$G$2,AO185)),1,0)))</f>
        <v/>
      </c>
      <c r="AT185" s="22">
        <f>IF(AK185="","",IF(Lists!$G$3="",0,IF(ISNUMBER(SEARCH(Lists!$G$3,AO185)),1,0)))</f>
        <v/>
      </c>
      <c r="AU185" s="22">
        <f>IF(AK185="","",IF(Lists!$G$4="",0,IF(ISNUMBER(SEARCH(Lists!$G$4,AO185)),1,0)))</f>
        <v/>
      </c>
      <c r="AV185" s="22">
        <f>IF(AK185="","",IF(Lists!$G$5="",0,IF(ISNUMBER(SEARCH(Lists!$G$5,AO185)),1,0)))</f>
        <v/>
      </c>
      <c r="AW185" s="22">
        <f>IF(AK185="","",IF(Lists!$G$6="",0,IF(ISNUMBER(SEARCH(Lists!$G$6,AO185)),1,0)))</f>
        <v/>
      </c>
      <c r="AX185" s="22">
        <f>IF(AK185="","",IF(Lists!$G$7="",0,IF(ISNUMBER(SEARCH(Lists!$G$7,AO185)),1,0)))</f>
        <v/>
      </c>
    </row>
    <row r="186">
      <c r="AE186" s="19" t="n"/>
      <c r="AF186" s="23" t="n"/>
      <c r="AG186" s="23" t="n"/>
      <c r="AH186" s="24" t="n"/>
      <c r="AI186" s="23" t="n"/>
      <c r="AJ186" s="19" t="n"/>
      <c r="AK186" s="22">
        <f>IFERROR(TRIM(INDEX($A186:$AD186,MATCH(Lists!$J$2,$A$1:$AD$1,0))&amp;""),"")</f>
        <v/>
      </c>
      <c r="AL186" s="22">
        <f>LOWER(IFERROR(TRIM(INDEX($A186:$AD186,MATCH(Lists!$J$3,$A$1:$AD$1,0))&amp;""),""))</f>
        <v/>
      </c>
      <c r="AM186" s="22">
        <f>IFERROR(TRIM(INDEX($A186:$AD186,MATCH(Lists!$J$4,$A$1:$AD$1,0))&amp;""),"")</f>
        <v/>
      </c>
      <c r="AN186" s="22">
        <f>IFERROR(IF(TRIM(INDEX($A186:$AD186,MATCH(Lists!$J$5,$A$1:$AD$1,0))&amp;"")="","",VALUE(TRIM(INDEX($A186:$AD186,MATCH(Lists!$J$5,$A$1:$AD$1,0))&amp;""))),"")</f>
        <v/>
      </c>
      <c r="AO186" s="22">
        <f>IFERROR(TRIM(INDEX($A186:$AD186,MATCH(Lists!$J$6,$A$1:$AD$1,0))&amp;""),"")</f>
        <v/>
      </c>
      <c r="AP186" s="22">
        <f>IFERROR(TRIM(INDEX($A186:$AD186,MATCH(Lists!$J$7,$A$1:$AD$1,0))&amp;""),"")</f>
        <v/>
      </c>
      <c r="AQ186" s="22">
        <f>IFERROR(TRIM(INDEX($A186:$AD186,MATCH(Lists!$J$8,$A$1:$AD$1,0))&amp;""),"")</f>
        <v/>
      </c>
      <c r="AR186" s="22">
        <f>IF(AK186="","",SUM(AS186:AX186))</f>
        <v/>
      </c>
      <c r="AS186" s="22">
        <f>IF(AK186="","",IF(Lists!$G$2="",0,IF(ISNUMBER(SEARCH(Lists!$G$2,AO186)),1,0)))</f>
        <v/>
      </c>
      <c r="AT186" s="22">
        <f>IF(AK186="","",IF(Lists!$G$3="",0,IF(ISNUMBER(SEARCH(Lists!$G$3,AO186)),1,0)))</f>
        <v/>
      </c>
      <c r="AU186" s="22">
        <f>IF(AK186="","",IF(Lists!$G$4="",0,IF(ISNUMBER(SEARCH(Lists!$G$4,AO186)),1,0)))</f>
        <v/>
      </c>
      <c r="AV186" s="22">
        <f>IF(AK186="","",IF(Lists!$G$5="",0,IF(ISNUMBER(SEARCH(Lists!$G$5,AO186)),1,0)))</f>
        <v/>
      </c>
      <c r="AW186" s="22">
        <f>IF(AK186="","",IF(Lists!$G$6="",0,IF(ISNUMBER(SEARCH(Lists!$G$6,AO186)),1,0)))</f>
        <v/>
      </c>
      <c r="AX186" s="22">
        <f>IF(AK186="","",IF(Lists!$G$7="",0,IF(ISNUMBER(SEARCH(Lists!$G$7,AO186)),1,0)))</f>
        <v/>
      </c>
    </row>
    <row r="187">
      <c r="AE187" s="19" t="n"/>
      <c r="AF187" s="23" t="n"/>
      <c r="AG187" s="23" t="n"/>
      <c r="AH187" s="24" t="n"/>
      <c r="AI187" s="23" t="n"/>
      <c r="AJ187" s="19" t="n"/>
      <c r="AK187" s="22">
        <f>IFERROR(TRIM(INDEX($A187:$AD187,MATCH(Lists!$J$2,$A$1:$AD$1,0))&amp;""),"")</f>
        <v/>
      </c>
      <c r="AL187" s="22">
        <f>LOWER(IFERROR(TRIM(INDEX($A187:$AD187,MATCH(Lists!$J$3,$A$1:$AD$1,0))&amp;""),""))</f>
        <v/>
      </c>
      <c r="AM187" s="22">
        <f>IFERROR(TRIM(INDEX($A187:$AD187,MATCH(Lists!$J$4,$A$1:$AD$1,0))&amp;""),"")</f>
        <v/>
      </c>
      <c r="AN187" s="22">
        <f>IFERROR(IF(TRIM(INDEX($A187:$AD187,MATCH(Lists!$J$5,$A$1:$AD$1,0))&amp;"")="","",VALUE(TRIM(INDEX($A187:$AD187,MATCH(Lists!$J$5,$A$1:$AD$1,0))&amp;""))),"")</f>
        <v/>
      </c>
      <c r="AO187" s="22">
        <f>IFERROR(TRIM(INDEX($A187:$AD187,MATCH(Lists!$J$6,$A$1:$AD$1,0))&amp;""),"")</f>
        <v/>
      </c>
      <c r="AP187" s="22">
        <f>IFERROR(TRIM(INDEX($A187:$AD187,MATCH(Lists!$J$7,$A$1:$AD$1,0))&amp;""),"")</f>
        <v/>
      </c>
      <c r="AQ187" s="22">
        <f>IFERROR(TRIM(INDEX($A187:$AD187,MATCH(Lists!$J$8,$A$1:$AD$1,0))&amp;""),"")</f>
        <v/>
      </c>
      <c r="AR187" s="22">
        <f>IF(AK187="","",SUM(AS187:AX187))</f>
        <v/>
      </c>
      <c r="AS187" s="22">
        <f>IF(AK187="","",IF(Lists!$G$2="",0,IF(ISNUMBER(SEARCH(Lists!$G$2,AO187)),1,0)))</f>
        <v/>
      </c>
      <c r="AT187" s="22">
        <f>IF(AK187="","",IF(Lists!$G$3="",0,IF(ISNUMBER(SEARCH(Lists!$G$3,AO187)),1,0)))</f>
        <v/>
      </c>
      <c r="AU187" s="22">
        <f>IF(AK187="","",IF(Lists!$G$4="",0,IF(ISNUMBER(SEARCH(Lists!$G$4,AO187)),1,0)))</f>
        <v/>
      </c>
      <c r="AV187" s="22">
        <f>IF(AK187="","",IF(Lists!$G$5="",0,IF(ISNUMBER(SEARCH(Lists!$G$5,AO187)),1,0)))</f>
        <v/>
      </c>
      <c r="AW187" s="22">
        <f>IF(AK187="","",IF(Lists!$G$6="",0,IF(ISNUMBER(SEARCH(Lists!$G$6,AO187)),1,0)))</f>
        <v/>
      </c>
      <c r="AX187" s="22">
        <f>IF(AK187="","",IF(Lists!$G$7="",0,IF(ISNUMBER(SEARCH(Lists!$G$7,AO187)),1,0)))</f>
        <v/>
      </c>
    </row>
    <row r="188">
      <c r="AE188" s="19" t="n"/>
      <c r="AF188" s="23" t="n"/>
      <c r="AG188" s="23" t="n"/>
      <c r="AH188" s="24" t="n"/>
      <c r="AI188" s="23" t="n"/>
      <c r="AJ188" s="19" t="n"/>
      <c r="AK188" s="22">
        <f>IFERROR(TRIM(INDEX($A188:$AD188,MATCH(Lists!$J$2,$A$1:$AD$1,0))&amp;""),"")</f>
        <v/>
      </c>
      <c r="AL188" s="22">
        <f>LOWER(IFERROR(TRIM(INDEX($A188:$AD188,MATCH(Lists!$J$3,$A$1:$AD$1,0))&amp;""),""))</f>
        <v/>
      </c>
      <c r="AM188" s="22">
        <f>IFERROR(TRIM(INDEX($A188:$AD188,MATCH(Lists!$J$4,$A$1:$AD$1,0))&amp;""),"")</f>
        <v/>
      </c>
      <c r="AN188" s="22">
        <f>IFERROR(IF(TRIM(INDEX($A188:$AD188,MATCH(Lists!$J$5,$A$1:$AD$1,0))&amp;"")="","",VALUE(TRIM(INDEX($A188:$AD188,MATCH(Lists!$J$5,$A$1:$AD$1,0))&amp;""))),"")</f>
        <v/>
      </c>
      <c r="AO188" s="22">
        <f>IFERROR(TRIM(INDEX($A188:$AD188,MATCH(Lists!$J$6,$A$1:$AD$1,0))&amp;""),"")</f>
        <v/>
      </c>
      <c r="AP188" s="22">
        <f>IFERROR(TRIM(INDEX($A188:$AD188,MATCH(Lists!$J$7,$A$1:$AD$1,0))&amp;""),"")</f>
        <v/>
      </c>
      <c r="AQ188" s="22">
        <f>IFERROR(TRIM(INDEX($A188:$AD188,MATCH(Lists!$J$8,$A$1:$AD$1,0))&amp;""),"")</f>
        <v/>
      </c>
      <c r="AR188" s="22">
        <f>IF(AK188="","",SUM(AS188:AX188))</f>
        <v/>
      </c>
      <c r="AS188" s="22">
        <f>IF(AK188="","",IF(Lists!$G$2="",0,IF(ISNUMBER(SEARCH(Lists!$G$2,AO188)),1,0)))</f>
        <v/>
      </c>
      <c r="AT188" s="22">
        <f>IF(AK188="","",IF(Lists!$G$3="",0,IF(ISNUMBER(SEARCH(Lists!$G$3,AO188)),1,0)))</f>
        <v/>
      </c>
      <c r="AU188" s="22">
        <f>IF(AK188="","",IF(Lists!$G$4="",0,IF(ISNUMBER(SEARCH(Lists!$G$4,AO188)),1,0)))</f>
        <v/>
      </c>
      <c r="AV188" s="22">
        <f>IF(AK188="","",IF(Lists!$G$5="",0,IF(ISNUMBER(SEARCH(Lists!$G$5,AO188)),1,0)))</f>
        <v/>
      </c>
      <c r="AW188" s="22">
        <f>IF(AK188="","",IF(Lists!$G$6="",0,IF(ISNUMBER(SEARCH(Lists!$G$6,AO188)),1,0)))</f>
        <v/>
      </c>
      <c r="AX188" s="22">
        <f>IF(AK188="","",IF(Lists!$G$7="",0,IF(ISNUMBER(SEARCH(Lists!$G$7,AO188)),1,0)))</f>
        <v/>
      </c>
    </row>
    <row r="189">
      <c r="AE189" s="19" t="n"/>
      <c r="AF189" s="23" t="n"/>
      <c r="AG189" s="23" t="n"/>
      <c r="AH189" s="24" t="n"/>
      <c r="AI189" s="23" t="n"/>
      <c r="AJ189" s="19" t="n"/>
      <c r="AK189" s="22">
        <f>IFERROR(TRIM(INDEX($A189:$AD189,MATCH(Lists!$J$2,$A$1:$AD$1,0))&amp;""),"")</f>
        <v/>
      </c>
      <c r="AL189" s="22">
        <f>LOWER(IFERROR(TRIM(INDEX($A189:$AD189,MATCH(Lists!$J$3,$A$1:$AD$1,0))&amp;""),""))</f>
        <v/>
      </c>
      <c r="AM189" s="22">
        <f>IFERROR(TRIM(INDEX($A189:$AD189,MATCH(Lists!$J$4,$A$1:$AD$1,0))&amp;""),"")</f>
        <v/>
      </c>
      <c r="AN189" s="22">
        <f>IFERROR(IF(TRIM(INDEX($A189:$AD189,MATCH(Lists!$J$5,$A$1:$AD$1,0))&amp;"")="","",VALUE(TRIM(INDEX($A189:$AD189,MATCH(Lists!$J$5,$A$1:$AD$1,0))&amp;""))),"")</f>
        <v/>
      </c>
      <c r="AO189" s="22">
        <f>IFERROR(TRIM(INDEX($A189:$AD189,MATCH(Lists!$J$6,$A$1:$AD$1,0))&amp;""),"")</f>
        <v/>
      </c>
      <c r="AP189" s="22">
        <f>IFERROR(TRIM(INDEX($A189:$AD189,MATCH(Lists!$J$7,$A$1:$AD$1,0))&amp;""),"")</f>
        <v/>
      </c>
      <c r="AQ189" s="22">
        <f>IFERROR(TRIM(INDEX($A189:$AD189,MATCH(Lists!$J$8,$A$1:$AD$1,0))&amp;""),"")</f>
        <v/>
      </c>
      <c r="AR189" s="22">
        <f>IF(AK189="","",SUM(AS189:AX189))</f>
        <v/>
      </c>
      <c r="AS189" s="22">
        <f>IF(AK189="","",IF(Lists!$G$2="",0,IF(ISNUMBER(SEARCH(Lists!$G$2,AO189)),1,0)))</f>
        <v/>
      </c>
      <c r="AT189" s="22">
        <f>IF(AK189="","",IF(Lists!$G$3="",0,IF(ISNUMBER(SEARCH(Lists!$G$3,AO189)),1,0)))</f>
        <v/>
      </c>
      <c r="AU189" s="22">
        <f>IF(AK189="","",IF(Lists!$G$4="",0,IF(ISNUMBER(SEARCH(Lists!$G$4,AO189)),1,0)))</f>
        <v/>
      </c>
      <c r="AV189" s="22">
        <f>IF(AK189="","",IF(Lists!$G$5="",0,IF(ISNUMBER(SEARCH(Lists!$G$5,AO189)),1,0)))</f>
        <v/>
      </c>
      <c r="AW189" s="22">
        <f>IF(AK189="","",IF(Lists!$G$6="",0,IF(ISNUMBER(SEARCH(Lists!$G$6,AO189)),1,0)))</f>
        <v/>
      </c>
      <c r="AX189" s="22">
        <f>IF(AK189="","",IF(Lists!$G$7="",0,IF(ISNUMBER(SEARCH(Lists!$G$7,AO189)),1,0)))</f>
        <v/>
      </c>
    </row>
    <row r="190">
      <c r="AE190" s="19" t="n"/>
      <c r="AF190" s="23" t="n"/>
      <c r="AG190" s="23" t="n"/>
      <c r="AH190" s="24" t="n"/>
      <c r="AI190" s="23" t="n"/>
      <c r="AJ190" s="19" t="n"/>
      <c r="AK190" s="22">
        <f>IFERROR(TRIM(INDEX($A190:$AD190,MATCH(Lists!$J$2,$A$1:$AD$1,0))&amp;""),"")</f>
        <v/>
      </c>
      <c r="AL190" s="22">
        <f>LOWER(IFERROR(TRIM(INDEX($A190:$AD190,MATCH(Lists!$J$3,$A$1:$AD$1,0))&amp;""),""))</f>
        <v/>
      </c>
      <c r="AM190" s="22">
        <f>IFERROR(TRIM(INDEX($A190:$AD190,MATCH(Lists!$J$4,$A$1:$AD$1,0))&amp;""),"")</f>
        <v/>
      </c>
      <c r="AN190" s="22">
        <f>IFERROR(IF(TRIM(INDEX($A190:$AD190,MATCH(Lists!$J$5,$A$1:$AD$1,0))&amp;"")="","",VALUE(TRIM(INDEX($A190:$AD190,MATCH(Lists!$J$5,$A$1:$AD$1,0))&amp;""))),"")</f>
        <v/>
      </c>
      <c r="AO190" s="22">
        <f>IFERROR(TRIM(INDEX($A190:$AD190,MATCH(Lists!$J$6,$A$1:$AD$1,0))&amp;""),"")</f>
        <v/>
      </c>
      <c r="AP190" s="22">
        <f>IFERROR(TRIM(INDEX($A190:$AD190,MATCH(Lists!$J$7,$A$1:$AD$1,0))&amp;""),"")</f>
        <v/>
      </c>
      <c r="AQ190" s="22">
        <f>IFERROR(TRIM(INDEX($A190:$AD190,MATCH(Lists!$J$8,$A$1:$AD$1,0))&amp;""),"")</f>
        <v/>
      </c>
      <c r="AR190" s="22">
        <f>IF(AK190="","",SUM(AS190:AX190))</f>
        <v/>
      </c>
      <c r="AS190" s="22">
        <f>IF(AK190="","",IF(Lists!$G$2="",0,IF(ISNUMBER(SEARCH(Lists!$G$2,AO190)),1,0)))</f>
        <v/>
      </c>
      <c r="AT190" s="22">
        <f>IF(AK190="","",IF(Lists!$G$3="",0,IF(ISNUMBER(SEARCH(Lists!$G$3,AO190)),1,0)))</f>
        <v/>
      </c>
      <c r="AU190" s="22">
        <f>IF(AK190="","",IF(Lists!$G$4="",0,IF(ISNUMBER(SEARCH(Lists!$G$4,AO190)),1,0)))</f>
        <v/>
      </c>
      <c r="AV190" s="22">
        <f>IF(AK190="","",IF(Lists!$G$5="",0,IF(ISNUMBER(SEARCH(Lists!$G$5,AO190)),1,0)))</f>
        <v/>
      </c>
      <c r="AW190" s="22">
        <f>IF(AK190="","",IF(Lists!$G$6="",0,IF(ISNUMBER(SEARCH(Lists!$G$6,AO190)),1,0)))</f>
        <v/>
      </c>
      <c r="AX190" s="22">
        <f>IF(AK190="","",IF(Lists!$G$7="",0,IF(ISNUMBER(SEARCH(Lists!$G$7,AO190)),1,0)))</f>
        <v/>
      </c>
    </row>
    <row r="191">
      <c r="AE191" s="19" t="n"/>
      <c r="AF191" s="23" t="n"/>
      <c r="AG191" s="23" t="n"/>
      <c r="AH191" s="24" t="n"/>
      <c r="AI191" s="23" t="n"/>
      <c r="AJ191" s="19" t="n"/>
      <c r="AK191" s="22">
        <f>IFERROR(TRIM(INDEX($A191:$AD191,MATCH(Lists!$J$2,$A$1:$AD$1,0))&amp;""),"")</f>
        <v/>
      </c>
      <c r="AL191" s="22">
        <f>LOWER(IFERROR(TRIM(INDEX($A191:$AD191,MATCH(Lists!$J$3,$A$1:$AD$1,0))&amp;""),""))</f>
        <v/>
      </c>
      <c r="AM191" s="22">
        <f>IFERROR(TRIM(INDEX($A191:$AD191,MATCH(Lists!$J$4,$A$1:$AD$1,0))&amp;""),"")</f>
        <v/>
      </c>
      <c r="AN191" s="22">
        <f>IFERROR(IF(TRIM(INDEX($A191:$AD191,MATCH(Lists!$J$5,$A$1:$AD$1,0))&amp;"")="","",VALUE(TRIM(INDEX($A191:$AD191,MATCH(Lists!$J$5,$A$1:$AD$1,0))&amp;""))),"")</f>
        <v/>
      </c>
      <c r="AO191" s="22">
        <f>IFERROR(TRIM(INDEX($A191:$AD191,MATCH(Lists!$J$6,$A$1:$AD$1,0))&amp;""),"")</f>
        <v/>
      </c>
      <c r="AP191" s="22">
        <f>IFERROR(TRIM(INDEX($A191:$AD191,MATCH(Lists!$J$7,$A$1:$AD$1,0))&amp;""),"")</f>
        <v/>
      </c>
      <c r="AQ191" s="22">
        <f>IFERROR(TRIM(INDEX($A191:$AD191,MATCH(Lists!$J$8,$A$1:$AD$1,0))&amp;""),"")</f>
        <v/>
      </c>
      <c r="AR191" s="22">
        <f>IF(AK191="","",SUM(AS191:AX191))</f>
        <v/>
      </c>
      <c r="AS191" s="22">
        <f>IF(AK191="","",IF(Lists!$G$2="",0,IF(ISNUMBER(SEARCH(Lists!$G$2,AO191)),1,0)))</f>
        <v/>
      </c>
      <c r="AT191" s="22">
        <f>IF(AK191="","",IF(Lists!$G$3="",0,IF(ISNUMBER(SEARCH(Lists!$G$3,AO191)),1,0)))</f>
        <v/>
      </c>
      <c r="AU191" s="22">
        <f>IF(AK191="","",IF(Lists!$G$4="",0,IF(ISNUMBER(SEARCH(Lists!$G$4,AO191)),1,0)))</f>
        <v/>
      </c>
      <c r="AV191" s="22">
        <f>IF(AK191="","",IF(Lists!$G$5="",0,IF(ISNUMBER(SEARCH(Lists!$G$5,AO191)),1,0)))</f>
        <v/>
      </c>
      <c r="AW191" s="22">
        <f>IF(AK191="","",IF(Lists!$G$6="",0,IF(ISNUMBER(SEARCH(Lists!$G$6,AO191)),1,0)))</f>
        <v/>
      </c>
      <c r="AX191" s="22">
        <f>IF(AK191="","",IF(Lists!$G$7="",0,IF(ISNUMBER(SEARCH(Lists!$G$7,AO191)),1,0)))</f>
        <v/>
      </c>
    </row>
    <row r="192">
      <c r="AE192" s="19" t="n"/>
      <c r="AF192" s="23" t="n"/>
      <c r="AG192" s="23" t="n"/>
      <c r="AH192" s="24" t="n"/>
      <c r="AI192" s="23" t="n"/>
      <c r="AJ192" s="19" t="n"/>
      <c r="AK192" s="22">
        <f>IFERROR(TRIM(INDEX($A192:$AD192,MATCH(Lists!$J$2,$A$1:$AD$1,0))&amp;""),"")</f>
        <v/>
      </c>
      <c r="AL192" s="22">
        <f>LOWER(IFERROR(TRIM(INDEX($A192:$AD192,MATCH(Lists!$J$3,$A$1:$AD$1,0))&amp;""),""))</f>
        <v/>
      </c>
      <c r="AM192" s="22">
        <f>IFERROR(TRIM(INDEX($A192:$AD192,MATCH(Lists!$J$4,$A$1:$AD$1,0))&amp;""),"")</f>
        <v/>
      </c>
      <c r="AN192" s="22">
        <f>IFERROR(IF(TRIM(INDEX($A192:$AD192,MATCH(Lists!$J$5,$A$1:$AD$1,0))&amp;"")="","",VALUE(TRIM(INDEX($A192:$AD192,MATCH(Lists!$J$5,$A$1:$AD$1,0))&amp;""))),"")</f>
        <v/>
      </c>
      <c r="AO192" s="22">
        <f>IFERROR(TRIM(INDEX($A192:$AD192,MATCH(Lists!$J$6,$A$1:$AD$1,0))&amp;""),"")</f>
        <v/>
      </c>
      <c r="AP192" s="22">
        <f>IFERROR(TRIM(INDEX($A192:$AD192,MATCH(Lists!$J$7,$A$1:$AD$1,0))&amp;""),"")</f>
        <v/>
      </c>
      <c r="AQ192" s="22">
        <f>IFERROR(TRIM(INDEX($A192:$AD192,MATCH(Lists!$J$8,$A$1:$AD$1,0))&amp;""),"")</f>
        <v/>
      </c>
      <c r="AR192" s="22">
        <f>IF(AK192="","",SUM(AS192:AX192))</f>
        <v/>
      </c>
      <c r="AS192" s="22">
        <f>IF(AK192="","",IF(Lists!$G$2="",0,IF(ISNUMBER(SEARCH(Lists!$G$2,AO192)),1,0)))</f>
        <v/>
      </c>
      <c r="AT192" s="22">
        <f>IF(AK192="","",IF(Lists!$G$3="",0,IF(ISNUMBER(SEARCH(Lists!$G$3,AO192)),1,0)))</f>
        <v/>
      </c>
      <c r="AU192" s="22">
        <f>IF(AK192="","",IF(Lists!$G$4="",0,IF(ISNUMBER(SEARCH(Lists!$G$4,AO192)),1,0)))</f>
        <v/>
      </c>
      <c r="AV192" s="22">
        <f>IF(AK192="","",IF(Lists!$G$5="",0,IF(ISNUMBER(SEARCH(Lists!$G$5,AO192)),1,0)))</f>
        <v/>
      </c>
      <c r="AW192" s="22">
        <f>IF(AK192="","",IF(Lists!$G$6="",0,IF(ISNUMBER(SEARCH(Lists!$G$6,AO192)),1,0)))</f>
        <v/>
      </c>
      <c r="AX192" s="22">
        <f>IF(AK192="","",IF(Lists!$G$7="",0,IF(ISNUMBER(SEARCH(Lists!$G$7,AO192)),1,0)))</f>
        <v/>
      </c>
    </row>
    <row r="193">
      <c r="AE193" s="19" t="n"/>
      <c r="AF193" s="23" t="n"/>
      <c r="AG193" s="23" t="n"/>
      <c r="AH193" s="24" t="n"/>
      <c r="AI193" s="23" t="n"/>
      <c r="AJ193" s="19" t="n"/>
      <c r="AK193" s="22">
        <f>IFERROR(TRIM(INDEX($A193:$AD193,MATCH(Lists!$J$2,$A$1:$AD$1,0))&amp;""),"")</f>
        <v/>
      </c>
      <c r="AL193" s="22">
        <f>LOWER(IFERROR(TRIM(INDEX($A193:$AD193,MATCH(Lists!$J$3,$A$1:$AD$1,0))&amp;""),""))</f>
        <v/>
      </c>
      <c r="AM193" s="22">
        <f>IFERROR(TRIM(INDEX($A193:$AD193,MATCH(Lists!$J$4,$A$1:$AD$1,0))&amp;""),"")</f>
        <v/>
      </c>
      <c r="AN193" s="22">
        <f>IFERROR(IF(TRIM(INDEX($A193:$AD193,MATCH(Lists!$J$5,$A$1:$AD$1,0))&amp;"")="","",VALUE(TRIM(INDEX($A193:$AD193,MATCH(Lists!$J$5,$A$1:$AD$1,0))&amp;""))),"")</f>
        <v/>
      </c>
      <c r="AO193" s="22">
        <f>IFERROR(TRIM(INDEX($A193:$AD193,MATCH(Lists!$J$6,$A$1:$AD$1,0))&amp;""),"")</f>
        <v/>
      </c>
      <c r="AP193" s="22">
        <f>IFERROR(TRIM(INDEX($A193:$AD193,MATCH(Lists!$J$7,$A$1:$AD$1,0))&amp;""),"")</f>
        <v/>
      </c>
      <c r="AQ193" s="22">
        <f>IFERROR(TRIM(INDEX($A193:$AD193,MATCH(Lists!$J$8,$A$1:$AD$1,0))&amp;""),"")</f>
        <v/>
      </c>
      <c r="AR193" s="22">
        <f>IF(AK193="","",SUM(AS193:AX193))</f>
        <v/>
      </c>
      <c r="AS193" s="22">
        <f>IF(AK193="","",IF(Lists!$G$2="",0,IF(ISNUMBER(SEARCH(Lists!$G$2,AO193)),1,0)))</f>
        <v/>
      </c>
      <c r="AT193" s="22">
        <f>IF(AK193="","",IF(Lists!$G$3="",0,IF(ISNUMBER(SEARCH(Lists!$G$3,AO193)),1,0)))</f>
        <v/>
      </c>
      <c r="AU193" s="22">
        <f>IF(AK193="","",IF(Lists!$G$4="",0,IF(ISNUMBER(SEARCH(Lists!$G$4,AO193)),1,0)))</f>
        <v/>
      </c>
      <c r="AV193" s="22">
        <f>IF(AK193="","",IF(Lists!$G$5="",0,IF(ISNUMBER(SEARCH(Lists!$G$5,AO193)),1,0)))</f>
        <v/>
      </c>
      <c r="AW193" s="22">
        <f>IF(AK193="","",IF(Lists!$G$6="",0,IF(ISNUMBER(SEARCH(Lists!$G$6,AO193)),1,0)))</f>
        <v/>
      </c>
      <c r="AX193" s="22">
        <f>IF(AK193="","",IF(Lists!$G$7="",0,IF(ISNUMBER(SEARCH(Lists!$G$7,AO193)),1,0)))</f>
        <v/>
      </c>
    </row>
    <row r="194">
      <c r="AE194" s="19" t="n"/>
      <c r="AF194" s="23" t="n"/>
      <c r="AG194" s="23" t="n"/>
      <c r="AH194" s="24" t="n"/>
      <c r="AI194" s="23" t="n"/>
      <c r="AJ194" s="19" t="n"/>
      <c r="AK194" s="22">
        <f>IFERROR(TRIM(INDEX($A194:$AD194,MATCH(Lists!$J$2,$A$1:$AD$1,0))&amp;""),"")</f>
        <v/>
      </c>
      <c r="AL194" s="22">
        <f>LOWER(IFERROR(TRIM(INDEX($A194:$AD194,MATCH(Lists!$J$3,$A$1:$AD$1,0))&amp;""),""))</f>
        <v/>
      </c>
      <c r="AM194" s="22">
        <f>IFERROR(TRIM(INDEX($A194:$AD194,MATCH(Lists!$J$4,$A$1:$AD$1,0))&amp;""),"")</f>
        <v/>
      </c>
      <c r="AN194" s="22">
        <f>IFERROR(IF(TRIM(INDEX($A194:$AD194,MATCH(Lists!$J$5,$A$1:$AD$1,0))&amp;"")="","",VALUE(TRIM(INDEX($A194:$AD194,MATCH(Lists!$J$5,$A$1:$AD$1,0))&amp;""))),"")</f>
        <v/>
      </c>
      <c r="AO194" s="22">
        <f>IFERROR(TRIM(INDEX($A194:$AD194,MATCH(Lists!$J$6,$A$1:$AD$1,0))&amp;""),"")</f>
        <v/>
      </c>
      <c r="AP194" s="22">
        <f>IFERROR(TRIM(INDEX($A194:$AD194,MATCH(Lists!$J$7,$A$1:$AD$1,0))&amp;""),"")</f>
        <v/>
      </c>
      <c r="AQ194" s="22">
        <f>IFERROR(TRIM(INDEX($A194:$AD194,MATCH(Lists!$J$8,$A$1:$AD$1,0))&amp;""),"")</f>
        <v/>
      </c>
      <c r="AR194" s="22">
        <f>IF(AK194="","",SUM(AS194:AX194))</f>
        <v/>
      </c>
      <c r="AS194" s="22">
        <f>IF(AK194="","",IF(Lists!$G$2="",0,IF(ISNUMBER(SEARCH(Lists!$G$2,AO194)),1,0)))</f>
        <v/>
      </c>
      <c r="AT194" s="22">
        <f>IF(AK194="","",IF(Lists!$G$3="",0,IF(ISNUMBER(SEARCH(Lists!$G$3,AO194)),1,0)))</f>
        <v/>
      </c>
      <c r="AU194" s="22">
        <f>IF(AK194="","",IF(Lists!$G$4="",0,IF(ISNUMBER(SEARCH(Lists!$G$4,AO194)),1,0)))</f>
        <v/>
      </c>
      <c r="AV194" s="22">
        <f>IF(AK194="","",IF(Lists!$G$5="",0,IF(ISNUMBER(SEARCH(Lists!$G$5,AO194)),1,0)))</f>
        <v/>
      </c>
      <c r="AW194" s="22">
        <f>IF(AK194="","",IF(Lists!$G$6="",0,IF(ISNUMBER(SEARCH(Lists!$G$6,AO194)),1,0)))</f>
        <v/>
      </c>
      <c r="AX194" s="22">
        <f>IF(AK194="","",IF(Lists!$G$7="",0,IF(ISNUMBER(SEARCH(Lists!$G$7,AO194)),1,0)))</f>
        <v/>
      </c>
    </row>
    <row r="195">
      <c r="AE195" s="19" t="n"/>
      <c r="AF195" s="23" t="n"/>
      <c r="AG195" s="23" t="n"/>
      <c r="AH195" s="24" t="n"/>
      <c r="AI195" s="23" t="n"/>
      <c r="AJ195" s="19" t="n"/>
      <c r="AK195" s="22">
        <f>IFERROR(TRIM(INDEX($A195:$AD195,MATCH(Lists!$J$2,$A$1:$AD$1,0))&amp;""),"")</f>
        <v/>
      </c>
      <c r="AL195" s="22">
        <f>LOWER(IFERROR(TRIM(INDEX($A195:$AD195,MATCH(Lists!$J$3,$A$1:$AD$1,0))&amp;""),""))</f>
        <v/>
      </c>
      <c r="AM195" s="22">
        <f>IFERROR(TRIM(INDEX($A195:$AD195,MATCH(Lists!$J$4,$A$1:$AD$1,0))&amp;""),"")</f>
        <v/>
      </c>
      <c r="AN195" s="22">
        <f>IFERROR(IF(TRIM(INDEX($A195:$AD195,MATCH(Lists!$J$5,$A$1:$AD$1,0))&amp;"")="","",VALUE(TRIM(INDEX($A195:$AD195,MATCH(Lists!$J$5,$A$1:$AD$1,0))&amp;""))),"")</f>
        <v/>
      </c>
      <c r="AO195" s="22">
        <f>IFERROR(TRIM(INDEX($A195:$AD195,MATCH(Lists!$J$6,$A$1:$AD$1,0))&amp;""),"")</f>
        <v/>
      </c>
      <c r="AP195" s="22">
        <f>IFERROR(TRIM(INDEX($A195:$AD195,MATCH(Lists!$J$7,$A$1:$AD$1,0))&amp;""),"")</f>
        <v/>
      </c>
      <c r="AQ195" s="22">
        <f>IFERROR(TRIM(INDEX($A195:$AD195,MATCH(Lists!$J$8,$A$1:$AD$1,0))&amp;""),"")</f>
        <v/>
      </c>
      <c r="AR195" s="22">
        <f>IF(AK195="","",SUM(AS195:AX195))</f>
        <v/>
      </c>
      <c r="AS195" s="22">
        <f>IF(AK195="","",IF(Lists!$G$2="",0,IF(ISNUMBER(SEARCH(Lists!$G$2,AO195)),1,0)))</f>
        <v/>
      </c>
      <c r="AT195" s="22">
        <f>IF(AK195="","",IF(Lists!$G$3="",0,IF(ISNUMBER(SEARCH(Lists!$G$3,AO195)),1,0)))</f>
        <v/>
      </c>
      <c r="AU195" s="22">
        <f>IF(AK195="","",IF(Lists!$G$4="",0,IF(ISNUMBER(SEARCH(Lists!$G$4,AO195)),1,0)))</f>
        <v/>
      </c>
      <c r="AV195" s="22">
        <f>IF(AK195="","",IF(Lists!$G$5="",0,IF(ISNUMBER(SEARCH(Lists!$G$5,AO195)),1,0)))</f>
        <v/>
      </c>
      <c r="AW195" s="22">
        <f>IF(AK195="","",IF(Lists!$G$6="",0,IF(ISNUMBER(SEARCH(Lists!$G$6,AO195)),1,0)))</f>
        <v/>
      </c>
      <c r="AX195" s="22">
        <f>IF(AK195="","",IF(Lists!$G$7="",0,IF(ISNUMBER(SEARCH(Lists!$G$7,AO195)),1,0)))</f>
        <v/>
      </c>
    </row>
    <row r="196">
      <c r="AE196" s="19" t="n"/>
      <c r="AF196" s="23" t="n"/>
      <c r="AG196" s="23" t="n"/>
      <c r="AH196" s="24" t="n"/>
      <c r="AI196" s="23" t="n"/>
      <c r="AJ196" s="19" t="n"/>
      <c r="AK196" s="22">
        <f>IFERROR(TRIM(INDEX($A196:$AD196,MATCH(Lists!$J$2,$A$1:$AD$1,0))&amp;""),"")</f>
        <v/>
      </c>
      <c r="AL196" s="22">
        <f>LOWER(IFERROR(TRIM(INDEX($A196:$AD196,MATCH(Lists!$J$3,$A$1:$AD$1,0))&amp;""),""))</f>
        <v/>
      </c>
      <c r="AM196" s="22">
        <f>IFERROR(TRIM(INDEX($A196:$AD196,MATCH(Lists!$J$4,$A$1:$AD$1,0))&amp;""),"")</f>
        <v/>
      </c>
      <c r="AN196" s="22">
        <f>IFERROR(IF(TRIM(INDEX($A196:$AD196,MATCH(Lists!$J$5,$A$1:$AD$1,0))&amp;"")="","",VALUE(TRIM(INDEX($A196:$AD196,MATCH(Lists!$J$5,$A$1:$AD$1,0))&amp;""))),"")</f>
        <v/>
      </c>
      <c r="AO196" s="22">
        <f>IFERROR(TRIM(INDEX($A196:$AD196,MATCH(Lists!$J$6,$A$1:$AD$1,0))&amp;""),"")</f>
        <v/>
      </c>
      <c r="AP196" s="22">
        <f>IFERROR(TRIM(INDEX($A196:$AD196,MATCH(Lists!$J$7,$A$1:$AD$1,0))&amp;""),"")</f>
        <v/>
      </c>
      <c r="AQ196" s="22">
        <f>IFERROR(TRIM(INDEX($A196:$AD196,MATCH(Lists!$J$8,$A$1:$AD$1,0))&amp;""),"")</f>
        <v/>
      </c>
      <c r="AR196" s="22">
        <f>IF(AK196="","",SUM(AS196:AX196))</f>
        <v/>
      </c>
      <c r="AS196" s="22">
        <f>IF(AK196="","",IF(Lists!$G$2="",0,IF(ISNUMBER(SEARCH(Lists!$G$2,AO196)),1,0)))</f>
        <v/>
      </c>
      <c r="AT196" s="22">
        <f>IF(AK196="","",IF(Lists!$G$3="",0,IF(ISNUMBER(SEARCH(Lists!$G$3,AO196)),1,0)))</f>
        <v/>
      </c>
      <c r="AU196" s="22">
        <f>IF(AK196="","",IF(Lists!$G$4="",0,IF(ISNUMBER(SEARCH(Lists!$G$4,AO196)),1,0)))</f>
        <v/>
      </c>
      <c r="AV196" s="22">
        <f>IF(AK196="","",IF(Lists!$G$5="",0,IF(ISNUMBER(SEARCH(Lists!$G$5,AO196)),1,0)))</f>
        <v/>
      </c>
      <c r="AW196" s="22">
        <f>IF(AK196="","",IF(Lists!$G$6="",0,IF(ISNUMBER(SEARCH(Lists!$G$6,AO196)),1,0)))</f>
        <v/>
      </c>
      <c r="AX196" s="22">
        <f>IF(AK196="","",IF(Lists!$G$7="",0,IF(ISNUMBER(SEARCH(Lists!$G$7,AO196)),1,0)))</f>
        <v/>
      </c>
    </row>
    <row r="197">
      <c r="AE197" s="19" t="n"/>
      <c r="AF197" s="23" t="n"/>
      <c r="AG197" s="23" t="n"/>
      <c r="AH197" s="24" t="n"/>
      <c r="AI197" s="23" t="n"/>
      <c r="AJ197" s="19" t="n"/>
      <c r="AK197" s="22">
        <f>IFERROR(TRIM(INDEX($A197:$AD197,MATCH(Lists!$J$2,$A$1:$AD$1,0))&amp;""),"")</f>
        <v/>
      </c>
      <c r="AL197" s="22">
        <f>LOWER(IFERROR(TRIM(INDEX($A197:$AD197,MATCH(Lists!$J$3,$A$1:$AD$1,0))&amp;""),""))</f>
        <v/>
      </c>
      <c r="AM197" s="22">
        <f>IFERROR(TRIM(INDEX($A197:$AD197,MATCH(Lists!$J$4,$A$1:$AD$1,0))&amp;""),"")</f>
        <v/>
      </c>
      <c r="AN197" s="22">
        <f>IFERROR(IF(TRIM(INDEX($A197:$AD197,MATCH(Lists!$J$5,$A$1:$AD$1,0))&amp;"")="","",VALUE(TRIM(INDEX($A197:$AD197,MATCH(Lists!$J$5,$A$1:$AD$1,0))&amp;""))),"")</f>
        <v/>
      </c>
      <c r="AO197" s="22">
        <f>IFERROR(TRIM(INDEX($A197:$AD197,MATCH(Lists!$J$6,$A$1:$AD$1,0))&amp;""),"")</f>
        <v/>
      </c>
      <c r="AP197" s="22">
        <f>IFERROR(TRIM(INDEX($A197:$AD197,MATCH(Lists!$J$7,$A$1:$AD$1,0))&amp;""),"")</f>
        <v/>
      </c>
      <c r="AQ197" s="22">
        <f>IFERROR(TRIM(INDEX($A197:$AD197,MATCH(Lists!$J$8,$A$1:$AD$1,0))&amp;""),"")</f>
        <v/>
      </c>
      <c r="AR197" s="22">
        <f>IF(AK197="","",SUM(AS197:AX197))</f>
        <v/>
      </c>
      <c r="AS197" s="22">
        <f>IF(AK197="","",IF(Lists!$G$2="",0,IF(ISNUMBER(SEARCH(Lists!$G$2,AO197)),1,0)))</f>
        <v/>
      </c>
      <c r="AT197" s="22">
        <f>IF(AK197="","",IF(Lists!$G$3="",0,IF(ISNUMBER(SEARCH(Lists!$G$3,AO197)),1,0)))</f>
        <v/>
      </c>
      <c r="AU197" s="22">
        <f>IF(AK197="","",IF(Lists!$G$4="",0,IF(ISNUMBER(SEARCH(Lists!$G$4,AO197)),1,0)))</f>
        <v/>
      </c>
      <c r="AV197" s="22">
        <f>IF(AK197="","",IF(Lists!$G$5="",0,IF(ISNUMBER(SEARCH(Lists!$G$5,AO197)),1,0)))</f>
        <v/>
      </c>
      <c r="AW197" s="22">
        <f>IF(AK197="","",IF(Lists!$G$6="",0,IF(ISNUMBER(SEARCH(Lists!$G$6,AO197)),1,0)))</f>
        <v/>
      </c>
      <c r="AX197" s="22">
        <f>IF(AK197="","",IF(Lists!$G$7="",0,IF(ISNUMBER(SEARCH(Lists!$G$7,AO197)),1,0)))</f>
        <v/>
      </c>
    </row>
    <row r="198">
      <c r="AE198" s="19" t="n"/>
      <c r="AF198" s="23" t="n"/>
      <c r="AG198" s="23" t="n"/>
      <c r="AH198" s="24" t="n"/>
      <c r="AI198" s="23" t="n"/>
      <c r="AJ198" s="19" t="n"/>
      <c r="AK198" s="22">
        <f>IFERROR(TRIM(INDEX($A198:$AD198,MATCH(Lists!$J$2,$A$1:$AD$1,0))&amp;""),"")</f>
        <v/>
      </c>
      <c r="AL198" s="22">
        <f>LOWER(IFERROR(TRIM(INDEX($A198:$AD198,MATCH(Lists!$J$3,$A$1:$AD$1,0))&amp;""),""))</f>
        <v/>
      </c>
      <c r="AM198" s="22">
        <f>IFERROR(TRIM(INDEX($A198:$AD198,MATCH(Lists!$J$4,$A$1:$AD$1,0))&amp;""),"")</f>
        <v/>
      </c>
      <c r="AN198" s="22">
        <f>IFERROR(IF(TRIM(INDEX($A198:$AD198,MATCH(Lists!$J$5,$A$1:$AD$1,0))&amp;"")="","",VALUE(TRIM(INDEX($A198:$AD198,MATCH(Lists!$J$5,$A$1:$AD$1,0))&amp;""))),"")</f>
        <v/>
      </c>
      <c r="AO198" s="22">
        <f>IFERROR(TRIM(INDEX($A198:$AD198,MATCH(Lists!$J$6,$A$1:$AD$1,0))&amp;""),"")</f>
        <v/>
      </c>
      <c r="AP198" s="22">
        <f>IFERROR(TRIM(INDEX($A198:$AD198,MATCH(Lists!$J$7,$A$1:$AD$1,0))&amp;""),"")</f>
        <v/>
      </c>
      <c r="AQ198" s="22">
        <f>IFERROR(TRIM(INDEX($A198:$AD198,MATCH(Lists!$J$8,$A$1:$AD$1,0))&amp;""),"")</f>
        <v/>
      </c>
      <c r="AR198" s="22">
        <f>IF(AK198="","",SUM(AS198:AX198))</f>
        <v/>
      </c>
      <c r="AS198" s="22">
        <f>IF(AK198="","",IF(Lists!$G$2="",0,IF(ISNUMBER(SEARCH(Lists!$G$2,AO198)),1,0)))</f>
        <v/>
      </c>
      <c r="AT198" s="22">
        <f>IF(AK198="","",IF(Lists!$G$3="",0,IF(ISNUMBER(SEARCH(Lists!$G$3,AO198)),1,0)))</f>
        <v/>
      </c>
      <c r="AU198" s="22">
        <f>IF(AK198="","",IF(Lists!$G$4="",0,IF(ISNUMBER(SEARCH(Lists!$G$4,AO198)),1,0)))</f>
        <v/>
      </c>
      <c r="AV198" s="22">
        <f>IF(AK198="","",IF(Lists!$G$5="",0,IF(ISNUMBER(SEARCH(Lists!$G$5,AO198)),1,0)))</f>
        <v/>
      </c>
      <c r="AW198" s="22">
        <f>IF(AK198="","",IF(Lists!$G$6="",0,IF(ISNUMBER(SEARCH(Lists!$G$6,AO198)),1,0)))</f>
        <v/>
      </c>
      <c r="AX198" s="22">
        <f>IF(AK198="","",IF(Lists!$G$7="",0,IF(ISNUMBER(SEARCH(Lists!$G$7,AO198)),1,0)))</f>
        <v/>
      </c>
    </row>
    <row r="199">
      <c r="AE199" s="19" t="n"/>
      <c r="AF199" s="23" t="n"/>
      <c r="AG199" s="23" t="n"/>
      <c r="AH199" s="24" t="n"/>
      <c r="AI199" s="23" t="n"/>
      <c r="AJ199" s="19" t="n"/>
      <c r="AK199" s="22">
        <f>IFERROR(TRIM(INDEX($A199:$AD199,MATCH(Lists!$J$2,$A$1:$AD$1,0))&amp;""),"")</f>
        <v/>
      </c>
      <c r="AL199" s="22">
        <f>LOWER(IFERROR(TRIM(INDEX($A199:$AD199,MATCH(Lists!$J$3,$A$1:$AD$1,0))&amp;""),""))</f>
        <v/>
      </c>
      <c r="AM199" s="22">
        <f>IFERROR(TRIM(INDEX($A199:$AD199,MATCH(Lists!$J$4,$A$1:$AD$1,0))&amp;""),"")</f>
        <v/>
      </c>
      <c r="AN199" s="22">
        <f>IFERROR(IF(TRIM(INDEX($A199:$AD199,MATCH(Lists!$J$5,$A$1:$AD$1,0))&amp;"")="","",VALUE(TRIM(INDEX($A199:$AD199,MATCH(Lists!$J$5,$A$1:$AD$1,0))&amp;""))),"")</f>
        <v/>
      </c>
      <c r="AO199" s="22">
        <f>IFERROR(TRIM(INDEX($A199:$AD199,MATCH(Lists!$J$6,$A$1:$AD$1,0))&amp;""),"")</f>
        <v/>
      </c>
      <c r="AP199" s="22">
        <f>IFERROR(TRIM(INDEX($A199:$AD199,MATCH(Lists!$J$7,$A$1:$AD$1,0))&amp;""),"")</f>
        <v/>
      </c>
      <c r="AQ199" s="22">
        <f>IFERROR(TRIM(INDEX($A199:$AD199,MATCH(Lists!$J$8,$A$1:$AD$1,0))&amp;""),"")</f>
        <v/>
      </c>
      <c r="AR199" s="22">
        <f>IF(AK199="","",SUM(AS199:AX199))</f>
        <v/>
      </c>
      <c r="AS199" s="22">
        <f>IF(AK199="","",IF(Lists!$G$2="",0,IF(ISNUMBER(SEARCH(Lists!$G$2,AO199)),1,0)))</f>
        <v/>
      </c>
      <c r="AT199" s="22">
        <f>IF(AK199="","",IF(Lists!$G$3="",0,IF(ISNUMBER(SEARCH(Lists!$G$3,AO199)),1,0)))</f>
        <v/>
      </c>
      <c r="AU199" s="22">
        <f>IF(AK199="","",IF(Lists!$G$4="",0,IF(ISNUMBER(SEARCH(Lists!$G$4,AO199)),1,0)))</f>
        <v/>
      </c>
      <c r="AV199" s="22">
        <f>IF(AK199="","",IF(Lists!$G$5="",0,IF(ISNUMBER(SEARCH(Lists!$G$5,AO199)),1,0)))</f>
        <v/>
      </c>
      <c r="AW199" s="22">
        <f>IF(AK199="","",IF(Lists!$G$6="",0,IF(ISNUMBER(SEARCH(Lists!$G$6,AO199)),1,0)))</f>
        <v/>
      </c>
      <c r="AX199" s="22">
        <f>IF(AK199="","",IF(Lists!$G$7="",0,IF(ISNUMBER(SEARCH(Lists!$G$7,AO199)),1,0)))</f>
        <v/>
      </c>
    </row>
    <row r="200">
      <c r="AE200" s="19" t="n"/>
      <c r="AF200" s="23" t="n"/>
      <c r="AG200" s="23" t="n"/>
      <c r="AH200" s="24" t="n"/>
      <c r="AI200" s="23" t="n"/>
      <c r="AJ200" s="19" t="n"/>
      <c r="AK200" s="22">
        <f>IFERROR(TRIM(INDEX($A200:$AD200,MATCH(Lists!$J$2,$A$1:$AD$1,0))&amp;""),"")</f>
        <v/>
      </c>
      <c r="AL200" s="22">
        <f>LOWER(IFERROR(TRIM(INDEX($A200:$AD200,MATCH(Lists!$J$3,$A$1:$AD$1,0))&amp;""),""))</f>
        <v/>
      </c>
      <c r="AM200" s="22">
        <f>IFERROR(TRIM(INDEX($A200:$AD200,MATCH(Lists!$J$4,$A$1:$AD$1,0))&amp;""),"")</f>
        <v/>
      </c>
      <c r="AN200" s="22">
        <f>IFERROR(IF(TRIM(INDEX($A200:$AD200,MATCH(Lists!$J$5,$A$1:$AD$1,0))&amp;"")="","",VALUE(TRIM(INDEX($A200:$AD200,MATCH(Lists!$J$5,$A$1:$AD$1,0))&amp;""))),"")</f>
        <v/>
      </c>
      <c r="AO200" s="22">
        <f>IFERROR(TRIM(INDEX($A200:$AD200,MATCH(Lists!$J$6,$A$1:$AD$1,0))&amp;""),"")</f>
        <v/>
      </c>
      <c r="AP200" s="22">
        <f>IFERROR(TRIM(INDEX($A200:$AD200,MATCH(Lists!$J$7,$A$1:$AD$1,0))&amp;""),"")</f>
        <v/>
      </c>
      <c r="AQ200" s="22">
        <f>IFERROR(TRIM(INDEX($A200:$AD200,MATCH(Lists!$J$8,$A$1:$AD$1,0))&amp;""),"")</f>
        <v/>
      </c>
      <c r="AR200" s="22">
        <f>IF(AK200="","",SUM(AS200:AX200))</f>
        <v/>
      </c>
      <c r="AS200" s="22">
        <f>IF(AK200="","",IF(Lists!$G$2="",0,IF(ISNUMBER(SEARCH(Lists!$G$2,AO200)),1,0)))</f>
        <v/>
      </c>
      <c r="AT200" s="22">
        <f>IF(AK200="","",IF(Lists!$G$3="",0,IF(ISNUMBER(SEARCH(Lists!$G$3,AO200)),1,0)))</f>
        <v/>
      </c>
      <c r="AU200" s="22">
        <f>IF(AK200="","",IF(Lists!$G$4="",0,IF(ISNUMBER(SEARCH(Lists!$G$4,AO200)),1,0)))</f>
        <v/>
      </c>
      <c r="AV200" s="22">
        <f>IF(AK200="","",IF(Lists!$G$5="",0,IF(ISNUMBER(SEARCH(Lists!$G$5,AO200)),1,0)))</f>
        <v/>
      </c>
      <c r="AW200" s="22">
        <f>IF(AK200="","",IF(Lists!$G$6="",0,IF(ISNUMBER(SEARCH(Lists!$G$6,AO200)),1,0)))</f>
        <v/>
      </c>
      <c r="AX200" s="22">
        <f>IF(AK200="","",IF(Lists!$G$7="",0,IF(ISNUMBER(SEARCH(Lists!$G$7,AO200)),1,0)))</f>
        <v/>
      </c>
    </row>
    <row r="201">
      <c r="AE201" s="19" t="n"/>
      <c r="AF201" s="23" t="n"/>
      <c r="AG201" s="23" t="n"/>
      <c r="AH201" s="24" t="n"/>
      <c r="AI201" s="23" t="n"/>
      <c r="AJ201" s="19" t="n"/>
      <c r="AK201" s="22">
        <f>IFERROR(TRIM(INDEX($A201:$AD201,MATCH(Lists!$J$2,$A$1:$AD$1,0))&amp;""),"")</f>
        <v/>
      </c>
      <c r="AL201" s="22">
        <f>LOWER(IFERROR(TRIM(INDEX($A201:$AD201,MATCH(Lists!$J$3,$A$1:$AD$1,0))&amp;""),""))</f>
        <v/>
      </c>
      <c r="AM201" s="22">
        <f>IFERROR(TRIM(INDEX($A201:$AD201,MATCH(Lists!$J$4,$A$1:$AD$1,0))&amp;""),"")</f>
        <v/>
      </c>
      <c r="AN201" s="22">
        <f>IFERROR(IF(TRIM(INDEX($A201:$AD201,MATCH(Lists!$J$5,$A$1:$AD$1,0))&amp;"")="","",VALUE(TRIM(INDEX($A201:$AD201,MATCH(Lists!$J$5,$A$1:$AD$1,0))&amp;""))),"")</f>
        <v/>
      </c>
      <c r="AO201" s="22">
        <f>IFERROR(TRIM(INDEX($A201:$AD201,MATCH(Lists!$J$6,$A$1:$AD$1,0))&amp;""),"")</f>
        <v/>
      </c>
      <c r="AP201" s="22">
        <f>IFERROR(TRIM(INDEX($A201:$AD201,MATCH(Lists!$J$7,$A$1:$AD$1,0))&amp;""),"")</f>
        <v/>
      </c>
      <c r="AQ201" s="22">
        <f>IFERROR(TRIM(INDEX($A201:$AD201,MATCH(Lists!$J$8,$A$1:$AD$1,0))&amp;""),"")</f>
        <v/>
      </c>
      <c r="AR201" s="22">
        <f>IF(AK201="","",SUM(AS201:AX201))</f>
        <v/>
      </c>
      <c r="AS201" s="22">
        <f>IF(AK201="","",IF(Lists!$G$2="",0,IF(ISNUMBER(SEARCH(Lists!$G$2,AO201)),1,0)))</f>
        <v/>
      </c>
      <c r="AT201" s="22">
        <f>IF(AK201="","",IF(Lists!$G$3="",0,IF(ISNUMBER(SEARCH(Lists!$G$3,AO201)),1,0)))</f>
        <v/>
      </c>
      <c r="AU201" s="22">
        <f>IF(AK201="","",IF(Lists!$G$4="",0,IF(ISNUMBER(SEARCH(Lists!$G$4,AO201)),1,0)))</f>
        <v/>
      </c>
      <c r="AV201" s="22">
        <f>IF(AK201="","",IF(Lists!$G$5="",0,IF(ISNUMBER(SEARCH(Lists!$G$5,AO201)),1,0)))</f>
        <v/>
      </c>
      <c r="AW201" s="22">
        <f>IF(AK201="","",IF(Lists!$G$6="",0,IF(ISNUMBER(SEARCH(Lists!$G$6,AO201)),1,0)))</f>
        <v/>
      </c>
      <c r="AX201" s="22">
        <f>IF(AK201="","",IF(Lists!$G$7="",0,IF(ISNUMBER(SEARCH(Lists!$G$7,AO201)),1,0)))</f>
        <v/>
      </c>
    </row>
    <row r="202">
      <c r="AE202" s="19" t="n"/>
      <c r="AF202" s="23" t="n"/>
      <c r="AG202" s="23" t="n"/>
      <c r="AH202" s="24" t="n"/>
      <c r="AI202" s="23" t="n"/>
      <c r="AJ202" s="19" t="n"/>
      <c r="AK202" s="22">
        <f>IFERROR(TRIM(INDEX($A202:$AD202,MATCH(Lists!$J$2,$A$1:$AD$1,0))&amp;""),"")</f>
        <v/>
      </c>
      <c r="AL202" s="22">
        <f>LOWER(IFERROR(TRIM(INDEX($A202:$AD202,MATCH(Lists!$J$3,$A$1:$AD$1,0))&amp;""),""))</f>
        <v/>
      </c>
      <c r="AM202" s="22">
        <f>IFERROR(TRIM(INDEX($A202:$AD202,MATCH(Lists!$J$4,$A$1:$AD$1,0))&amp;""),"")</f>
        <v/>
      </c>
      <c r="AN202" s="22">
        <f>IFERROR(IF(TRIM(INDEX($A202:$AD202,MATCH(Lists!$J$5,$A$1:$AD$1,0))&amp;"")="","",VALUE(TRIM(INDEX($A202:$AD202,MATCH(Lists!$J$5,$A$1:$AD$1,0))&amp;""))),"")</f>
        <v/>
      </c>
      <c r="AO202" s="22">
        <f>IFERROR(TRIM(INDEX($A202:$AD202,MATCH(Lists!$J$6,$A$1:$AD$1,0))&amp;""),"")</f>
        <v/>
      </c>
      <c r="AP202" s="22">
        <f>IFERROR(TRIM(INDEX($A202:$AD202,MATCH(Lists!$J$7,$A$1:$AD$1,0))&amp;""),"")</f>
        <v/>
      </c>
      <c r="AQ202" s="22">
        <f>IFERROR(TRIM(INDEX($A202:$AD202,MATCH(Lists!$J$8,$A$1:$AD$1,0))&amp;""),"")</f>
        <v/>
      </c>
      <c r="AR202" s="22">
        <f>IF(AK202="","",SUM(AS202:AX202))</f>
        <v/>
      </c>
      <c r="AS202" s="22">
        <f>IF(AK202="","",IF(Lists!$G$2="",0,IF(ISNUMBER(SEARCH(Lists!$G$2,AO202)),1,0)))</f>
        <v/>
      </c>
      <c r="AT202" s="22">
        <f>IF(AK202="","",IF(Lists!$G$3="",0,IF(ISNUMBER(SEARCH(Lists!$G$3,AO202)),1,0)))</f>
        <v/>
      </c>
      <c r="AU202" s="22">
        <f>IF(AK202="","",IF(Lists!$G$4="",0,IF(ISNUMBER(SEARCH(Lists!$G$4,AO202)),1,0)))</f>
        <v/>
      </c>
      <c r="AV202" s="22">
        <f>IF(AK202="","",IF(Lists!$G$5="",0,IF(ISNUMBER(SEARCH(Lists!$G$5,AO202)),1,0)))</f>
        <v/>
      </c>
      <c r="AW202" s="22">
        <f>IF(AK202="","",IF(Lists!$G$6="",0,IF(ISNUMBER(SEARCH(Lists!$G$6,AO202)),1,0)))</f>
        <v/>
      </c>
      <c r="AX202" s="22">
        <f>IF(AK202="","",IF(Lists!$G$7="",0,IF(ISNUMBER(SEARCH(Lists!$G$7,AO202)),1,0)))</f>
        <v/>
      </c>
    </row>
    <row r="203">
      <c r="AE203" s="19" t="n"/>
      <c r="AF203" s="23" t="n"/>
      <c r="AG203" s="23" t="n"/>
      <c r="AH203" s="24" t="n"/>
      <c r="AI203" s="23" t="n"/>
      <c r="AJ203" s="19" t="n"/>
      <c r="AK203" s="22">
        <f>IFERROR(TRIM(INDEX($A203:$AD203,MATCH(Lists!$J$2,$A$1:$AD$1,0))&amp;""),"")</f>
        <v/>
      </c>
      <c r="AL203" s="22">
        <f>LOWER(IFERROR(TRIM(INDEX($A203:$AD203,MATCH(Lists!$J$3,$A$1:$AD$1,0))&amp;""),""))</f>
        <v/>
      </c>
      <c r="AM203" s="22">
        <f>IFERROR(TRIM(INDEX($A203:$AD203,MATCH(Lists!$J$4,$A$1:$AD$1,0))&amp;""),"")</f>
        <v/>
      </c>
      <c r="AN203" s="22">
        <f>IFERROR(IF(TRIM(INDEX($A203:$AD203,MATCH(Lists!$J$5,$A$1:$AD$1,0))&amp;"")="","",VALUE(TRIM(INDEX($A203:$AD203,MATCH(Lists!$J$5,$A$1:$AD$1,0))&amp;""))),"")</f>
        <v/>
      </c>
      <c r="AO203" s="22">
        <f>IFERROR(TRIM(INDEX($A203:$AD203,MATCH(Lists!$J$6,$A$1:$AD$1,0))&amp;""),"")</f>
        <v/>
      </c>
      <c r="AP203" s="22">
        <f>IFERROR(TRIM(INDEX($A203:$AD203,MATCH(Lists!$J$7,$A$1:$AD$1,0))&amp;""),"")</f>
        <v/>
      </c>
      <c r="AQ203" s="22">
        <f>IFERROR(TRIM(INDEX($A203:$AD203,MATCH(Lists!$J$8,$A$1:$AD$1,0))&amp;""),"")</f>
        <v/>
      </c>
      <c r="AR203" s="22">
        <f>IF(AK203="","",SUM(AS203:AX203))</f>
        <v/>
      </c>
      <c r="AS203" s="22">
        <f>IF(AK203="","",IF(Lists!$G$2="",0,IF(ISNUMBER(SEARCH(Lists!$G$2,AO203)),1,0)))</f>
        <v/>
      </c>
      <c r="AT203" s="22">
        <f>IF(AK203="","",IF(Lists!$G$3="",0,IF(ISNUMBER(SEARCH(Lists!$G$3,AO203)),1,0)))</f>
        <v/>
      </c>
      <c r="AU203" s="22">
        <f>IF(AK203="","",IF(Lists!$G$4="",0,IF(ISNUMBER(SEARCH(Lists!$G$4,AO203)),1,0)))</f>
        <v/>
      </c>
      <c r="AV203" s="22">
        <f>IF(AK203="","",IF(Lists!$G$5="",0,IF(ISNUMBER(SEARCH(Lists!$G$5,AO203)),1,0)))</f>
        <v/>
      </c>
      <c r="AW203" s="22">
        <f>IF(AK203="","",IF(Lists!$G$6="",0,IF(ISNUMBER(SEARCH(Lists!$G$6,AO203)),1,0)))</f>
        <v/>
      </c>
      <c r="AX203" s="22">
        <f>IF(AK203="","",IF(Lists!$G$7="",0,IF(ISNUMBER(SEARCH(Lists!$G$7,AO203)),1,0)))</f>
        <v/>
      </c>
    </row>
    <row r="204">
      <c r="AE204" s="19" t="n"/>
      <c r="AF204" s="23" t="n"/>
      <c r="AG204" s="23" t="n"/>
      <c r="AH204" s="24" t="n"/>
      <c r="AI204" s="23" t="n"/>
      <c r="AJ204" s="19" t="n"/>
      <c r="AK204" s="22">
        <f>IFERROR(TRIM(INDEX($A204:$AD204,MATCH(Lists!$J$2,$A$1:$AD$1,0))&amp;""),"")</f>
        <v/>
      </c>
      <c r="AL204" s="22">
        <f>LOWER(IFERROR(TRIM(INDEX($A204:$AD204,MATCH(Lists!$J$3,$A$1:$AD$1,0))&amp;""),""))</f>
        <v/>
      </c>
      <c r="AM204" s="22">
        <f>IFERROR(TRIM(INDEX($A204:$AD204,MATCH(Lists!$J$4,$A$1:$AD$1,0))&amp;""),"")</f>
        <v/>
      </c>
      <c r="AN204" s="22">
        <f>IFERROR(IF(TRIM(INDEX($A204:$AD204,MATCH(Lists!$J$5,$A$1:$AD$1,0))&amp;"")="","",VALUE(TRIM(INDEX($A204:$AD204,MATCH(Lists!$J$5,$A$1:$AD$1,0))&amp;""))),"")</f>
        <v/>
      </c>
      <c r="AO204" s="22">
        <f>IFERROR(TRIM(INDEX($A204:$AD204,MATCH(Lists!$J$6,$A$1:$AD$1,0))&amp;""),"")</f>
        <v/>
      </c>
      <c r="AP204" s="22">
        <f>IFERROR(TRIM(INDEX($A204:$AD204,MATCH(Lists!$J$7,$A$1:$AD$1,0))&amp;""),"")</f>
        <v/>
      </c>
      <c r="AQ204" s="22">
        <f>IFERROR(TRIM(INDEX($A204:$AD204,MATCH(Lists!$J$8,$A$1:$AD$1,0))&amp;""),"")</f>
        <v/>
      </c>
      <c r="AR204" s="22">
        <f>IF(AK204="","",SUM(AS204:AX204))</f>
        <v/>
      </c>
      <c r="AS204" s="22">
        <f>IF(AK204="","",IF(Lists!$G$2="",0,IF(ISNUMBER(SEARCH(Lists!$G$2,AO204)),1,0)))</f>
        <v/>
      </c>
      <c r="AT204" s="22">
        <f>IF(AK204="","",IF(Lists!$G$3="",0,IF(ISNUMBER(SEARCH(Lists!$G$3,AO204)),1,0)))</f>
        <v/>
      </c>
      <c r="AU204" s="22">
        <f>IF(AK204="","",IF(Lists!$G$4="",0,IF(ISNUMBER(SEARCH(Lists!$G$4,AO204)),1,0)))</f>
        <v/>
      </c>
      <c r="AV204" s="22">
        <f>IF(AK204="","",IF(Lists!$G$5="",0,IF(ISNUMBER(SEARCH(Lists!$G$5,AO204)),1,0)))</f>
        <v/>
      </c>
      <c r="AW204" s="22">
        <f>IF(AK204="","",IF(Lists!$G$6="",0,IF(ISNUMBER(SEARCH(Lists!$G$6,AO204)),1,0)))</f>
        <v/>
      </c>
      <c r="AX204" s="22">
        <f>IF(AK204="","",IF(Lists!$G$7="",0,IF(ISNUMBER(SEARCH(Lists!$G$7,AO204)),1,0)))</f>
        <v/>
      </c>
    </row>
    <row r="205">
      <c r="AE205" s="19" t="n"/>
      <c r="AF205" s="23" t="n"/>
      <c r="AG205" s="23" t="n"/>
      <c r="AH205" s="24" t="n"/>
      <c r="AI205" s="23" t="n"/>
      <c r="AJ205" s="19" t="n"/>
      <c r="AK205" s="22">
        <f>IFERROR(TRIM(INDEX($A205:$AD205,MATCH(Lists!$J$2,$A$1:$AD$1,0))&amp;""),"")</f>
        <v/>
      </c>
      <c r="AL205" s="22">
        <f>LOWER(IFERROR(TRIM(INDEX($A205:$AD205,MATCH(Lists!$J$3,$A$1:$AD$1,0))&amp;""),""))</f>
        <v/>
      </c>
      <c r="AM205" s="22">
        <f>IFERROR(TRIM(INDEX($A205:$AD205,MATCH(Lists!$J$4,$A$1:$AD$1,0))&amp;""),"")</f>
        <v/>
      </c>
      <c r="AN205" s="22">
        <f>IFERROR(IF(TRIM(INDEX($A205:$AD205,MATCH(Lists!$J$5,$A$1:$AD$1,0))&amp;"")="","",VALUE(TRIM(INDEX($A205:$AD205,MATCH(Lists!$J$5,$A$1:$AD$1,0))&amp;""))),"")</f>
        <v/>
      </c>
      <c r="AO205" s="22">
        <f>IFERROR(TRIM(INDEX($A205:$AD205,MATCH(Lists!$J$6,$A$1:$AD$1,0))&amp;""),"")</f>
        <v/>
      </c>
      <c r="AP205" s="22">
        <f>IFERROR(TRIM(INDEX($A205:$AD205,MATCH(Lists!$J$7,$A$1:$AD$1,0))&amp;""),"")</f>
        <v/>
      </c>
      <c r="AQ205" s="22">
        <f>IFERROR(TRIM(INDEX($A205:$AD205,MATCH(Lists!$J$8,$A$1:$AD$1,0))&amp;""),"")</f>
        <v/>
      </c>
      <c r="AR205" s="22">
        <f>IF(AK205="","",SUM(AS205:AX205))</f>
        <v/>
      </c>
      <c r="AS205" s="22">
        <f>IF(AK205="","",IF(Lists!$G$2="",0,IF(ISNUMBER(SEARCH(Lists!$G$2,AO205)),1,0)))</f>
        <v/>
      </c>
      <c r="AT205" s="22">
        <f>IF(AK205="","",IF(Lists!$G$3="",0,IF(ISNUMBER(SEARCH(Lists!$G$3,AO205)),1,0)))</f>
        <v/>
      </c>
      <c r="AU205" s="22">
        <f>IF(AK205="","",IF(Lists!$G$4="",0,IF(ISNUMBER(SEARCH(Lists!$G$4,AO205)),1,0)))</f>
        <v/>
      </c>
      <c r="AV205" s="22">
        <f>IF(AK205="","",IF(Lists!$G$5="",0,IF(ISNUMBER(SEARCH(Lists!$G$5,AO205)),1,0)))</f>
        <v/>
      </c>
      <c r="AW205" s="22">
        <f>IF(AK205="","",IF(Lists!$G$6="",0,IF(ISNUMBER(SEARCH(Lists!$G$6,AO205)),1,0)))</f>
        <v/>
      </c>
      <c r="AX205" s="22">
        <f>IF(AK205="","",IF(Lists!$G$7="",0,IF(ISNUMBER(SEARCH(Lists!$G$7,AO205)),1,0)))</f>
        <v/>
      </c>
    </row>
    <row r="206">
      <c r="AE206" s="19" t="n"/>
      <c r="AF206" s="23" t="n"/>
      <c r="AG206" s="23" t="n"/>
      <c r="AH206" s="24" t="n"/>
      <c r="AI206" s="23" t="n"/>
      <c r="AJ206" s="19" t="n"/>
      <c r="AK206" s="22">
        <f>IFERROR(TRIM(INDEX($A206:$AD206,MATCH(Lists!$J$2,$A$1:$AD$1,0))&amp;""),"")</f>
        <v/>
      </c>
      <c r="AL206" s="22">
        <f>LOWER(IFERROR(TRIM(INDEX($A206:$AD206,MATCH(Lists!$J$3,$A$1:$AD$1,0))&amp;""),""))</f>
        <v/>
      </c>
      <c r="AM206" s="22">
        <f>IFERROR(TRIM(INDEX($A206:$AD206,MATCH(Lists!$J$4,$A$1:$AD$1,0))&amp;""),"")</f>
        <v/>
      </c>
      <c r="AN206" s="22">
        <f>IFERROR(IF(TRIM(INDEX($A206:$AD206,MATCH(Lists!$J$5,$A$1:$AD$1,0))&amp;"")="","",VALUE(TRIM(INDEX($A206:$AD206,MATCH(Lists!$J$5,$A$1:$AD$1,0))&amp;""))),"")</f>
        <v/>
      </c>
      <c r="AO206" s="22">
        <f>IFERROR(TRIM(INDEX($A206:$AD206,MATCH(Lists!$J$6,$A$1:$AD$1,0))&amp;""),"")</f>
        <v/>
      </c>
      <c r="AP206" s="22">
        <f>IFERROR(TRIM(INDEX($A206:$AD206,MATCH(Lists!$J$7,$A$1:$AD$1,0))&amp;""),"")</f>
        <v/>
      </c>
      <c r="AQ206" s="22">
        <f>IFERROR(TRIM(INDEX($A206:$AD206,MATCH(Lists!$J$8,$A$1:$AD$1,0))&amp;""),"")</f>
        <v/>
      </c>
      <c r="AR206" s="22">
        <f>IF(AK206="","",SUM(AS206:AX206))</f>
        <v/>
      </c>
      <c r="AS206" s="22">
        <f>IF(AK206="","",IF(Lists!$G$2="",0,IF(ISNUMBER(SEARCH(Lists!$G$2,AO206)),1,0)))</f>
        <v/>
      </c>
      <c r="AT206" s="22">
        <f>IF(AK206="","",IF(Lists!$G$3="",0,IF(ISNUMBER(SEARCH(Lists!$G$3,AO206)),1,0)))</f>
        <v/>
      </c>
      <c r="AU206" s="22">
        <f>IF(AK206="","",IF(Lists!$G$4="",0,IF(ISNUMBER(SEARCH(Lists!$G$4,AO206)),1,0)))</f>
        <v/>
      </c>
      <c r="AV206" s="22">
        <f>IF(AK206="","",IF(Lists!$G$5="",0,IF(ISNUMBER(SEARCH(Lists!$G$5,AO206)),1,0)))</f>
        <v/>
      </c>
      <c r="AW206" s="22">
        <f>IF(AK206="","",IF(Lists!$G$6="",0,IF(ISNUMBER(SEARCH(Lists!$G$6,AO206)),1,0)))</f>
        <v/>
      </c>
      <c r="AX206" s="22">
        <f>IF(AK206="","",IF(Lists!$G$7="",0,IF(ISNUMBER(SEARCH(Lists!$G$7,AO206)),1,0)))</f>
        <v/>
      </c>
    </row>
    <row r="207">
      <c r="AE207" s="19" t="n"/>
      <c r="AF207" s="23" t="n"/>
      <c r="AG207" s="23" t="n"/>
      <c r="AH207" s="24" t="n"/>
      <c r="AI207" s="23" t="n"/>
      <c r="AJ207" s="19" t="n"/>
      <c r="AK207" s="22">
        <f>IFERROR(TRIM(INDEX($A207:$AD207,MATCH(Lists!$J$2,$A$1:$AD$1,0))&amp;""),"")</f>
        <v/>
      </c>
      <c r="AL207" s="22">
        <f>LOWER(IFERROR(TRIM(INDEX($A207:$AD207,MATCH(Lists!$J$3,$A$1:$AD$1,0))&amp;""),""))</f>
        <v/>
      </c>
      <c r="AM207" s="22">
        <f>IFERROR(TRIM(INDEX($A207:$AD207,MATCH(Lists!$J$4,$A$1:$AD$1,0))&amp;""),"")</f>
        <v/>
      </c>
      <c r="AN207" s="22">
        <f>IFERROR(IF(TRIM(INDEX($A207:$AD207,MATCH(Lists!$J$5,$A$1:$AD$1,0))&amp;"")="","",VALUE(TRIM(INDEX($A207:$AD207,MATCH(Lists!$J$5,$A$1:$AD$1,0))&amp;""))),"")</f>
        <v/>
      </c>
      <c r="AO207" s="22">
        <f>IFERROR(TRIM(INDEX($A207:$AD207,MATCH(Lists!$J$6,$A$1:$AD$1,0))&amp;""),"")</f>
        <v/>
      </c>
      <c r="AP207" s="22">
        <f>IFERROR(TRIM(INDEX($A207:$AD207,MATCH(Lists!$J$7,$A$1:$AD$1,0))&amp;""),"")</f>
        <v/>
      </c>
      <c r="AQ207" s="22">
        <f>IFERROR(TRIM(INDEX($A207:$AD207,MATCH(Lists!$J$8,$A$1:$AD$1,0))&amp;""),"")</f>
        <v/>
      </c>
      <c r="AR207" s="22">
        <f>IF(AK207="","",SUM(AS207:AX207))</f>
        <v/>
      </c>
      <c r="AS207" s="22">
        <f>IF(AK207="","",IF(Lists!$G$2="",0,IF(ISNUMBER(SEARCH(Lists!$G$2,AO207)),1,0)))</f>
        <v/>
      </c>
      <c r="AT207" s="22">
        <f>IF(AK207="","",IF(Lists!$G$3="",0,IF(ISNUMBER(SEARCH(Lists!$G$3,AO207)),1,0)))</f>
        <v/>
      </c>
      <c r="AU207" s="22">
        <f>IF(AK207="","",IF(Lists!$G$4="",0,IF(ISNUMBER(SEARCH(Lists!$G$4,AO207)),1,0)))</f>
        <v/>
      </c>
      <c r="AV207" s="22">
        <f>IF(AK207="","",IF(Lists!$G$5="",0,IF(ISNUMBER(SEARCH(Lists!$G$5,AO207)),1,0)))</f>
        <v/>
      </c>
      <c r="AW207" s="22">
        <f>IF(AK207="","",IF(Lists!$G$6="",0,IF(ISNUMBER(SEARCH(Lists!$G$6,AO207)),1,0)))</f>
        <v/>
      </c>
      <c r="AX207" s="22">
        <f>IF(AK207="","",IF(Lists!$G$7="",0,IF(ISNUMBER(SEARCH(Lists!$G$7,AO207)),1,0)))</f>
        <v/>
      </c>
    </row>
    <row r="208">
      <c r="AE208" s="19" t="n"/>
      <c r="AF208" s="23" t="n"/>
      <c r="AG208" s="23" t="n"/>
      <c r="AH208" s="24" t="n"/>
      <c r="AI208" s="23" t="n"/>
      <c r="AJ208" s="19" t="n"/>
      <c r="AK208" s="22">
        <f>IFERROR(TRIM(INDEX($A208:$AD208,MATCH(Lists!$J$2,$A$1:$AD$1,0))&amp;""),"")</f>
        <v/>
      </c>
      <c r="AL208" s="22">
        <f>LOWER(IFERROR(TRIM(INDEX($A208:$AD208,MATCH(Lists!$J$3,$A$1:$AD$1,0))&amp;""),""))</f>
        <v/>
      </c>
      <c r="AM208" s="22">
        <f>IFERROR(TRIM(INDEX($A208:$AD208,MATCH(Lists!$J$4,$A$1:$AD$1,0))&amp;""),"")</f>
        <v/>
      </c>
      <c r="AN208" s="22">
        <f>IFERROR(IF(TRIM(INDEX($A208:$AD208,MATCH(Lists!$J$5,$A$1:$AD$1,0))&amp;"")="","",VALUE(TRIM(INDEX($A208:$AD208,MATCH(Lists!$J$5,$A$1:$AD$1,0))&amp;""))),"")</f>
        <v/>
      </c>
      <c r="AO208" s="22">
        <f>IFERROR(TRIM(INDEX($A208:$AD208,MATCH(Lists!$J$6,$A$1:$AD$1,0))&amp;""),"")</f>
        <v/>
      </c>
      <c r="AP208" s="22">
        <f>IFERROR(TRIM(INDEX($A208:$AD208,MATCH(Lists!$J$7,$A$1:$AD$1,0))&amp;""),"")</f>
        <v/>
      </c>
      <c r="AQ208" s="22">
        <f>IFERROR(TRIM(INDEX($A208:$AD208,MATCH(Lists!$J$8,$A$1:$AD$1,0))&amp;""),"")</f>
        <v/>
      </c>
      <c r="AR208" s="22">
        <f>IF(AK208="","",SUM(AS208:AX208))</f>
        <v/>
      </c>
      <c r="AS208" s="22">
        <f>IF(AK208="","",IF(Lists!$G$2="",0,IF(ISNUMBER(SEARCH(Lists!$G$2,AO208)),1,0)))</f>
        <v/>
      </c>
      <c r="AT208" s="22">
        <f>IF(AK208="","",IF(Lists!$G$3="",0,IF(ISNUMBER(SEARCH(Lists!$G$3,AO208)),1,0)))</f>
        <v/>
      </c>
      <c r="AU208" s="22">
        <f>IF(AK208="","",IF(Lists!$G$4="",0,IF(ISNUMBER(SEARCH(Lists!$G$4,AO208)),1,0)))</f>
        <v/>
      </c>
      <c r="AV208" s="22">
        <f>IF(AK208="","",IF(Lists!$G$5="",0,IF(ISNUMBER(SEARCH(Lists!$G$5,AO208)),1,0)))</f>
        <v/>
      </c>
      <c r="AW208" s="22">
        <f>IF(AK208="","",IF(Lists!$G$6="",0,IF(ISNUMBER(SEARCH(Lists!$G$6,AO208)),1,0)))</f>
        <v/>
      </c>
      <c r="AX208" s="22">
        <f>IF(AK208="","",IF(Lists!$G$7="",0,IF(ISNUMBER(SEARCH(Lists!$G$7,AO208)),1,0)))</f>
        <v/>
      </c>
    </row>
    <row r="209">
      <c r="AE209" s="19" t="n"/>
      <c r="AF209" s="23" t="n"/>
      <c r="AG209" s="23" t="n"/>
      <c r="AH209" s="24" t="n"/>
      <c r="AI209" s="23" t="n"/>
      <c r="AJ209" s="19" t="n"/>
      <c r="AK209" s="22">
        <f>IFERROR(TRIM(INDEX($A209:$AD209,MATCH(Lists!$J$2,$A$1:$AD$1,0))&amp;""),"")</f>
        <v/>
      </c>
      <c r="AL209" s="22">
        <f>LOWER(IFERROR(TRIM(INDEX($A209:$AD209,MATCH(Lists!$J$3,$A$1:$AD$1,0))&amp;""),""))</f>
        <v/>
      </c>
      <c r="AM209" s="22">
        <f>IFERROR(TRIM(INDEX($A209:$AD209,MATCH(Lists!$J$4,$A$1:$AD$1,0))&amp;""),"")</f>
        <v/>
      </c>
      <c r="AN209" s="22">
        <f>IFERROR(IF(TRIM(INDEX($A209:$AD209,MATCH(Lists!$J$5,$A$1:$AD$1,0))&amp;"")="","",VALUE(TRIM(INDEX($A209:$AD209,MATCH(Lists!$J$5,$A$1:$AD$1,0))&amp;""))),"")</f>
        <v/>
      </c>
      <c r="AO209" s="22">
        <f>IFERROR(TRIM(INDEX($A209:$AD209,MATCH(Lists!$J$6,$A$1:$AD$1,0))&amp;""),"")</f>
        <v/>
      </c>
      <c r="AP209" s="22">
        <f>IFERROR(TRIM(INDEX($A209:$AD209,MATCH(Lists!$J$7,$A$1:$AD$1,0))&amp;""),"")</f>
        <v/>
      </c>
      <c r="AQ209" s="22">
        <f>IFERROR(TRIM(INDEX($A209:$AD209,MATCH(Lists!$J$8,$A$1:$AD$1,0))&amp;""),"")</f>
        <v/>
      </c>
      <c r="AR209" s="22">
        <f>IF(AK209="","",SUM(AS209:AX209))</f>
        <v/>
      </c>
      <c r="AS209" s="22">
        <f>IF(AK209="","",IF(Lists!$G$2="",0,IF(ISNUMBER(SEARCH(Lists!$G$2,AO209)),1,0)))</f>
        <v/>
      </c>
      <c r="AT209" s="22">
        <f>IF(AK209="","",IF(Lists!$G$3="",0,IF(ISNUMBER(SEARCH(Lists!$G$3,AO209)),1,0)))</f>
        <v/>
      </c>
      <c r="AU209" s="22">
        <f>IF(AK209="","",IF(Lists!$G$4="",0,IF(ISNUMBER(SEARCH(Lists!$G$4,AO209)),1,0)))</f>
        <v/>
      </c>
      <c r="AV209" s="22">
        <f>IF(AK209="","",IF(Lists!$G$5="",0,IF(ISNUMBER(SEARCH(Lists!$G$5,AO209)),1,0)))</f>
        <v/>
      </c>
      <c r="AW209" s="22">
        <f>IF(AK209="","",IF(Lists!$G$6="",0,IF(ISNUMBER(SEARCH(Lists!$G$6,AO209)),1,0)))</f>
        <v/>
      </c>
      <c r="AX209" s="22">
        <f>IF(AK209="","",IF(Lists!$G$7="",0,IF(ISNUMBER(SEARCH(Lists!$G$7,AO209)),1,0)))</f>
        <v/>
      </c>
    </row>
    <row r="210">
      <c r="AE210" s="19" t="n"/>
      <c r="AF210" s="23" t="n"/>
      <c r="AG210" s="23" t="n"/>
      <c r="AH210" s="24" t="n"/>
      <c r="AI210" s="23" t="n"/>
      <c r="AJ210" s="19" t="n"/>
      <c r="AK210" s="22">
        <f>IFERROR(TRIM(INDEX($A210:$AD210,MATCH(Lists!$J$2,$A$1:$AD$1,0))&amp;""),"")</f>
        <v/>
      </c>
      <c r="AL210" s="22">
        <f>LOWER(IFERROR(TRIM(INDEX($A210:$AD210,MATCH(Lists!$J$3,$A$1:$AD$1,0))&amp;""),""))</f>
        <v/>
      </c>
      <c r="AM210" s="22">
        <f>IFERROR(TRIM(INDEX($A210:$AD210,MATCH(Lists!$J$4,$A$1:$AD$1,0))&amp;""),"")</f>
        <v/>
      </c>
      <c r="AN210" s="22">
        <f>IFERROR(IF(TRIM(INDEX($A210:$AD210,MATCH(Lists!$J$5,$A$1:$AD$1,0))&amp;"")="","",VALUE(TRIM(INDEX($A210:$AD210,MATCH(Lists!$J$5,$A$1:$AD$1,0))&amp;""))),"")</f>
        <v/>
      </c>
      <c r="AO210" s="22">
        <f>IFERROR(TRIM(INDEX($A210:$AD210,MATCH(Lists!$J$6,$A$1:$AD$1,0))&amp;""),"")</f>
        <v/>
      </c>
      <c r="AP210" s="22">
        <f>IFERROR(TRIM(INDEX($A210:$AD210,MATCH(Lists!$J$7,$A$1:$AD$1,0))&amp;""),"")</f>
        <v/>
      </c>
      <c r="AQ210" s="22">
        <f>IFERROR(TRIM(INDEX($A210:$AD210,MATCH(Lists!$J$8,$A$1:$AD$1,0))&amp;""),"")</f>
        <v/>
      </c>
      <c r="AR210" s="22">
        <f>IF(AK210="","",SUM(AS210:AX210))</f>
        <v/>
      </c>
      <c r="AS210" s="22">
        <f>IF(AK210="","",IF(Lists!$G$2="",0,IF(ISNUMBER(SEARCH(Lists!$G$2,AO210)),1,0)))</f>
        <v/>
      </c>
      <c r="AT210" s="22">
        <f>IF(AK210="","",IF(Lists!$G$3="",0,IF(ISNUMBER(SEARCH(Lists!$G$3,AO210)),1,0)))</f>
        <v/>
      </c>
      <c r="AU210" s="22">
        <f>IF(AK210="","",IF(Lists!$G$4="",0,IF(ISNUMBER(SEARCH(Lists!$G$4,AO210)),1,0)))</f>
        <v/>
      </c>
      <c r="AV210" s="22">
        <f>IF(AK210="","",IF(Lists!$G$5="",0,IF(ISNUMBER(SEARCH(Lists!$G$5,AO210)),1,0)))</f>
        <v/>
      </c>
      <c r="AW210" s="22">
        <f>IF(AK210="","",IF(Lists!$G$6="",0,IF(ISNUMBER(SEARCH(Lists!$G$6,AO210)),1,0)))</f>
        <v/>
      </c>
      <c r="AX210" s="22">
        <f>IF(AK210="","",IF(Lists!$G$7="",0,IF(ISNUMBER(SEARCH(Lists!$G$7,AO210)),1,0)))</f>
        <v/>
      </c>
    </row>
    <row r="211">
      <c r="AE211" s="19" t="n"/>
      <c r="AF211" s="23" t="n"/>
      <c r="AG211" s="23" t="n"/>
      <c r="AH211" s="24" t="n"/>
      <c r="AI211" s="23" t="n"/>
      <c r="AJ211" s="19" t="n"/>
      <c r="AK211" s="22">
        <f>IFERROR(TRIM(INDEX($A211:$AD211,MATCH(Lists!$J$2,$A$1:$AD$1,0))&amp;""),"")</f>
        <v/>
      </c>
      <c r="AL211" s="22">
        <f>LOWER(IFERROR(TRIM(INDEX($A211:$AD211,MATCH(Lists!$J$3,$A$1:$AD$1,0))&amp;""),""))</f>
        <v/>
      </c>
      <c r="AM211" s="22">
        <f>IFERROR(TRIM(INDEX($A211:$AD211,MATCH(Lists!$J$4,$A$1:$AD$1,0))&amp;""),"")</f>
        <v/>
      </c>
      <c r="AN211" s="22">
        <f>IFERROR(IF(TRIM(INDEX($A211:$AD211,MATCH(Lists!$J$5,$A$1:$AD$1,0))&amp;"")="","",VALUE(TRIM(INDEX($A211:$AD211,MATCH(Lists!$J$5,$A$1:$AD$1,0))&amp;""))),"")</f>
        <v/>
      </c>
      <c r="AO211" s="22">
        <f>IFERROR(TRIM(INDEX($A211:$AD211,MATCH(Lists!$J$6,$A$1:$AD$1,0))&amp;""),"")</f>
        <v/>
      </c>
      <c r="AP211" s="22">
        <f>IFERROR(TRIM(INDEX($A211:$AD211,MATCH(Lists!$J$7,$A$1:$AD$1,0))&amp;""),"")</f>
        <v/>
      </c>
      <c r="AQ211" s="22">
        <f>IFERROR(TRIM(INDEX($A211:$AD211,MATCH(Lists!$J$8,$A$1:$AD$1,0))&amp;""),"")</f>
        <v/>
      </c>
      <c r="AR211" s="22">
        <f>IF(AK211="","",SUM(AS211:AX211))</f>
        <v/>
      </c>
      <c r="AS211" s="22">
        <f>IF(AK211="","",IF(Lists!$G$2="",0,IF(ISNUMBER(SEARCH(Lists!$G$2,AO211)),1,0)))</f>
        <v/>
      </c>
      <c r="AT211" s="22">
        <f>IF(AK211="","",IF(Lists!$G$3="",0,IF(ISNUMBER(SEARCH(Lists!$G$3,AO211)),1,0)))</f>
        <v/>
      </c>
      <c r="AU211" s="22">
        <f>IF(AK211="","",IF(Lists!$G$4="",0,IF(ISNUMBER(SEARCH(Lists!$G$4,AO211)),1,0)))</f>
        <v/>
      </c>
      <c r="AV211" s="22">
        <f>IF(AK211="","",IF(Lists!$G$5="",0,IF(ISNUMBER(SEARCH(Lists!$G$5,AO211)),1,0)))</f>
        <v/>
      </c>
      <c r="AW211" s="22">
        <f>IF(AK211="","",IF(Lists!$G$6="",0,IF(ISNUMBER(SEARCH(Lists!$G$6,AO211)),1,0)))</f>
        <v/>
      </c>
      <c r="AX211" s="22">
        <f>IF(AK211="","",IF(Lists!$G$7="",0,IF(ISNUMBER(SEARCH(Lists!$G$7,AO211)),1,0)))</f>
        <v/>
      </c>
    </row>
    <row r="212">
      <c r="AE212" s="19" t="n"/>
      <c r="AF212" s="23" t="n"/>
      <c r="AG212" s="23" t="n"/>
      <c r="AH212" s="24" t="n"/>
      <c r="AI212" s="23" t="n"/>
      <c r="AJ212" s="19" t="n"/>
      <c r="AK212" s="22">
        <f>IFERROR(TRIM(INDEX($A212:$AD212,MATCH(Lists!$J$2,$A$1:$AD$1,0))&amp;""),"")</f>
        <v/>
      </c>
      <c r="AL212" s="22">
        <f>LOWER(IFERROR(TRIM(INDEX($A212:$AD212,MATCH(Lists!$J$3,$A$1:$AD$1,0))&amp;""),""))</f>
        <v/>
      </c>
      <c r="AM212" s="22">
        <f>IFERROR(TRIM(INDEX($A212:$AD212,MATCH(Lists!$J$4,$A$1:$AD$1,0))&amp;""),"")</f>
        <v/>
      </c>
      <c r="AN212" s="22">
        <f>IFERROR(IF(TRIM(INDEX($A212:$AD212,MATCH(Lists!$J$5,$A$1:$AD$1,0))&amp;"")="","",VALUE(TRIM(INDEX($A212:$AD212,MATCH(Lists!$J$5,$A$1:$AD$1,0))&amp;""))),"")</f>
        <v/>
      </c>
      <c r="AO212" s="22">
        <f>IFERROR(TRIM(INDEX($A212:$AD212,MATCH(Lists!$J$6,$A$1:$AD$1,0))&amp;""),"")</f>
        <v/>
      </c>
      <c r="AP212" s="22">
        <f>IFERROR(TRIM(INDEX($A212:$AD212,MATCH(Lists!$J$7,$A$1:$AD$1,0))&amp;""),"")</f>
        <v/>
      </c>
      <c r="AQ212" s="22">
        <f>IFERROR(TRIM(INDEX($A212:$AD212,MATCH(Lists!$J$8,$A$1:$AD$1,0))&amp;""),"")</f>
        <v/>
      </c>
      <c r="AR212" s="22">
        <f>IF(AK212="","",SUM(AS212:AX212))</f>
        <v/>
      </c>
      <c r="AS212" s="22">
        <f>IF(AK212="","",IF(Lists!$G$2="",0,IF(ISNUMBER(SEARCH(Lists!$G$2,AO212)),1,0)))</f>
        <v/>
      </c>
      <c r="AT212" s="22">
        <f>IF(AK212="","",IF(Lists!$G$3="",0,IF(ISNUMBER(SEARCH(Lists!$G$3,AO212)),1,0)))</f>
        <v/>
      </c>
      <c r="AU212" s="22">
        <f>IF(AK212="","",IF(Lists!$G$4="",0,IF(ISNUMBER(SEARCH(Lists!$G$4,AO212)),1,0)))</f>
        <v/>
      </c>
      <c r="AV212" s="22">
        <f>IF(AK212="","",IF(Lists!$G$5="",0,IF(ISNUMBER(SEARCH(Lists!$G$5,AO212)),1,0)))</f>
        <v/>
      </c>
      <c r="AW212" s="22">
        <f>IF(AK212="","",IF(Lists!$G$6="",0,IF(ISNUMBER(SEARCH(Lists!$G$6,AO212)),1,0)))</f>
        <v/>
      </c>
      <c r="AX212" s="22">
        <f>IF(AK212="","",IF(Lists!$G$7="",0,IF(ISNUMBER(SEARCH(Lists!$G$7,AO212)),1,0)))</f>
        <v/>
      </c>
    </row>
    <row r="213">
      <c r="AE213" s="19" t="n"/>
      <c r="AF213" s="23" t="n"/>
      <c r="AG213" s="23" t="n"/>
      <c r="AH213" s="24" t="n"/>
      <c r="AI213" s="23" t="n"/>
      <c r="AJ213" s="19" t="n"/>
      <c r="AK213" s="22">
        <f>IFERROR(TRIM(INDEX($A213:$AD213,MATCH(Lists!$J$2,$A$1:$AD$1,0))&amp;""),"")</f>
        <v/>
      </c>
      <c r="AL213" s="22">
        <f>LOWER(IFERROR(TRIM(INDEX($A213:$AD213,MATCH(Lists!$J$3,$A$1:$AD$1,0))&amp;""),""))</f>
        <v/>
      </c>
      <c r="AM213" s="22">
        <f>IFERROR(TRIM(INDEX($A213:$AD213,MATCH(Lists!$J$4,$A$1:$AD$1,0))&amp;""),"")</f>
        <v/>
      </c>
      <c r="AN213" s="22">
        <f>IFERROR(IF(TRIM(INDEX($A213:$AD213,MATCH(Lists!$J$5,$A$1:$AD$1,0))&amp;"")="","",VALUE(TRIM(INDEX($A213:$AD213,MATCH(Lists!$J$5,$A$1:$AD$1,0))&amp;""))),"")</f>
        <v/>
      </c>
      <c r="AO213" s="22">
        <f>IFERROR(TRIM(INDEX($A213:$AD213,MATCH(Lists!$J$6,$A$1:$AD$1,0))&amp;""),"")</f>
        <v/>
      </c>
      <c r="AP213" s="22">
        <f>IFERROR(TRIM(INDEX($A213:$AD213,MATCH(Lists!$J$7,$A$1:$AD$1,0))&amp;""),"")</f>
        <v/>
      </c>
      <c r="AQ213" s="22">
        <f>IFERROR(TRIM(INDEX($A213:$AD213,MATCH(Lists!$J$8,$A$1:$AD$1,0))&amp;""),"")</f>
        <v/>
      </c>
      <c r="AR213" s="22">
        <f>IF(AK213="","",SUM(AS213:AX213))</f>
        <v/>
      </c>
      <c r="AS213" s="22">
        <f>IF(AK213="","",IF(Lists!$G$2="",0,IF(ISNUMBER(SEARCH(Lists!$G$2,AO213)),1,0)))</f>
        <v/>
      </c>
      <c r="AT213" s="22">
        <f>IF(AK213="","",IF(Lists!$G$3="",0,IF(ISNUMBER(SEARCH(Lists!$G$3,AO213)),1,0)))</f>
        <v/>
      </c>
      <c r="AU213" s="22">
        <f>IF(AK213="","",IF(Lists!$G$4="",0,IF(ISNUMBER(SEARCH(Lists!$G$4,AO213)),1,0)))</f>
        <v/>
      </c>
      <c r="AV213" s="22">
        <f>IF(AK213="","",IF(Lists!$G$5="",0,IF(ISNUMBER(SEARCH(Lists!$G$5,AO213)),1,0)))</f>
        <v/>
      </c>
      <c r="AW213" s="22">
        <f>IF(AK213="","",IF(Lists!$G$6="",0,IF(ISNUMBER(SEARCH(Lists!$G$6,AO213)),1,0)))</f>
        <v/>
      </c>
      <c r="AX213" s="22">
        <f>IF(AK213="","",IF(Lists!$G$7="",0,IF(ISNUMBER(SEARCH(Lists!$G$7,AO213)),1,0)))</f>
        <v/>
      </c>
    </row>
    <row r="214">
      <c r="AE214" s="19" t="n"/>
      <c r="AF214" s="23" t="n"/>
      <c r="AG214" s="23" t="n"/>
      <c r="AH214" s="24" t="n"/>
      <c r="AI214" s="23" t="n"/>
      <c r="AJ214" s="19" t="n"/>
      <c r="AK214" s="22">
        <f>IFERROR(TRIM(INDEX($A214:$AD214,MATCH(Lists!$J$2,$A$1:$AD$1,0))&amp;""),"")</f>
        <v/>
      </c>
      <c r="AL214" s="22">
        <f>LOWER(IFERROR(TRIM(INDEX($A214:$AD214,MATCH(Lists!$J$3,$A$1:$AD$1,0))&amp;""),""))</f>
        <v/>
      </c>
      <c r="AM214" s="22">
        <f>IFERROR(TRIM(INDEX($A214:$AD214,MATCH(Lists!$J$4,$A$1:$AD$1,0))&amp;""),"")</f>
        <v/>
      </c>
      <c r="AN214" s="22">
        <f>IFERROR(IF(TRIM(INDEX($A214:$AD214,MATCH(Lists!$J$5,$A$1:$AD$1,0))&amp;"")="","",VALUE(TRIM(INDEX($A214:$AD214,MATCH(Lists!$J$5,$A$1:$AD$1,0))&amp;""))),"")</f>
        <v/>
      </c>
      <c r="AO214" s="22">
        <f>IFERROR(TRIM(INDEX($A214:$AD214,MATCH(Lists!$J$6,$A$1:$AD$1,0))&amp;""),"")</f>
        <v/>
      </c>
      <c r="AP214" s="22">
        <f>IFERROR(TRIM(INDEX($A214:$AD214,MATCH(Lists!$J$7,$A$1:$AD$1,0))&amp;""),"")</f>
        <v/>
      </c>
      <c r="AQ214" s="22">
        <f>IFERROR(TRIM(INDEX($A214:$AD214,MATCH(Lists!$J$8,$A$1:$AD$1,0))&amp;""),"")</f>
        <v/>
      </c>
      <c r="AR214" s="22">
        <f>IF(AK214="","",SUM(AS214:AX214))</f>
        <v/>
      </c>
      <c r="AS214" s="22">
        <f>IF(AK214="","",IF(Lists!$G$2="",0,IF(ISNUMBER(SEARCH(Lists!$G$2,AO214)),1,0)))</f>
        <v/>
      </c>
      <c r="AT214" s="22">
        <f>IF(AK214="","",IF(Lists!$G$3="",0,IF(ISNUMBER(SEARCH(Lists!$G$3,AO214)),1,0)))</f>
        <v/>
      </c>
      <c r="AU214" s="22">
        <f>IF(AK214="","",IF(Lists!$G$4="",0,IF(ISNUMBER(SEARCH(Lists!$G$4,AO214)),1,0)))</f>
        <v/>
      </c>
      <c r="AV214" s="22">
        <f>IF(AK214="","",IF(Lists!$G$5="",0,IF(ISNUMBER(SEARCH(Lists!$G$5,AO214)),1,0)))</f>
        <v/>
      </c>
      <c r="AW214" s="22">
        <f>IF(AK214="","",IF(Lists!$G$6="",0,IF(ISNUMBER(SEARCH(Lists!$G$6,AO214)),1,0)))</f>
        <v/>
      </c>
      <c r="AX214" s="22">
        <f>IF(AK214="","",IF(Lists!$G$7="",0,IF(ISNUMBER(SEARCH(Lists!$G$7,AO214)),1,0)))</f>
        <v/>
      </c>
    </row>
    <row r="215">
      <c r="AE215" s="19" t="n"/>
      <c r="AF215" s="23" t="n"/>
      <c r="AG215" s="23" t="n"/>
      <c r="AH215" s="24" t="n"/>
      <c r="AI215" s="23" t="n"/>
      <c r="AJ215" s="19" t="n"/>
      <c r="AK215" s="22">
        <f>IFERROR(TRIM(INDEX($A215:$AD215,MATCH(Lists!$J$2,$A$1:$AD$1,0))&amp;""),"")</f>
        <v/>
      </c>
      <c r="AL215" s="22">
        <f>LOWER(IFERROR(TRIM(INDEX($A215:$AD215,MATCH(Lists!$J$3,$A$1:$AD$1,0))&amp;""),""))</f>
        <v/>
      </c>
      <c r="AM215" s="22">
        <f>IFERROR(TRIM(INDEX($A215:$AD215,MATCH(Lists!$J$4,$A$1:$AD$1,0))&amp;""),"")</f>
        <v/>
      </c>
      <c r="AN215" s="22">
        <f>IFERROR(IF(TRIM(INDEX($A215:$AD215,MATCH(Lists!$J$5,$A$1:$AD$1,0))&amp;"")="","",VALUE(TRIM(INDEX($A215:$AD215,MATCH(Lists!$J$5,$A$1:$AD$1,0))&amp;""))),"")</f>
        <v/>
      </c>
      <c r="AO215" s="22">
        <f>IFERROR(TRIM(INDEX($A215:$AD215,MATCH(Lists!$J$6,$A$1:$AD$1,0))&amp;""),"")</f>
        <v/>
      </c>
      <c r="AP215" s="22">
        <f>IFERROR(TRIM(INDEX($A215:$AD215,MATCH(Lists!$J$7,$A$1:$AD$1,0))&amp;""),"")</f>
        <v/>
      </c>
      <c r="AQ215" s="22">
        <f>IFERROR(TRIM(INDEX($A215:$AD215,MATCH(Lists!$J$8,$A$1:$AD$1,0))&amp;""),"")</f>
        <v/>
      </c>
      <c r="AR215" s="22">
        <f>IF(AK215="","",SUM(AS215:AX215))</f>
        <v/>
      </c>
      <c r="AS215" s="22">
        <f>IF(AK215="","",IF(Lists!$G$2="",0,IF(ISNUMBER(SEARCH(Lists!$G$2,AO215)),1,0)))</f>
        <v/>
      </c>
      <c r="AT215" s="22">
        <f>IF(AK215="","",IF(Lists!$G$3="",0,IF(ISNUMBER(SEARCH(Lists!$G$3,AO215)),1,0)))</f>
        <v/>
      </c>
      <c r="AU215" s="22">
        <f>IF(AK215="","",IF(Lists!$G$4="",0,IF(ISNUMBER(SEARCH(Lists!$G$4,AO215)),1,0)))</f>
        <v/>
      </c>
      <c r="AV215" s="22">
        <f>IF(AK215="","",IF(Lists!$G$5="",0,IF(ISNUMBER(SEARCH(Lists!$G$5,AO215)),1,0)))</f>
        <v/>
      </c>
      <c r="AW215" s="22">
        <f>IF(AK215="","",IF(Lists!$G$6="",0,IF(ISNUMBER(SEARCH(Lists!$G$6,AO215)),1,0)))</f>
        <v/>
      </c>
      <c r="AX215" s="22">
        <f>IF(AK215="","",IF(Lists!$G$7="",0,IF(ISNUMBER(SEARCH(Lists!$G$7,AO215)),1,0)))</f>
        <v/>
      </c>
    </row>
    <row r="216">
      <c r="AE216" s="19" t="n"/>
      <c r="AF216" s="23" t="n"/>
      <c r="AG216" s="23" t="n"/>
      <c r="AH216" s="24" t="n"/>
      <c r="AI216" s="23" t="n"/>
      <c r="AJ216" s="19" t="n"/>
      <c r="AK216" s="22">
        <f>IFERROR(TRIM(INDEX($A216:$AD216,MATCH(Lists!$J$2,$A$1:$AD$1,0))&amp;""),"")</f>
        <v/>
      </c>
      <c r="AL216" s="22">
        <f>LOWER(IFERROR(TRIM(INDEX($A216:$AD216,MATCH(Lists!$J$3,$A$1:$AD$1,0))&amp;""),""))</f>
        <v/>
      </c>
      <c r="AM216" s="22">
        <f>IFERROR(TRIM(INDEX($A216:$AD216,MATCH(Lists!$J$4,$A$1:$AD$1,0))&amp;""),"")</f>
        <v/>
      </c>
      <c r="AN216" s="22">
        <f>IFERROR(IF(TRIM(INDEX($A216:$AD216,MATCH(Lists!$J$5,$A$1:$AD$1,0))&amp;"")="","",VALUE(TRIM(INDEX($A216:$AD216,MATCH(Lists!$J$5,$A$1:$AD$1,0))&amp;""))),"")</f>
        <v/>
      </c>
      <c r="AO216" s="22">
        <f>IFERROR(TRIM(INDEX($A216:$AD216,MATCH(Lists!$J$6,$A$1:$AD$1,0))&amp;""),"")</f>
        <v/>
      </c>
      <c r="AP216" s="22">
        <f>IFERROR(TRIM(INDEX($A216:$AD216,MATCH(Lists!$J$7,$A$1:$AD$1,0))&amp;""),"")</f>
        <v/>
      </c>
      <c r="AQ216" s="22">
        <f>IFERROR(TRIM(INDEX($A216:$AD216,MATCH(Lists!$J$8,$A$1:$AD$1,0))&amp;""),"")</f>
        <v/>
      </c>
      <c r="AR216" s="22">
        <f>IF(AK216="","",SUM(AS216:AX216))</f>
        <v/>
      </c>
      <c r="AS216" s="22">
        <f>IF(AK216="","",IF(Lists!$G$2="",0,IF(ISNUMBER(SEARCH(Lists!$G$2,AO216)),1,0)))</f>
        <v/>
      </c>
      <c r="AT216" s="22">
        <f>IF(AK216="","",IF(Lists!$G$3="",0,IF(ISNUMBER(SEARCH(Lists!$G$3,AO216)),1,0)))</f>
        <v/>
      </c>
      <c r="AU216" s="22">
        <f>IF(AK216="","",IF(Lists!$G$4="",0,IF(ISNUMBER(SEARCH(Lists!$G$4,AO216)),1,0)))</f>
        <v/>
      </c>
      <c r="AV216" s="22">
        <f>IF(AK216="","",IF(Lists!$G$5="",0,IF(ISNUMBER(SEARCH(Lists!$G$5,AO216)),1,0)))</f>
        <v/>
      </c>
      <c r="AW216" s="22">
        <f>IF(AK216="","",IF(Lists!$G$6="",0,IF(ISNUMBER(SEARCH(Lists!$G$6,AO216)),1,0)))</f>
        <v/>
      </c>
      <c r="AX216" s="22">
        <f>IF(AK216="","",IF(Lists!$G$7="",0,IF(ISNUMBER(SEARCH(Lists!$G$7,AO216)),1,0)))</f>
        <v/>
      </c>
    </row>
    <row r="217">
      <c r="AE217" s="19" t="n"/>
      <c r="AF217" s="23" t="n"/>
      <c r="AG217" s="23" t="n"/>
      <c r="AH217" s="24" t="n"/>
      <c r="AI217" s="23" t="n"/>
      <c r="AJ217" s="19" t="n"/>
      <c r="AK217" s="22">
        <f>IFERROR(TRIM(INDEX($A217:$AD217,MATCH(Lists!$J$2,$A$1:$AD$1,0))&amp;""),"")</f>
        <v/>
      </c>
      <c r="AL217" s="22">
        <f>LOWER(IFERROR(TRIM(INDEX($A217:$AD217,MATCH(Lists!$J$3,$A$1:$AD$1,0))&amp;""),""))</f>
        <v/>
      </c>
      <c r="AM217" s="22">
        <f>IFERROR(TRIM(INDEX($A217:$AD217,MATCH(Lists!$J$4,$A$1:$AD$1,0))&amp;""),"")</f>
        <v/>
      </c>
      <c r="AN217" s="22">
        <f>IFERROR(IF(TRIM(INDEX($A217:$AD217,MATCH(Lists!$J$5,$A$1:$AD$1,0))&amp;"")="","",VALUE(TRIM(INDEX($A217:$AD217,MATCH(Lists!$J$5,$A$1:$AD$1,0))&amp;""))),"")</f>
        <v/>
      </c>
      <c r="AO217" s="22">
        <f>IFERROR(TRIM(INDEX($A217:$AD217,MATCH(Lists!$J$6,$A$1:$AD$1,0))&amp;""),"")</f>
        <v/>
      </c>
      <c r="AP217" s="22">
        <f>IFERROR(TRIM(INDEX($A217:$AD217,MATCH(Lists!$J$7,$A$1:$AD$1,0))&amp;""),"")</f>
        <v/>
      </c>
      <c r="AQ217" s="22">
        <f>IFERROR(TRIM(INDEX($A217:$AD217,MATCH(Lists!$J$8,$A$1:$AD$1,0))&amp;""),"")</f>
        <v/>
      </c>
      <c r="AR217" s="22">
        <f>IF(AK217="","",SUM(AS217:AX217))</f>
        <v/>
      </c>
      <c r="AS217" s="22">
        <f>IF(AK217="","",IF(Lists!$G$2="",0,IF(ISNUMBER(SEARCH(Lists!$G$2,AO217)),1,0)))</f>
        <v/>
      </c>
      <c r="AT217" s="22">
        <f>IF(AK217="","",IF(Lists!$G$3="",0,IF(ISNUMBER(SEARCH(Lists!$G$3,AO217)),1,0)))</f>
        <v/>
      </c>
      <c r="AU217" s="22">
        <f>IF(AK217="","",IF(Lists!$G$4="",0,IF(ISNUMBER(SEARCH(Lists!$G$4,AO217)),1,0)))</f>
        <v/>
      </c>
      <c r="AV217" s="22">
        <f>IF(AK217="","",IF(Lists!$G$5="",0,IF(ISNUMBER(SEARCH(Lists!$G$5,AO217)),1,0)))</f>
        <v/>
      </c>
      <c r="AW217" s="22">
        <f>IF(AK217="","",IF(Lists!$G$6="",0,IF(ISNUMBER(SEARCH(Lists!$G$6,AO217)),1,0)))</f>
        <v/>
      </c>
      <c r="AX217" s="22">
        <f>IF(AK217="","",IF(Lists!$G$7="",0,IF(ISNUMBER(SEARCH(Lists!$G$7,AO217)),1,0)))</f>
        <v/>
      </c>
    </row>
    <row r="218">
      <c r="AE218" s="19" t="n"/>
      <c r="AF218" s="23" t="n"/>
      <c r="AG218" s="23" t="n"/>
      <c r="AH218" s="24" t="n"/>
      <c r="AI218" s="23" t="n"/>
      <c r="AJ218" s="19" t="n"/>
      <c r="AK218" s="22">
        <f>IFERROR(TRIM(INDEX($A218:$AD218,MATCH(Lists!$J$2,$A$1:$AD$1,0))&amp;""),"")</f>
        <v/>
      </c>
      <c r="AL218" s="22">
        <f>LOWER(IFERROR(TRIM(INDEX($A218:$AD218,MATCH(Lists!$J$3,$A$1:$AD$1,0))&amp;""),""))</f>
        <v/>
      </c>
      <c r="AM218" s="22">
        <f>IFERROR(TRIM(INDEX($A218:$AD218,MATCH(Lists!$J$4,$A$1:$AD$1,0))&amp;""),"")</f>
        <v/>
      </c>
      <c r="AN218" s="22">
        <f>IFERROR(IF(TRIM(INDEX($A218:$AD218,MATCH(Lists!$J$5,$A$1:$AD$1,0))&amp;"")="","",VALUE(TRIM(INDEX($A218:$AD218,MATCH(Lists!$J$5,$A$1:$AD$1,0))&amp;""))),"")</f>
        <v/>
      </c>
      <c r="AO218" s="22">
        <f>IFERROR(TRIM(INDEX($A218:$AD218,MATCH(Lists!$J$6,$A$1:$AD$1,0))&amp;""),"")</f>
        <v/>
      </c>
      <c r="AP218" s="22">
        <f>IFERROR(TRIM(INDEX($A218:$AD218,MATCH(Lists!$J$7,$A$1:$AD$1,0))&amp;""),"")</f>
        <v/>
      </c>
      <c r="AQ218" s="22">
        <f>IFERROR(TRIM(INDEX($A218:$AD218,MATCH(Lists!$J$8,$A$1:$AD$1,0))&amp;""),"")</f>
        <v/>
      </c>
      <c r="AR218" s="22">
        <f>IF(AK218="","",SUM(AS218:AX218))</f>
        <v/>
      </c>
      <c r="AS218" s="22">
        <f>IF(AK218="","",IF(Lists!$G$2="",0,IF(ISNUMBER(SEARCH(Lists!$G$2,AO218)),1,0)))</f>
        <v/>
      </c>
      <c r="AT218" s="22">
        <f>IF(AK218="","",IF(Lists!$G$3="",0,IF(ISNUMBER(SEARCH(Lists!$G$3,AO218)),1,0)))</f>
        <v/>
      </c>
      <c r="AU218" s="22">
        <f>IF(AK218="","",IF(Lists!$G$4="",0,IF(ISNUMBER(SEARCH(Lists!$G$4,AO218)),1,0)))</f>
        <v/>
      </c>
      <c r="AV218" s="22">
        <f>IF(AK218="","",IF(Lists!$G$5="",0,IF(ISNUMBER(SEARCH(Lists!$G$5,AO218)),1,0)))</f>
        <v/>
      </c>
      <c r="AW218" s="22">
        <f>IF(AK218="","",IF(Lists!$G$6="",0,IF(ISNUMBER(SEARCH(Lists!$G$6,AO218)),1,0)))</f>
        <v/>
      </c>
      <c r="AX218" s="22">
        <f>IF(AK218="","",IF(Lists!$G$7="",0,IF(ISNUMBER(SEARCH(Lists!$G$7,AO218)),1,0)))</f>
        <v/>
      </c>
    </row>
    <row r="219">
      <c r="AE219" s="19" t="n"/>
      <c r="AF219" s="23" t="n"/>
      <c r="AG219" s="23" t="n"/>
      <c r="AH219" s="24" t="n"/>
      <c r="AI219" s="23" t="n"/>
      <c r="AJ219" s="19" t="n"/>
      <c r="AK219" s="22">
        <f>IFERROR(TRIM(INDEX($A219:$AD219,MATCH(Lists!$J$2,$A$1:$AD$1,0))&amp;""),"")</f>
        <v/>
      </c>
      <c r="AL219" s="22">
        <f>LOWER(IFERROR(TRIM(INDEX($A219:$AD219,MATCH(Lists!$J$3,$A$1:$AD$1,0))&amp;""),""))</f>
        <v/>
      </c>
      <c r="AM219" s="22">
        <f>IFERROR(TRIM(INDEX($A219:$AD219,MATCH(Lists!$J$4,$A$1:$AD$1,0))&amp;""),"")</f>
        <v/>
      </c>
      <c r="AN219" s="22">
        <f>IFERROR(IF(TRIM(INDEX($A219:$AD219,MATCH(Lists!$J$5,$A$1:$AD$1,0))&amp;"")="","",VALUE(TRIM(INDEX($A219:$AD219,MATCH(Lists!$J$5,$A$1:$AD$1,0))&amp;""))),"")</f>
        <v/>
      </c>
      <c r="AO219" s="22">
        <f>IFERROR(TRIM(INDEX($A219:$AD219,MATCH(Lists!$J$6,$A$1:$AD$1,0))&amp;""),"")</f>
        <v/>
      </c>
      <c r="AP219" s="22">
        <f>IFERROR(TRIM(INDEX($A219:$AD219,MATCH(Lists!$J$7,$A$1:$AD$1,0))&amp;""),"")</f>
        <v/>
      </c>
      <c r="AQ219" s="22">
        <f>IFERROR(TRIM(INDEX($A219:$AD219,MATCH(Lists!$J$8,$A$1:$AD$1,0))&amp;""),"")</f>
        <v/>
      </c>
      <c r="AR219" s="22">
        <f>IF(AK219="","",SUM(AS219:AX219))</f>
        <v/>
      </c>
      <c r="AS219" s="22">
        <f>IF(AK219="","",IF(Lists!$G$2="",0,IF(ISNUMBER(SEARCH(Lists!$G$2,AO219)),1,0)))</f>
        <v/>
      </c>
      <c r="AT219" s="22">
        <f>IF(AK219="","",IF(Lists!$G$3="",0,IF(ISNUMBER(SEARCH(Lists!$G$3,AO219)),1,0)))</f>
        <v/>
      </c>
      <c r="AU219" s="22">
        <f>IF(AK219="","",IF(Lists!$G$4="",0,IF(ISNUMBER(SEARCH(Lists!$G$4,AO219)),1,0)))</f>
        <v/>
      </c>
      <c r="AV219" s="22">
        <f>IF(AK219="","",IF(Lists!$G$5="",0,IF(ISNUMBER(SEARCH(Lists!$G$5,AO219)),1,0)))</f>
        <v/>
      </c>
      <c r="AW219" s="22">
        <f>IF(AK219="","",IF(Lists!$G$6="",0,IF(ISNUMBER(SEARCH(Lists!$G$6,AO219)),1,0)))</f>
        <v/>
      </c>
      <c r="AX219" s="22">
        <f>IF(AK219="","",IF(Lists!$G$7="",0,IF(ISNUMBER(SEARCH(Lists!$G$7,AO219)),1,0)))</f>
        <v/>
      </c>
    </row>
    <row r="220">
      <c r="AE220" s="19" t="n"/>
      <c r="AF220" s="23" t="n"/>
      <c r="AG220" s="23" t="n"/>
      <c r="AH220" s="24" t="n"/>
      <c r="AI220" s="23" t="n"/>
      <c r="AJ220" s="19" t="n"/>
      <c r="AK220" s="22">
        <f>IFERROR(TRIM(INDEX($A220:$AD220,MATCH(Lists!$J$2,$A$1:$AD$1,0))&amp;""),"")</f>
        <v/>
      </c>
      <c r="AL220" s="22">
        <f>LOWER(IFERROR(TRIM(INDEX($A220:$AD220,MATCH(Lists!$J$3,$A$1:$AD$1,0))&amp;""),""))</f>
        <v/>
      </c>
      <c r="AM220" s="22">
        <f>IFERROR(TRIM(INDEX($A220:$AD220,MATCH(Lists!$J$4,$A$1:$AD$1,0))&amp;""),"")</f>
        <v/>
      </c>
      <c r="AN220" s="22">
        <f>IFERROR(IF(TRIM(INDEX($A220:$AD220,MATCH(Lists!$J$5,$A$1:$AD$1,0))&amp;"")="","",VALUE(TRIM(INDEX($A220:$AD220,MATCH(Lists!$J$5,$A$1:$AD$1,0))&amp;""))),"")</f>
        <v/>
      </c>
      <c r="AO220" s="22">
        <f>IFERROR(TRIM(INDEX($A220:$AD220,MATCH(Lists!$J$6,$A$1:$AD$1,0))&amp;""),"")</f>
        <v/>
      </c>
      <c r="AP220" s="22">
        <f>IFERROR(TRIM(INDEX($A220:$AD220,MATCH(Lists!$J$7,$A$1:$AD$1,0))&amp;""),"")</f>
        <v/>
      </c>
      <c r="AQ220" s="22">
        <f>IFERROR(TRIM(INDEX($A220:$AD220,MATCH(Lists!$J$8,$A$1:$AD$1,0))&amp;""),"")</f>
        <v/>
      </c>
      <c r="AR220" s="22">
        <f>IF(AK220="","",SUM(AS220:AX220))</f>
        <v/>
      </c>
      <c r="AS220" s="22">
        <f>IF(AK220="","",IF(Lists!$G$2="",0,IF(ISNUMBER(SEARCH(Lists!$G$2,AO220)),1,0)))</f>
        <v/>
      </c>
      <c r="AT220" s="22">
        <f>IF(AK220="","",IF(Lists!$G$3="",0,IF(ISNUMBER(SEARCH(Lists!$G$3,AO220)),1,0)))</f>
        <v/>
      </c>
      <c r="AU220" s="22">
        <f>IF(AK220="","",IF(Lists!$G$4="",0,IF(ISNUMBER(SEARCH(Lists!$G$4,AO220)),1,0)))</f>
        <v/>
      </c>
      <c r="AV220" s="22">
        <f>IF(AK220="","",IF(Lists!$G$5="",0,IF(ISNUMBER(SEARCH(Lists!$G$5,AO220)),1,0)))</f>
        <v/>
      </c>
      <c r="AW220" s="22">
        <f>IF(AK220="","",IF(Lists!$G$6="",0,IF(ISNUMBER(SEARCH(Lists!$G$6,AO220)),1,0)))</f>
        <v/>
      </c>
      <c r="AX220" s="22">
        <f>IF(AK220="","",IF(Lists!$G$7="",0,IF(ISNUMBER(SEARCH(Lists!$G$7,AO220)),1,0)))</f>
        <v/>
      </c>
    </row>
    <row r="221">
      <c r="AE221" s="19" t="n"/>
      <c r="AF221" s="23" t="n"/>
      <c r="AG221" s="23" t="n"/>
      <c r="AH221" s="24" t="n"/>
      <c r="AI221" s="23" t="n"/>
      <c r="AJ221" s="19" t="n"/>
      <c r="AK221" s="22">
        <f>IFERROR(TRIM(INDEX($A221:$AD221,MATCH(Lists!$J$2,$A$1:$AD$1,0))&amp;""),"")</f>
        <v/>
      </c>
      <c r="AL221" s="22">
        <f>LOWER(IFERROR(TRIM(INDEX($A221:$AD221,MATCH(Lists!$J$3,$A$1:$AD$1,0))&amp;""),""))</f>
        <v/>
      </c>
      <c r="AM221" s="22">
        <f>IFERROR(TRIM(INDEX($A221:$AD221,MATCH(Lists!$J$4,$A$1:$AD$1,0))&amp;""),"")</f>
        <v/>
      </c>
      <c r="AN221" s="22">
        <f>IFERROR(IF(TRIM(INDEX($A221:$AD221,MATCH(Lists!$J$5,$A$1:$AD$1,0))&amp;"")="","",VALUE(TRIM(INDEX($A221:$AD221,MATCH(Lists!$J$5,$A$1:$AD$1,0))&amp;""))),"")</f>
        <v/>
      </c>
      <c r="AO221" s="22">
        <f>IFERROR(TRIM(INDEX($A221:$AD221,MATCH(Lists!$J$6,$A$1:$AD$1,0))&amp;""),"")</f>
        <v/>
      </c>
      <c r="AP221" s="22">
        <f>IFERROR(TRIM(INDEX($A221:$AD221,MATCH(Lists!$J$7,$A$1:$AD$1,0))&amp;""),"")</f>
        <v/>
      </c>
      <c r="AQ221" s="22">
        <f>IFERROR(TRIM(INDEX($A221:$AD221,MATCH(Lists!$J$8,$A$1:$AD$1,0))&amp;""),"")</f>
        <v/>
      </c>
      <c r="AR221" s="22">
        <f>IF(AK221="","",SUM(AS221:AX221))</f>
        <v/>
      </c>
      <c r="AS221" s="22">
        <f>IF(AK221="","",IF(Lists!$G$2="",0,IF(ISNUMBER(SEARCH(Lists!$G$2,AO221)),1,0)))</f>
        <v/>
      </c>
      <c r="AT221" s="22">
        <f>IF(AK221="","",IF(Lists!$G$3="",0,IF(ISNUMBER(SEARCH(Lists!$G$3,AO221)),1,0)))</f>
        <v/>
      </c>
      <c r="AU221" s="22">
        <f>IF(AK221="","",IF(Lists!$G$4="",0,IF(ISNUMBER(SEARCH(Lists!$G$4,AO221)),1,0)))</f>
        <v/>
      </c>
      <c r="AV221" s="22">
        <f>IF(AK221="","",IF(Lists!$G$5="",0,IF(ISNUMBER(SEARCH(Lists!$G$5,AO221)),1,0)))</f>
        <v/>
      </c>
      <c r="AW221" s="22">
        <f>IF(AK221="","",IF(Lists!$G$6="",0,IF(ISNUMBER(SEARCH(Lists!$G$6,AO221)),1,0)))</f>
        <v/>
      </c>
      <c r="AX221" s="22">
        <f>IF(AK221="","",IF(Lists!$G$7="",0,IF(ISNUMBER(SEARCH(Lists!$G$7,AO221)),1,0)))</f>
        <v/>
      </c>
    </row>
    <row r="222">
      <c r="AE222" s="19" t="n"/>
      <c r="AF222" s="23" t="n"/>
      <c r="AG222" s="23" t="n"/>
      <c r="AH222" s="24" t="n"/>
      <c r="AI222" s="23" t="n"/>
      <c r="AJ222" s="19" t="n"/>
      <c r="AK222" s="22">
        <f>IFERROR(TRIM(INDEX($A222:$AD222,MATCH(Lists!$J$2,$A$1:$AD$1,0))&amp;""),"")</f>
        <v/>
      </c>
      <c r="AL222" s="22">
        <f>LOWER(IFERROR(TRIM(INDEX($A222:$AD222,MATCH(Lists!$J$3,$A$1:$AD$1,0))&amp;""),""))</f>
        <v/>
      </c>
      <c r="AM222" s="22">
        <f>IFERROR(TRIM(INDEX($A222:$AD222,MATCH(Lists!$J$4,$A$1:$AD$1,0))&amp;""),"")</f>
        <v/>
      </c>
      <c r="AN222" s="22">
        <f>IFERROR(IF(TRIM(INDEX($A222:$AD222,MATCH(Lists!$J$5,$A$1:$AD$1,0))&amp;"")="","",VALUE(TRIM(INDEX($A222:$AD222,MATCH(Lists!$J$5,$A$1:$AD$1,0))&amp;""))),"")</f>
        <v/>
      </c>
      <c r="AO222" s="22">
        <f>IFERROR(TRIM(INDEX($A222:$AD222,MATCH(Lists!$J$6,$A$1:$AD$1,0))&amp;""),"")</f>
        <v/>
      </c>
      <c r="AP222" s="22">
        <f>IFERROR(TRIM(INDEX($A222:$AD222,MATCH(Lists!$J$7,$A$1:$AD$1,0))&amp;""),"")</f>
        <v/>
      </c>
      <c r="AQ222" s="22">
        <f>IFERROR(TRIM(INDEX($A222:$AD222,MATCH(Lists!$J$8,$A$1:$AD$1,0))&amp;""),"")</f>
        <v/>
      </c>
      <c r="AR222" s="22">
        <f>IF(AK222="","",SUM(AS222:AX222))</f>
        <v/>
      </c>
      <c r="AS222" s="22">
        <f>IF(AK222="","",IF(Lists!$G$2="",0,IF(ISNUMBER(SEARCH(Lists!$G$2,AO222)),1,0)))</f>
        <v/>
      </c>
      <c r="AT222" s="22">
        <f>IF(AK222="","",IF(Lists!$G$3="",0,IF(ISNUMBER(SEARCH(Lists!$G$3,AO222)),1,0)))</f>
        <v/>
      </c>
      <c r="AU222" s="22">
        <f>IF(AK222="","",IF(Lists!$G$4="",0,IF(ISNUMBER(SEARCH(Lists!$G$4,AO222)),1,0)))</f>
        <v/>
      </c>
      <c r="AV222" s="22">
        <f>IF(AK222="","",IF(Lists!$G$5="",0,IF(ISNUMBER(SEARCH(Lists!$G$5,AO222)),1,0)))</f>
        <v/>
      </c>
      <c r="AW222" s="22">
        <f>IF(AK222="","",IF(Lists!$G$6="",0,IF(ISNUMBER(SEARCH(Lists!$G$6,AO222)),1,0)))</f>
        <v/>
      </c>
      <c r="AX222" s="22">
        <f>IF(AK222="","",IF(Lists!$G$7="",0,IF(ISNUMBER(SEARCH(Lists!$G$7,AO222)),1,0)))</f>
        <v/>
      </c>
    </row>
    <row r="223">
      <c r="AE223" s="19" t="n"/>
      <c r="AF223" s="23" t="n"/>
      <c r="AG223" s="23" t="n"/>
      <c r="AH223" s="24" t="n"/>
      <c r="AI223" s="23" t="n"/>
      <c r="AJ223" s="19" t="n"/>
      <c r="AK223" s="22">
        <f>IFERROR(TRIM(INDEX($A223:$AD223,MATCH(Lists!$J$2,$A$1:$AD$1,0))&amp;""),"")</f>
        <v/>
      </c>
      <c r="AL223" s="22">
        <f>LOWER(IFERROR(TRIM(INDEX($A223:$AD223,MATCH(Lists!$J$3,$A$1:$AD$1,0))&amp;""),""))</f>
        <v/>
      </c>
      <c r="AM223" s="22">
        <f>IFERROR(TRIM(INDEX($A223:$AD223,MATCH(Lists!$J$4,$A$1:$AD$1,0))&amp;""),"")</f>
        <v/>
      </c>
      <c r="AN223" s="22">
        <f>IFERROR(IF(TRIM(INDEX($A223:$AD223,MATCH(Lists!$J$5,$A$1:$AD$1,0))&amp;"")="","",VALUE(TRIM(INDEX($A223:$AD223,MATCH(Lists!$J$5,$A$1:$AD$1,0))&amp;""))),"")</f>
        <v/>
      </c>
      <c r="AO223" s="22">
        <f>IFERROR(TRIM(INDEX($A223:$AD223,MATCH(Lists!$J$6,$A$1:$AD$1,0))&amp;""),"")</f>
        <v/>
      </c>
      <c r="AP223" s="22">
        <f>IFERROR(TRIM(INDEX($A223:$AD223,MATCH(Lists!$J$7,$A$1:$AD$1,0))&amp;""),"")</f>
        <v/>
      </c>
      <c r="AQ223" s="22">
        <f>IFERROR(TRIM(INDEX($A223:$AD223,MATCH(Lists!$J$8,$A$1:$AD$1,0))&amp;""),"")</f>
        <v/>
      </c>
      <c r="AR223" s="22">
        <f>IF(AK223="","",SUM(AS223:AX223))</f>
        <v/>
      </c>
      <c r="AS223" s="22">
        <f>IF(AK223="","",IF(Lists!$G$2="",0,IF(ISNUMBER(SEARCH(Lists!$G$2,AO223)),1,0)))</f>
        <v/>
      </c>
      <c r="AT223" s="22">
        <f>IF(AK223="","",IF(Lists!$G$3="",0,IF(ISNUMBER(SEARCH(Lists!$G$3,AO223)),1,0)))</f>
        <v/>
      </c>
      <c r="AU223" s="22">
        <f>IF(AK223="","",IF(Lists!$G$4="",0,IF(ISNUMBER(SEARCH(Lists!$G$4,AO223)),1,0)))</f>
        <v/>
      </c>
      <c r="AV223" s="22">
        <f>IF(AK223="","",IF(Lists!$G$5="",0,IF(ISNUMBER(SEARCH(Lists!$G$5,AO223)),1,0)))</f>
        <v/>
      </c>
      <c r="AW223" s="22">
        <f>IF(AK223="","",IF(Lists!$G$6="",0,IF(ISNUMBER(SEARCH(Lists!$G$6,AO223)),1,0)))</f>
        <v/>
      </c>
      <c r="AX223" s="22">
        <f>IF(AK223="","",IF(Lists!$G$7="",0,IF(ISNUMBER(SEARCH(Lists!$G$7,AO223)),1,0)))</f>
        <v/>
      </c>
    </row>
    <row r="224">
      <c r="AE224" s="19" t="n"/>
      <c r="AF224" s="23" t="n"/>
      <c r="AG224" s="23" t="n"/>
      <c r="AH224" s="24" t="n"/>
      <c r="AI224" s="23" t="n"/>
      <c r="AJ224" s="19" t="n"/>
      <c r="AK224" s="22">
        <f>IFERROR(TRIM(INDEX($A224:$AD224,MATCH(Lists!$J$2,$A$1:$AD$1,0))&amp;""),"")</f>
        <v/>
      </c>
      <c r="AL224" s="22">
        <f>LOWER(IFERROR(TRIM(INDEX($A224:$AD224,MATCH(Lists!$J$3,$A$1:$AD$1,0))&amp;""),""))</f>
        <v/>
      </c>
      <c r="AM224" s="22">
        <f>IFERROR(TRIM(INDEX($A224:$AD224,MATCH(Lists!$J$4,$A$1:$AD$1,0))&amp;""),"")</f>
        <v/>
      </c>
      <c r="AN224" s="22">
        <f>IFERROR(IF(TRIM(INDEX($A224:$AD224,MATCH(Lists!$J$5,$A$1:$AD$1,0))&amp;"")="","",VALUE(TRIM(INDEX($A224:$AD224,MATCH(Lists!$J$5,$A$1:$AD$1,0))&amp;""))),"")</f>
        <v/>
      </c>
      <c r="AO224" s="22">
        <f>IFERROR(TRIM(INDEX($A224:$AD224,MATCH(Lists!$J$6,$A$1:$AD$1,0))&amp;""),"")</f>
        <v/>
      </c>
      <c r="AP224" s="22">
        <f>IFERROR(TRIM(INDEX($A224:$AD224,MATCH(Lists!$J$7,$A$1:$AD$1,0))&amp;""),"")</f>
        <v/>
      </c>
      <c r="AQ224" s="22">
        <f>IFERROR(TRIM(INDEX($A224:$AD224,MATCH(Lists!$J$8,$A$1:$AD$1,0))&amp;""),"")</f>
        <v/>
      </c>
      <c r="AR224" s="22">
        <f>IF(AK224="","",SUM(AS224:AX224))</f>
        <v/>
      </c>
      <c r="AS224" s="22">
        <f>IF(AK224="","",IF(Lists!$G$2="",0,IF(ISNUMBER(SEARCH(Lists!$G$2,AO224)),1,0)))</f>
        <v/>
      </c>
      <c r="AT224" s="22">
        <f>IF(AK224="","",IF(Lists!$G$3="",0,IF(ISNUMBER(SEARCH(Lists!$G$3,AO224)),1,0)))</f>
        <v/>
      </c>
      <c r="AU224" s="22">
        <f>IF(AK224="","",IF(Lists!$G$4="",0,IF(ISNUMBER(SEARCH(Lists!$G$4,AO224)),1,0)))</f>
        <v/>
      </c>
      <c r="AV224" s="22">
        <f>IF(AK224="","",IF(Lists!$G$5="",0,IF(ISNUMBER(SEARCH(Lists!$G$5,AO224)),1,0)))</f>
        <v/>
      </c>
      <c r="AW224" s="22">
        <f>IF(AK224="","",IF(Lists!$G$6="",0,IF(ISNUMBER(SEARCH(Lists!$G$6,AO224)),1,0)))</f>
        <v/>
      </c>
      <c r="AX224" s="22">
        <f>IF(AK224="","",IF(Lists!$G$7="",0,IF(ISNUMBER(SEARCH(Lists!$G$7,AO224)),1,0)))</f>
        <v/>
      </c>
    </row>
    <row r="225">
      <c r="AE225" s="19" t="n"/>
      <c r="AF225" s="23" t="n"/>
      <c r="AG225" s="23" t="n"/>
      <c r="AH225" s="24" t="n"/>
      <c r="AI225" s="23" t="n"/>
      <c r="AJ225" s="19" t="n"/>
      <c r="AK225" s="22">
        <f>IFERROR(TRIM(INDEX($A225:$AD225,MATCH(Lists!$J$2,$A$1:$AD$1,0))&amp;""),"")</f>
        <v/>
      </c>
      <c r="AL225" s="22">
        <f>LOWER(IFERROR(TRIM(INDEX($A225:$AD225,MATCH(Lists!$J$3,$A$1:$AD$1,0))&amp;""),""))</f>
        <v/>
      </c>
      <c r="AM225" s="22">
        <f>IFERROR(TRIM(INDEX($A225:$AD225,MATCH(Lists!$J$4,$A$1:$AD$1,0))&amp;""),"")</f>
        <v/>
      </c>
      <c r="AN225" s="22">
        <f>IFERROR(IF(TRIM(INDEX($A225:$AD225,MATCH(Lists!$J$5,$A$1:$AD$1,0))&amp;"")="","",VALUE(TRIM(INDEX($A225:$AD225,MATCH(Lists!$J$5,$A$1:$AD$1,0))&amp;""))),"")</f>
        <v/>
      </c>
      <c r="AO225" s="22">
        <f>IFERROR(TRIM(INDEX($A225:$AD225,MATCH(Lists!$J$6,$A$1:$AD$1,0))&amp;""),"")</f>
        <v/>
      </c>
      <c r="AP225" s="22">
        <f>IFERROR(TRIM(INDEX($A225:$AD225,MATCH(Lists!$J$7,$A$1:$AD$1,0))&amp;""),"")</f>
        <v/>
      </c>
      <c r="AQ225" s="22">
        <f>IFERROR(TRIM(INDEX($A225:$AD225,MATCH(Lists!$J$8,$A$1:$AD$1,0))&amp;""),"")</f>
        <v/>
      </c>
      <c r="AR225" s="22">
        <f>IF(AK225="","",SUM(AS225:AX225))</f>
        <v/>
      </c>
      <c r="AS225" s="22">
        <f>IF(AK225="","",IF(Lists!$G$2="",0,IF(ISNUMBER(SEARCH(Lists!$G$2,AO225)),1,0)))</f>
        <v/>
      </c>
      <c r="AT225" s="22">
        <f>IF(AK225="","",IF(Lists!$G$3="",0,IF(ISNUMBER(SEARCH(Lists!$G$3,AO225)),1,0)))</f>
        <v/>
      </c>
      <c r="AU225" s="22">
        <f>IF(AK225="","",IF(Lists!$G$4="",0,IF(ISNUMBER(SEARCH(Lists!$G$4,AO225)),1,0)))</f>
        <v/>
      </c>
      <c r="AV225" s="22">
        <f>IF(AK225="","",IF(Lists!$G$5="",0,IF(ISNUMBER(SEARCH(Lists!$G$5,AO225)),1,0)))</f>
        <v/>
      </c>
      <c r="AW225" s="22">
        <f>IF(AK225="","",IF(Lists!$G$6="",0,IF(ISNUMBER(SEARCH(Lists!$G$6,AO225)),1,0)))</f>
        <v/>
      </c>
      <c r="AX225" s="22">
        <f>IF(AK225="","",IF(Lists!$G$7="",0,IF(ISNUMBER(SEARCH(Lists!$G$7,AO225)),1,0)))</f>
        <v/>
      </c>
    </row>
    <row r="226">
      <c r="AE226" s="19" t="n"/>
      <c r="AF226" s="23" t="n"/>
      <c r="AG226" s="23" t="n"/>
      <c r="AH226" s="24" t="n"/>
      <c r="AI226" s="23" t="n"/>
      <c r="AJ226" s="19" t="n"/>
      <c r="AK226" s="22">
        <f>IFERROR(TRIM(INDEX($A226:$AD226,MATCH(Lists!$J$2,$A$1:$AD$1,0))&amp;""),"")</f>
        <v/>
      </c>
      <c r="AL226" s="22">
        <f>LOWER(IFERROR(TRIM(INDEX($A226:$AD226,MATCH(Lists!$J$3,$A$1:$AD$1,0))&amp;""),""))</f>
        <v/>
      </c>
      <c r="AM226" s="22">
        <f>IFERROR(TRIM(INDEX($A226:$AD226,MATCH(Lists!$J$4,$A$1:$AD$1,0))&amp;""),"")</f>
        <v/>
      </c>
      <c r="AN226" s="22">
        <f>IFERROR(IF(TRIM(INDEX($A226:$AD226,MATCH(Lists!$J$5,$A$1:$AD$1,0))&amp;"")="","",VALUE(TRIM(INDEX($A226:$AD226,MATCH(Lists!$J$5,$A$1:$AD$1,0))&amp;""))),"")</f>
        <v/>
      </c>
      <c r="AO226" s="22">
        <f>IFERROR(TRIM(INDEX($A226:$AD226,MATCH(Lists!$J$6,$A$1:$AD$1,0))&amp;""),"")</f>
        <v/>
      </c>
      <c r="AP226" s="22">
        <f>IFERROR(TRIM(INDEX($A226:$AD226,MATCH(Lists!$J$7,$A$1:$AD$1,0))&amp;""),"")</f>
        <v/>
      </c>
      <c r="AQ226" s="22">
        <f>IFERROR(TRIM(INDEX($A226:$AD226,MATCH(Lists!$J$8,$A$1:$AD$1,0))&amp;""),"")</f>
        <v/>
      </c>
      <c r="AR226" s="22">
        <f>IF(AK226="","",SUM(AS226:AX226))</f>
        <v/>
      </c>
      <c r="AS226" s="22">
        <f>IF(AK226="","",IF(Lists!$G$2="",0,IF(ISNUMBER(SEARCH(Lists!$G$2,AO226)),1,0)))</f>
        <v/>
      </c>
      <c r="AT226" s="22">
        <f>IF(AK226="","",IF(Lists!$G$3="",0,IF(ISNUMBER(SEARCH(Lists!$G$3,AO226)),1,0)))</f>
        <v/>
      </c>
      <c r="AU226" s="22">
        <f>IF(AK226="","",IF(Lists!$G$4="",0,IF(ISNUMBER(SEARCH(Lists!$G$4,AO226)),1,0)))</f>
        <v/>
      </c>
      <c r="AV226" s="22">
        <f>IF(AK226="","",IF(Lists!$G$5="",0,IF(ISNUMBER(SEARCH(Lists!$G$5,AO226)),1,0)))</f>
        <v/>
      </c>
      <c r="AW226" s="22">
        <f>IF(AK226="","",IF(Lists!$G$6="",0,IF(ISNUMBER(SEARCH(Lists!$G$6,AO226)),1,0)))</f>
        <v/>
      </c>
      <c r="AX226" s="22">
        <f>IF(AK226="","",IF(Lists!$G$7="",0,IF(ISNUMBER(SEARCH(Lists!$G$7,AO226)),1,0)))</f>
        <v/>
      </c>
    </row>
    <row r="227">
      <c r="AE227" s="19" t="n"/>
      <c r="AF227" s="23" t="n"/>
      <c r="AG227" s="23" t="n"/>
      <c r="AH227" s="24" t="n"/>
      <c r="AI227" s="23" t="n"/>
      <c r="AJ227" s="19" t="n"/>
      <c r="AK227" s="22">
        <f>IFERROR(TRIM(INDEX($A227:$AD227,MATCH(Lists!$J$2,$A$1:$AD$1,0))&amp;""),"")</f>
        <v/>
      </c>
      <c r="AL227" s="22">
        <f>LOWER(IFERROR(TRIM(INDEX($A227:$AD227,MATCH(Lists!$J$3,$A$1:$AD$1,0))&amp;""),""))</f>
        <v/>
      </c>
      <c r="AM227" s="22">
        <f>IFERROR(TRIM(INDEX($A227:$AD227,MATCH(Lists!$J$4,$A$1:$AD$1,0))&amp;""),"")</f>
        <v/>
      </c>
      <c r="AN227" s="22">
        <f>IFERROR(IF(TRIM(INDEX($A227:$AD227,MATCH(Lists!$J$5,$A$1:$AD$1,0))&amp;"")="","",VALUE(TRIM(INDEX($A227:$AD227,MATCH(Lists!$J$5,$A$1:$AD$1,0))&amp;""))),"")</f>
        <v/>
      </c>
      <c r="AO227" s="22">
        <f>IFERROR(TRIM(INDEX($A227:$AD227,MATCH(Lists!$J$6,$A$1:$AD$1,0))&amp;""),"")</f>
        <v/>
      </c>
      <c r="AP227" s="22">
        <f>IFERROR(TRIM(INDEX($A227:$AD227,MATCH(Lists!$J$7,$A$1:$AD$1,0))&amp;""),"")</f>
        <v/>
      </c>
      <c r="AQ227" s="22">
        <f>IFERROR(TRIM(INDEX($A227:$AD227,MATCH(Lists!$J$8,$A$1:$AD$1,0))&amp;""),"")</f>
        <v/>
      </c>
      <c r="AR227" s="22">
        <f>IF(AK227="","",SUM(AS227:AX227))</f>
        <v/>
      </c>
      <c r="AS227" s="22">
        <f>IF(AK227="","",IF(Lists!$G$2="",0,IF(ISNUMBER(SEARCH(Lists!$G$2,AO227)),1,0)))</f>
        <v/>
      </c>
      <c r="AT227" s="22">
        <f>IF(AK227="","",IF(Lists!$G$3="",0,IF(ISNUMBER(SEARCH(Lists!$G$3,AO227)),1,0)))</f>
        <v/>
      </c>
      <c r="AU227" s="22">
        <f>IF(AK227="","",IF(Lists!$G$4="",0,IF(ISNUMBER(SEARCH(Lists!$G$4,AO227)),1,0)))</f>
        <v/>
      </c>
      <c r="AV227" s="22">
        <f>IF(AK227="","",IF(Lists!$G$5="",0,IF(ISNUMBER(SEARCH(Lists!$G$5,AO227)),1,0)))</f>
        <v/>
      </c>
      <c r="AW227" s="22">
        <f>IF(AK227="","",IF(Lists!$G$6="",0,IF(ISNUMBER(SEARCH(Lists!$G$6,AO227)),1,0)))</f>
        <v/>
      </c>
      <c r="AX227" s="22">
        <f>IF(AK227="","",IF(Lists!$G$7="",0,IF(ISNUMBER(SEARCH(Lists!$G$7,AO227)),1,0)))</f>
        <v/>
      </c>
    </row>
    <row r="228">
      <c r="AE228" s="19" t="n"/>
      <c r="AF228" s="23" t="n"/>
      <c r="AG228" s="23" t="n"/>
      <c r="AH228" s="24" t="n"/>
      <c r="AI228" s="23" t="n"/>
      <c r="AJ228" s="19" t="n"/>
      <c r="AK228" s="22">
        <f>IFERROR(TRIM(INDEX($A228:$AD228,MATCH(Lists!$J$2,$A$1:$AD$1,0))&amp;""),"")</f>
        <v/>
      </c>
      <c r="AL228" s="22">
        <f>LOWER(IFERROR(TRIM(INDEX($A228:$AD228,MATCH(Lists!$J$3,$A$1:$AD$1,0))&amp;""),""))</f>
        <v/>
      </c>
      <c r="AM228" s="22">
        <f>IFERROR(TRIM(INDEX($A228:$AD228,MATCH(Lists!$J$4,$A$1:$AD$1,0))&amp;""),"")</f>
        <v/>
      </c>
      <c r="AN228" s="22">
        <f>IFERROR(IF(TRIM(INDEX($A228:$AD228,MATCH(Lists!$J$5,$A$1:$AD$1,0))&amp;"")="","",VALUE(TRIM(INDEX($A228:$AD228,MATCH(Lists!$J$5,$A$1:$AD$1,0))&amp;""))),"")</f>
        <v/>
      </c>
      <c r="AO228" s="22">
        <f>IFERROR(TRIM(INDEX($A228:$AD228,MATCH(Lists!$J$6,$A$1:$AD$1,0))&amp;""),"")</f>
        <v/>
      </c>
      <c r="AP228" s="22">
        <f>IFERROR(TRIM(INDEX($A228:$AD228,MATCH(Lists!$J$7,$A$1:$AD$1,0))&amp;""),"")</f>
        <v/>
      </c>
      <c r="AQ228" s="22">
        <f>IFERROR(TRIM(INDEX($A228:$AD228,MATCH(Lists!$J$8,$A$1:$AD$1,0))&amp;""),"")</f>
        <v/>
      </c>
      <c r="AR228" s="22">
        <f>IF(AK228="","",SUM(AS228:AX228))</f>
        <v/>
      </c>
      <c r="AS228" s="22">
        <f>IF(AK228="","",IF(Lists!$G$2="",0,IF(ISNUMBER(SEARCH(Lists!$G$2,AO228)),1,0)))</f>
        <v/>
      </c>
      <c r="AT228" s="22">
        <f>IF(AK228="","",IF(Lists!$G$3="",0,IF(ISNUMBER(SEARCH(Lists!$G$3,AO228)),1,0)))</f>
        <v/>
      </c>
      <c r="AU228" s="22">
        <f>IF(AK228="","",IF(Lists!$G$4="",0,IF(ISNUMBER(SEARCH(Lists!$G$4,AO228)),1,0)))</f>
        <v/>
      </c>
      <c r="AV228" s="22">
        <f>IF(AK228="","",IF(Lists!$G$5="",0,IF(ISNUMBER(SEARCH(Lists!$G$5,AO228)),1,0)))</f>
        <v/>
      </c>
      <c r="AW228" s="22">
        <f>IF(AK228="","",IF(Lists!$G$6="",0,IF(ISNUMBER(SEARCH(Lists!$G$6,AO228)),1,0)))</f>
        <v/>
      </c>
      <c r="AX228" s="22">
        <f>IF(AK228="","",IF(Lists!$G$7="",0,IF(ISNUMBER(SEARCH(Lists!$G$7,AO228)),1,0)))</f>
        <v/>
      </c>
    </row>
    <row r="229">
      <c r="AE229" s="19" t="n"/>
      <c r="AF229" s="23" t="n"/>
      <c r="AG229" s="23" t="n"/>
      <c r="AH229" s="24" t="n"/>
      <c r="AI229" s="23" t="n"/>
      <c r="AJ229" s="19" t="n"/>
      <c r="AK229" s="22">
        <f>IFERROR(TRIM(INDEX($A229:$AD229,MATCH(Lists!$J$2,$A$1:$AD$1,0))&amp;""),"")</f>
        <v/>
      </c>
      <c r="AL229" s="22">
        <f>LOWER(IFERROR(TRIM(INDEX($A229:$AD229,MATCH(Lists!$J$3,$A$1:$AD$1,0))&amp;""),""))</f>
        <v/>
      </c>
      <c r="AM229" s="22">
        <f>IFERROR(TRIM(INDEX($A229:$AD229,MATCH(Lists!$J$4,$A$1:$AD$1,0))&amp;""),"")</f>
        <v/>
      </c>
      <c r="AN229" s="22">
        <f>IFERROR(IF(TRIM(INDEX($A229:$AD229,MATCH(Lists!$J$5,$A$1:$AD$1,0))&amp;"")="","",VALUE(TRIM(INDEX($A229:$AD229,MATCH(Lists!$J$5,$A$1:$AD$1,0))&amp;""))),"")</f>
        <v/>
      </c>
      <c r="AO229" s="22">
        <f>IFERROR(TRIM(INDEX($A229:$AD229,MATCH(Lists!$J$6,$A$1:$AD$1,0))&amp;""),"")</f>
        <v/>
      </c>
      <c r="AP229" s="22">
        <f>IFERROR(TRIM(INDEX($A229:$AD229,MATCH(Lists!$J$7,$A$1:$AD$1,0))&amp;""),"")</f>
        <v/>
      </c>
      <c r="AQ229" s="22">
        <f>IFERROR(TRIM(INDEX($A229:$AD229,MATCH(Lists!$J$8,$A$1:$AD$1,0))&amp;""),"")</f>
        <v/>
      </c>
      <c r="AR229" s="22">
        <f>IF(AK229="","",SUM(AS229:AX229))</f>
        <v/>
      </c>
      <c r="AS229" s="22">
        <f>IF(AK229="","",IF(Lists!$G$2="",0,IF(ISNUMBER(SEARCH(Lists!$G$2,AO229)),1,0)))</f>
        <v/>
      </c>
      <c r="AT229" s="22">
        <f>IF(AK229="","",IF(Lists!$G$3="",0,IF(ISNUMBER(SEARCH(Lists!$G$3,AO229)),1,0)))</f>
        <v/>
      </c>
      <c r="AU229" s="22">
        <f>IF(AK229="","",IF(Lists!$G$4="",0,IF(ISNUMBER(SEARCH(Lists!$G$4,AO229)),1,0)))</f>
        <v/>
      </c>
      <c r="AV229" s="22">
        <f>IF(AK229="","",IF(Lists!$G$5="",0,IF(ISNUMBER(SEARCH(Lists!$G$5,AO229)),1,0)))</f>
        <v/>
      </c>
      <c r="AW229" s="22">
        <f>IF(AK229="","",IF(Lists!$G$6="",0,IF(ISNUMBER(SEARCH(Lists!$G$6,AO229)),1,0)))</f>
        <v/>
      </c>
      <c r="AX229" s="22">
        <f>IF(AK229="","",IF(Lists!$G$7="",0,IF(ISNUMBER(SEARCH(Lists!$G$7,AO229)),1,0)))</f>
        <v/>
      </c>
    </row>
    <row r="230">
      <c r="AE230" s="19" t="n"/>
      <c r="AF230" s="23" t="n"/>
      <c r="AG230" s="23" t="n"/>
      <c r="AH230" s="24" t="n"/>
      <c r="AI230" s="23" t="n"/>
      <c r="AJ230" s="19" t="n"/>
      <c r="AK230" s="22">
        <f>IFERROR(TRIM(INDEX($A230:$AD230,MATCH(Lists!$J$2,$A$1:$AD$1,0))&amp;""),"")</f>
        <v/>
      </c>
      <c r="AL230" s="22">
        <f>LOWER(IFERROR(TRIM(INDEX($A230:$AD230,MATCH(Lists!$J$3,$A$1:$AD$1,0))&amp;""),""))</f>
        <v/>
      </c>
      <c r="AM230" s="22">
        <f>IFERROR(TRIM(INDEX($A230:$AD230,MATCH(Lists!$J$4,$A$1:$AD$1,0))&amp;""),"")</f>
        <v/>
      </c>
      <c r="AN230" s="22">
        <f>IFERROR(IF(TRIM(INDEX($A230:$AD230,MATCH(Lists!$J$5,$A$1:$AD$1,0))&amp;"")="","",VALUE(TRIM(INDEX($A230:$AD230,MATCH(Lists!$J$5,$A$1:$AD$1,0))&amp;""))),"")</f>
        <v/>
      </c>
      <c r="AO230" s="22">
        <f>IFERROR(TRIM(INDEX($A230:$AD230,MATCH(Lists!$J$6,$A$1:$AD$1,0))&amp;""),"")</f>
        <v/>
      </c>
      <c r="AP230" s="22">
        <f>IFERROR(TRIM(INDEX($A230:$AD230,MATCH(Lists!$J$7,$A$1:$AD$1,0))&amp;""),"")</f>
        <v/>
      </c>
      <c r="AQ230" s="22">
        <f>IFERROR(TRIM(INDEX($A230:$AD230,MATCH(Lists!$J$8,$A$1:$AD$1,0))&amp;""),"")</f>
        <v/>
      </c>
      <c r="AR230" s="22">
        <f>IF(AK230="","",SUM(AS230:AX230))</f>
        <v/>
      </c>
      <c r="AS230" s="22">
        <f>IF(AK230="","",IF(Lists!$G$2="",0,IF(ISNUMBER(SEARCH(Lists!$G$2,AO230)),1,0)))</f>
        <v/>
      </c>
      <c r="AT230" s="22">
        <f>IF(AK230="","",IF(Lists!$G$3="",0,IF(ISNUMBER(SEARCH(Lists!$G$3,AO230)),1,0)))</f>
        <v/>
      </c>
      <c r="AU230" s="22">
        <f>IF(AK230="","",IF(Lists!$G$4="",0,IF(ISNUMBER(SEARCH(Lists!$G$4,AO230)),1,0)))</f>
        <v/>
      </c>
      <c r="AV230" s="22">
        <f>IF(AK230="","",IF(Lists!$G$5="",0,IF(ISNUMBER(SEARCH(Lists!$G$5,AO230)),1,0)))</f>
        <v/>
      </c>
      <c r="AW230" s="22">
        <f>IF(AK230="","",IF(Lists!$G$6="",0,IF(ISNUMBER(SEARCH(Lists!$G$6,AO230)),1,0)))</f>
        <v/>
      </c>
      <c r="AX230" s="22">
        <f>IF(AK230="","",IF(Lists!$G$7="",0,IF(ISNUMBER(SEARCH(Lists!$G$7,AO230)),1,0)))</f>
        <v/>
      </c>
    </row>
    <row r="231">
      <c r="AE231" s="19" t="n"/>
      <c r="AF231" s="23" t="n"/>
      <c r="AG231" s="23" t="n"/>
      <c r="AH231" s="24" t="n"/>
      <c r="AI231" s="23" t="n"/>
      <c r="AJ231" s="19" t="n"/>
      <c r="AK231" s="22">
        <f>IFERROR(TRIM(INDEX($A231:$AD231,MATCH(Lists!$J$2,$A$1:$AD$1,0))&amp;""),"")</f>
        <v/>
      </c>
      <c r="AL231" s="22">
        <f>LOWER(IFERROR(TRIM(INDEX($A231:$AD231,MATCH(Lists!$J$3,$A$1:$AD$1,0))&amp;""),""))</f>
        <v/>
      </c>
      <c r="AM231" s="22">
        <f>IFERROR(TRIM(INDEX($A231:$AD231,MATCH(Lists!$J$4,$A$1:$AD$1,0))&amp;""),"")</f>
        <v/>
      </c>
      <c r="AN231" s="22">
        <f>IFERROR(IF(TRIM(INDEX($A231:$AD231,MATCH(Lists!$J$5,$A$1:$AD$1,0))&amp;"")="","",VALUE(TRIM(INDEX($A231:$AD231,MATCH(Lists!$J$5,$A$1:$AD$1,0))&amp;""))),"")</f>
        <v/>
      </c>
      <c r="AO231" s="22">
        <f>IFERROR(TRIM(INDEX($A231:$AD231,MATCH(Lists!$J$6,$A$1:$AD$1,0))&amp;""),"")</f>
        <v/>
      </c>
      <c r="AP231" s="22">
        <f>IFERROR(TRIM(INDEX($A231:$AD231,MATCH(Lists!$J$7,$A$1:$AD$1,0))&amp;""),"")</f>
        <v/>
      </c>
      <c r="AQ231" s="22">
        <f>IFERROR(TRIM(INDEX($A231:$AD231,MATCH(Lists!$J$8,$A$1:$AD$1,0))&amp;""),"")</f>
        <v/>
      </c>
      <c r="AR231" s="22">
        <f>IF(AK231="","",SUM(AS231:AX231))</f>
        <v/>
      </c>
      <c r="AS231" s="22">
        <f>IF(AK231="","",IF(Lists!$G$2="",0,IF(ISNUMBER(SEARCH(Lists!$G$2,AO231)),1,0)))</f>
        <v/>
      </c>
      <c r="AT231" s="22">
        <f>IF(AK231="","",IF(Lists!$G$3="",0,IF(ISNUMBER(SEARCH(Lists!$G$3,AO231)),1,0)))</f>
        <v/>
      </c>
      <c r="AU231" s="22">
        <f>IF(AK231="","",IF(Lists!$G$4="",0,IF(ISNUMBER(SEARCH(Lists!$G$4,AO231)),1,0)))</f>
        <v/>
      </c>
      <c r="AV231" s="22">
        <f>IF(AK231="","",IF(Lists!$G$5="",0,IF(ISNUMBER(SEARCH(Lists!$G$5,AO231)),1,0)))</f>
        <v/>
      </c>
      <c r="AW231" s="22">
        <f>IF(AK231="","",IF(Lists!$G$6="",0,IF(ISNUMBER(SEARCH(Lists!$G$6,AO231)),1,0)))</f>
        <v/>
      </c>
      <c r="AX231" s="22">
        <f>IF(AK231="","",IF(Lists!$G$7="",0,IF(ISNUMBER(SEARCH(Lists!$G$7,AO231)),1,0)))</f>
        <v/>
      </c>
    </row>
    <row r="232">
      <c r="AE232" s="19" t="n"/>
      <c r="AF232" s="23" t="n"/>
      <c r="AG232" s="23" t="n"/>
      <c r="AH232" s="24" t="n"/>
      <c r="AI232" s="23" t="n"/>
      <c r="AJ232" s="19" t="n"/>
      <c r="AK232" s="22">
        <f>IFERROR(TRIM(INDEX($A232:$AD232,MATCH(Lists!$J$2,$A$1:$AD$1,0))&amp;""),"")</f>
        <v/>
      </c>
      <c r="AL232" s="22">
        <f>LOWER(IFERROR(TRIM(INDEX($A232:$AD232,MATCH(Lists!$J$3,$A$1:$AD$1,0))&amp;""),""))</f>
        <v/>
      </c>
      <c r="AM232" s="22">
        <f>IFERROR(TRIM(INDEX($A232:$AD232,MATCH(Lists!$J$4,$A$1:$AD$1,0))&amp;""),"")</f>
        <v/>
      </c>
      <c r="AN232" s="22">
        <f>IFERROR(IF(TRIM(INDEX($A232:$AD232,MATCH(Lists!$J$5,$A$1:$AD$1,0))&amp;"")="","",VALUE(TRIM(INDEX($A232:$AD232,MATCH(Lists!$J$5,$A$1:$AD$1,0))&amp;""))),"")</f>
        <v/>
      </c>
      <c r="AO232" s="22">
        <f>IFERROR(TRIM(INDEX($A232:$AD232,MATCH(Lists!$J$6,$A$1:$AD$1,0))&amp;""),"")</f>
        <v/>
      </c>
      <c r="AP232" s="22">
        <f>IFERROR(TRIM(INDEX($A232:$AD232,MATCH(Lists!$J$7,$A$1:$AD$1,0))&amp;""),"")</f>
        <v/>
      </c>
      <c r="AQ232" s="22">
        <f>IFERROR(TRIM(INDEX($A232:$AD232,MATCH(Lists!$J$8,$A$1:$AD$1,0))&amp;""),"")</f>
        <v/>
      </c>
      <c r="AR232" s="22">
        <f>IF(AK232="","",SUM(AS232:AX232))</f>
        <v/>
      </c>
      <c r="AS232" s="22">
        <f>IF(AK232="","",IF(Lists!$G$2="",0,IF(ISNUMBER(SEARCH(Lists!$G$2,AO232)),1,0)))</f>
        <v/>
      </c>
      <c r="AT232" s="22">
        <f>IF(AK232="","",IF(Lists!$G$3="",0,IF(ISNUMBER(SEARCH(Lists!$G$3,AO232)),1,0)))</f>
        <v/>
      </c>
      <c r="AU232" s="22">
        <f>IF(AK232="","",IF(Lists!$G$4="",0,IF(ISNUMBER(SEARCH(Lists!$G$4,AO232)),1,0)))</f>
        <v/>
      </c>
      <c r="AV232" s="22">
        <f>IF(AK232="","",IF(Lists!$G$5="",0,IF(ISNUMBER(SEARCH(Lists!$G$5,AO232)),1,0)))</f>
        <v/>
      </c>
      <c r="AW232" s="22">
        <f>IF(AK232="","",IF(Lists!$G$6="",0,IF(ISNUMBER(SEARCH(Lists!$G$6,AO232)),1,0)))</f>
        <v/>
      </c>
      <c r="AX232" s="22">
        <f>IF(AK232="","",IF(Lists!$G$7="",0,IF(ISNUMBER(SEARCH(Lists!$G$7,AO232)),1,0)))</f>
        <v/>
      </c>
    </row>
    <row r="233">
      <c r="AE233" s="19" t="n"/>
      <c r="AF233" s="23" t="n"/>
      <c r="AG233" s="23" t="n"/>
      <c r="AH233" s="24" t="n"/>
      <c r="AI233" s="23" t="n"/>
      <c r="AJ233" s="19" t="n"/>
      <c r="AK233" s="22">
        <f>IFERROR(TRIM(INDEX($A233:$AD233,MATCH(Lists!$J$2,$A$1:$AD$1,0))&amp;""),"")</f>
        <v/>
      </c>
      <c r="AL233" s="22">
        <f>LOWER(IFERROR(TRIM(INDEX($A233:$AD233,MATCH(Lists!$J$3,$A$1:$AD$1,0))&amp;""),""))</f>
        <v/>
      </c>
      <c r="AM233" s="22">
        <f>IFERROR(TRIM(INDEX($A233:$AD233,MATCH(Lists!$J$4,$A$1:$AD$1,0))&amp;""),"")</f>
        <v/>
      </c>
      <c r="AN233" s="22">
        <f>IFERROR(IF(TRIM(INDEX($A233:$AD233,MATCH(Lists!$J$5,$A$1:$AD$1,0))&amp;"")="","",VALUE(TRIM(INDEX($A233:$AD233,MATCH(Lists!$J$5,$A$1:$AD$1,0))&amp;""))),"")</f>
        <v/>
      </c>
      <c r="AO233" s="22">
        <f>IFERROR(TRIM(INDEX($A233:$AD233,MATCH(Lists!$J$6,$A$1:$AD$1,0))&amp;""),"")</f>
        <v/>
      </c>
      <c r="AP233" s="22">
        <f>IFERROR(TRIM(INDEX($A233:$AD233,MATCH(Lists!$J$7,$A$1:$AD$1,0))&amp;""),"")</f>
        <v/>
      </c>
      <c r="AQ233" s="22">
        <f>IFERROR(TRIM(INDEX($A233:$AD233,MATCH(Lists!$J$8,$A$1:$AD$1,0))&amp;""),"")</f>
        <v/>
      </c>
      <c r="AR233" s="22">
        <f>IF(AK233="","",SUM(AS233:AX233))</f>
        <v/>
      </c>
      <c r="AS233" s="22">
        <f>IF(AK233="","",IF(Lists!$G$2="",0,IF(ISNUMBER(SEARCH(Lists!$G$2,AO233)),1,0)))</f>
        <v/>
      </c>
      <c r="AT233" s="22">
        <f>IF(AK233="","",IF(Lists!$G$3="",0,IF(ISNUMBER(SEARCH(Lists!$G$3,AO233)),1,0)))</f>
        <v/>
      </c>
      <c r="AU233" s="22">
        <f>IF(AK233="","",IF(Lists!$G$4="",0,IF(ISNUMBER(SEARCH(Lists!$G$4,AO233)),1,0)))</f>
        <v/>
      </c>
      <c r="AV233" s="22">
        <f>IF(AK233="","",IF(Lists!$G$5="",0,IF(ISNUMBER(SEARCH(Lists!$G$5,AO233)),1,0)))</f>
        <v/>
      </c>
      <c r="AW233" s="22">
        <f>IF(AK233="","",IF(Lists!$G$6="",0,IF(ISNUMBER(SEARCH(Lists!$G$6,AO233)),1,0)))</f>
        <v/>
      </c>
      <c r="AX233" s="22">
        <f>IF(AK233="","",IF(Lists!$G$7="",0,IF(ISNUMBER(SEARCH(Lists!$G$7,AO233)),1,0)))</f>
        <v/>
      </c>
    </row>
    <row r="234">
      <c r="AE234" s="19" t="n"/>
      <c r="AF234" s="23" t="n"/>
      <c r="AG234" s="23" t="n"/>
      <c r="AH234" s="24" t="n"/>
      <c r="AI234" s="23" t="n"/>
      <c r="AJ234" s="19" t="n"/>
      <c r="AK234" s="22">
        <f>IFERROR(TRIM(INDEX($A234:$AD234,MATCH(Lists!$J$2,$A$1:$AD$1,0))&amp;""),"")</f>
        <v/>
      </c>
      <c r="AL234" s="22">
        <f>LOWER(IFERROR(TRIM(INDEX($A234:$AD234,MATCH(Lists!$J$3,$A$1:$AD$1,0))&amp;""),""))</f>
        <v/>
      </c>
      <c r="AM234" s="22">
        <f>IFERROR(TRIM(INDEX($A234:$AD234,MATCH(Lists!$J$4,$A$1:$AD$1,0))&amp;""),"")</f>
        <v/>
      </c>
      <c r="AN234" s="22">
        <f>IFERROR(IF(TRIM(INDEX($A234:$AD234,MATCH(Lists!$J$5,$A$1:$AD$1,0))&amp;"")="","",VALUE(TRIM(INDEX($A234:$AD234,MATCH(Lists!$J$5,$A$1:$AD$1,0))&amp;""))),"")</f>
        <v/>
      </c>
      <c r="AO234" s="22">
        <f>IFERROR(TRIM(INDEX($A234:$AD234,MATCH(Lists!$J$6,$A$1:$AD$1,0))&amp;""),"")</f>
        <v/>
      </c>
      <c r="AP234" s="22">
        <f>IFERROR(TRIM(INDEX($A234:$AD234,MATCH(Lists!$J$7,$A$1:$AD$1,0))&amp;""),"")</f>
        <v/>
      </c>
      <c r="AQ234" s="22">
        <f>IFERROR(TRIM(INDEX($A234:$AD234,MATCH(Lists!$J$8,$A$1:$AD$1,0))&amp;""),"")</f>
        <v/>
      </c>
      <c r="AR234" s="22">
        <f>IF(AK234="","",SUM(AS234:AX234))</f>
        <v/>
      </c>
      <c r="AS234" s="22">
        <f>IF(AK234="","",IF(Lists!$G$2="",0,IF(ISNUMBER(SEARCH(Lists!$G$2,AO234)),1,0)))</f>
        <v/>
      </c>
      <c r="AT234" s="22">
        <f>IF(AK234="","",IF(Lists!$G$3="",0,IF(ISNUMBER(SEARCH(Lists!$G$3,AO234)),1,0)))</f>
        <v/>
      </c>
      <c r="AU234" s="22">
        <f>IF(AK234="","",IF(Lists!$G$4="",0,IF(ISNUMBER(SEARCH(Lists!$G$4,AO234)),1,0)))</f>
        <v/>
      </c>
      <c r="AV234" s="22">
        <f>IF(AK234="","",IF(Lists!$G$5="",0,IF(ISNUMBER(SEARCH(Lists!$G$5,AO234)),1,0)))</f>
        <v/>
      </c>
      <c r="AW234" s="22">
        <f>IF(AK234="","",IF(Lists!$G$6="",0,IF(ISNUMBER(SEARCH(Lists!$G$6,AO234)),1,0)))</f>
        <v/>
      </c>
      <c r="AX234" s="22">
        <f>IF(AK234="","",IF(Lists!$G$7="",0,IF(ISNUMBER(SEARCH(Lists!$G$7,AO234)),1,0)))</f>
        <v/>
      </c>
    </row>
    <row r="235">
      <c r="AE235" s="19" t="n"/>
      <c r="AF235" s="23" t="n"/>
      <c r="AG235" s="23" t="n"/>
      <c r="AH235" s="24" t="n"/>
      <c r="AI235" s="23" t="n"/>
      <c r="AJ235" s="19" t="n"/>
      <c r="AK235" s="22">
        <f>IFERROR(TRIM(INDEX($A235:$AD235,MATCH(Lists!$J$2,$A$1:$AD$1,0))&amp;""),"")</f>
        <v/>
      </c>
      <c r="AL235" s="22">
        <f>LOWER(IFERROR(TRIM(INDEX($A235:$AD235,MATCH(Lists!$J$3,$A$1:$AD$1,0))&amp;""),""))</f>
        <v/>
      </c>
      <c r="AM235" s="22">
        <f>IFERROR(TRIM(INDEX($A235:$AD235,MATCH(Lists!$J$4,$A$1:$AD$1,0))&amp;""),"")</f>
        <v/>
      </c>
      <c r="AN235" s="22">
        <f>IFERROR(IF(TRIM(INDEX($A235:$AD235,MATCH(Lists!$J$5,$A$1:$AD$1,0))&amp;"")="","",VALUE(TRIM(INDEX($A235:$AD235,MATCH(Lists!$J$5,$A$1:$AD$1,0))&amp;""))),"")</f>
        <v/>
      </c>
      <c r="AO235" s="22">
        <f>IFERROR(TRIM(INDEX($A235:$AD235,MATCH(Lists!$J$6,$A$1:$AD$1,0))&amp;""),"")</f>
        <v/>
      </c>
      <c r="AP235" s="22">
        <f>IFERROR(TRIM(INDEX($A235:$AD235,MATCH(Lists!$J$7,$A$1:$AD$1,0))&amp;""),"")</f>
        <v/>
      </c>
      <c r="AQ235" s="22">
        <f>IFERROR(TRIM(INDEX($A235:$AD235,MATCH(Lists!$J$8,$A$1:$AD$1,0))&amp;""),"")</f>
        <v/>
      </c>
      <c r="AR235" s="22">
        <f>IF(AK235="","",SUM(AS235:AX235))</f>
        <v/>
      </c>
      <c r="AS235" s="22">
        <f>IF(AK235="","",IF(Lists!$G$2="",0,IF(ISNUMBER(SEARCH(Lists!$G$2,AO235)),1,0)))</f>
        <v/>
      </c>
      <c r="AT235" s="22">
        <f>IF(AK235="","",IF(Lists!$G$3="",0,IF(ISNUMBER(SEARCH(Lists!$G$3,AO235)),1,0)))</f>
        <v/>
      </c>
      <c r="AU235" s="22">
        <f>IF(AK235="","",IF(Lists!$G$4="",0,IF(ISNUMBER(SEARCH(Lists!$G$4,AO235)),1,0)))</f>
        <v/>
      </c>
      <c r="AV235" s="22">
        <f>IF(AK235="","",IF(Lists!$G$5="",0,IF(ISNUMBER(SEARCH(Lists!$G$5,AO235)),1,0)))</f>
        <v/>
      </c>
      <c r="AW235" s="22">
        <f>IF(AK235="","",IF(Lists!$G$6="",0,IF(ISNUMBER(SEARCH(Lists!$G$6,AO235)),1,0)))</f>
        <v/>
      </c>
      <c r="AX235" s="22">
        <f>IF(AK235="","",IF(Lists!$G$7="",0,IF(ISNUMBER(SEARCH(Lists!$G$7,AO235)),1,0)))</f>
        <v/>
      </c>
    </row>
    <row r="236">
      <c r="AE236" s="19" t="n"/>
      <c r="AF236" s="23" t="n"/>
      <c r="AG236" s="23" t="n"/>
      <c r="AH236" s="24" t="n"/>
      <c r="AI236" s="23" t="n"/>
      <c r="AJ236" s="19" t="n"/>
      <c r="AK236" s="22">
        <f>IFERROR(TRIM(INDEX($A236:$AD236,MATCH(Lists!$J$2,$A$1:$AD$1,0))&amp;""),"")</f>
        <v/>
      </c>
      <c r="AL236" s="22">
        <f>LOWER(IFERROR(TRIM(INDEX($A236:$AD236,MATCH(Lists!$J$3,$A$1:$AD$1,0))&amp;""),""))</f>
        <v/>
      </c>
      <c r="AM236" s="22">
        <f>IFERROR(TRIM(INDEX($A236:$AD236,MATCH(Lists!$J$4,$A$1:$AD$1,0))&amp;""),"")</f>
        <v/>
      </c>
      <c r="AN236" s="22">
        <f>IFERROR(IF(TRIM(INDEX($A236:$AD236,MATCH(Lists!$J$5,$A$1:$AD$1,0))&amp;"")="","",VALUE(TRIM(INDEX($A236:$AD236,MATCH(Lists!$J$5,$A$1:$AD$1,0))&amp;""))),"")</f>
        <v/>
      </c>
      <c r="AO236" s="22">
        <f>IFERROR(TRIM(INDEX($A236:$AD236,MATCH(Lists!$J$6,$A$1:$AD$1,0))&amp;""),"")</f>
        <v/>
      </c>
      <c r="AP236" s="22">
        <f>IFERROR(TRIM(INDEX($A236:$AD236,MATCH(Lists!$J$7,$A$1:$AD$1,0))&amp;""),"")</f>
        <v/>
      </c>
      <c r="AQ236" s="22">
        <f>IFERROR(TRIM(INDEX($A236:$AD236,MATCH(Lists!$J$8,$A$1:$AD$1,0))&amp;""),"")</f>
        <v/>
      </c>
      <c r="AR236" s="22">
        <f>IF(AK236="","",SUM(AS236:AX236))</f>
        <v/>
      </c>
      <c r="AS236" s="22">
        <f>IF(AK236="","",IF(Lists!$G$2="",0,IF(ISNUMBER(SEARCH(Lists!$G$2,AO236)),1,0)))</f>
        <v/>
      </c>
      <c r="AT236" s="22">
        <f>IF(AK236="","",IF(Lists!$G$3="",0,IF(ISNUMBER(SEARCH(Lists!$G$3,AO236)),1,0)))</f>
        <v/>
      </c>
      <c r="AU236" s="22">
        <f>IF(AK236="","",IF(Lists!$G$4="",0,IF(ISNUMBER(SEARCH(Lists!$G$4,AO236)),1,0)))</f>
        <v/>
      </c>
      <c r="AV236" s="22">
        <f>IF(AK236="","",IF(Lists!$G$5="",0,IF(ISNUMBER(SEARCH(Lists!$G$5,AO236)),1,0)))</f>
        <v/>
      </c>
      <c r="AW236" s="22">
        <f>IF(AK236="","",IF(Lists!$G$6="",0,IF(ISNUMBER(SEARCH(Lists!$G$6,AO236)),1,0)))</f>
        <v/>
      </c>
      <c r="AX236" s="22">
        <f>IF(AK236="","",IF(Lists!$G$7="",0,IF(ISNUMBER(SEARCH(Lists!$G$7,AO236)),1,0)))</f>
        <v/>
      </c>
    </row>
    <row r="237">
      <c r="AE237" s="19" t="n"/>
      <c r="AF237" s="23" t="n"/>
      <c r="AG237" s="23" t="n"/>
      <c r="AH237" s="24" t="n"/>
      <c r="AI237" s="23" t="n"/>
      <c r="AJ237" s="19" t="n"/>
      <c r="AK237" s="22">
        <f>IFERROR(TRIM(INDEX($A237:$AD237,MATCH(Lists!$J$2,$A$1:$AD$1,0))&amp;""),"")</f>
        <v/>
      </c>
      <c r="AL237" s="22">
        <f>LOWER(IFERROR(TRIM(INDEX($A237:$AD237,MATCH(Lists!$J$3,$A$1:$AD$1,0))&amp;""),""))</f>
        <v/>
      </c>
      <c r="AM237" s="22">
        <f>IFERROR(TRIM(INDEX($A237:$AD237,MATCH(Lists!$J$4,$A$1:$AD$1,0))&amp;""),"")</f>
        <v/>
      </c>
      <c r="AN237" s="22">
        <f>IFERROR(IF(TRIM(INDEX($A237:$AD237,MATCH(Lists!$J$5,$A$1:$AD$1,0))&amp;"")="","",VALUE(TRIM(INDEX($A237:$AD237,MATCH(Lists!$J$5,$A$1:$AD$1,0))&amp;""))),"")</f>
        <v/>
      </c>
      <c r="AO237" s="22">
        <f>IFERROR(TRIM(INDEX($A237:$AD237,MATCH(Lists!$J$6,$A$1:$AD$1,0))&amp;""),"")</f>
        <v/>
      </c>
      <c r="AP237" s="22">
        <f>IFERROR(TRIM(INDEX($A237:$AD237,MATCH(Lists!$J$7,$A$1:$AD$1,0))&amp;""),"")</f>
        <v/>
      </c>
      <c r="AQ237" s="22">
        <f>IFERROR(TRIM(INDEX($A237:$AD237,MATCH(Lists!$J$8,$A$1:$AD$1,0))&amp;""),"")</f>
        <v/>
      </c>
      <c r="AR237" s="22">
        <f>IF(AK237="","",SUM(AS237:AX237))</f>
        <v/>
      </c>
      <c r="AS237" s="22">
        <f>IF(AK237="","",IF(Lists!$G$2="",0,IF(ISNUMBER(SEARCH(Lists!$G$2,AO237)),1,0)))</f>
        <v/>
      </c>
      <c r="AT237" s="22">
        <f>IF(AK237="","",IF(Lists!$G$3="",0,IF(ISNUMBER(SEARCH(Lists!$G$3,AO237)),1,0)))</f>
        <v/>
      </c>
      <c r="AU237" s="22">
        <f>IF(AK237="","",IF(Lists!$G$4="",0,IF(ISNUMBER(SEARCH(Lists!$G$4,AO237)),1,0)))</f>
        <v/>
      </c>
      <c r="AV237" s="22">
        <f>IF(AK237="","",IF(Lists!$G$5="",0,IF(ISNUMBER(SEARCH(Lists!$G$5,AO237)),1,0)))</f>
        <v/>
      </c>
      <c r="AW237" s="22">
        <f>IF(AK237="","",IF(Lists!$G$6="",0,IF(ISNUMBER(SEARCH(Lists!$G$6,AO237)),1,0)))</f>
        <v/>
      </c>
      <c r="AX237" s="22">
        <f>IF(AK237="","",IF(Lists!$G$7="",0,IF(ISNUMBER(SEARCH(Lists!$G$7,AO237)),1,0)))</f>
        <v/>
      </c>
    </row>
    <row r="238">
      <c r="AE238" s="19" t="n"/>
      <c r="AF238" s="23" t="n"/>
      <c r="AG238" s="23" t="n"/>
      <c r="AH238" s="24" t="n"/>
      <c r="AI238" s="23" t="n"/>
      <c r="AJ238" s="19" t="n"/>
      <c r="AK238" s="22">
        <f>IFERROR(TRIM(INDEX($A238:$AD238,MATCH(Lists!$J$2,$A$1:$AD$1,0))&amp;""),"")</f>
        <v/>
      </c>
      <c r="AL238" s="22">
        <f>LOWER(IFERROR(TRIM(INDEX($A238:$AD238,MATCH(Lists!$J$3,$A$1:$AD$1,0))&amp;""),""))</f>
        <v/>
      </c>
      <c r="AM238" s="22">
        <f>IFERROR(TRIM(INDEX($A238:$AD238,MATCH(Lists!$J$4,$A$1:$AD$1,0))&amp;""),"")</f>
        <v/>
      </c>
      <c r="AN238" s="22">
        <f>IFERROR(IF(TRIM(INDEX($A238:$AD238,MATCH(Lists!$J$5,$A$1:$AD$1,0))&amp;"")="","",VALUE(TRIM(INDEX($A238:$AD238,MATCH(Lists!$J$5,$A$1:$AD$1,0))&amp;""))),"")</f>
        <v/>
      </c>
      <c r="AO238" s="22">
        <f>IFERROR(TRIM(INDEX($A238:$AD238,MATCH(Lists!$J$6,$A$1:$AD$1,0))&amp;""),"")</f>
        <v/>
      </c>
      <c r="AP238" s="22">
        <f>IFERROR(TRIM(INDEX($A238:$AD238,MATCH(Lists!$J$7,$A$1:$AD$1,0))&amp;""),"")</f>
        <v/>
      </c>
      <c r="AQ238" s="22">
        <f>IFERROR(TRIM(INDEX($A238:$AD238,MATCH(Lists!$J$8,$A$1:$AD$1,0))&amp;""),"")</f>
        <v/>
      </c>
      <c r="AR238" s="22">
        <f>IF(AK238="","",SUM(AS238:AX238))</f>
        <v/>
      </c>
      <c r="AS238" s="22">
        <f>IF(AK238="","",IF(Lists!$G$2="",0,IF(ISNUMBER(SEARCH(Lists!$G$2,AO238)),1,0)))</f>
        <v/>
      </c>
      <c r="AT238" s="22">
        <f>IF(AK238="","",IF(Lists!$G$3="",0,IF(ISNUMBER(SEARCH(Lists!$G$3,AO238)),1,0)))</f>
        <v/>
      </c>
      <c r="AU238" s="22">
        <f>IF(AK238="","",IF(Lists!$G$4="",0,IF(ISNUMBER(SEARCH(Lists!$G$4,AO238)),1,0)))</f>
        <v/>
      </c>
      <c r="AV238" s="22">
        <f>IF(AK238="","",IF(Lists!$G$5="",0,IF(ISNUMBER(SEARCH(Lists!$G$5,AO238)),1,0)))</f>
        <v/>
      </c>
      <c r="AW238" s="22">
        <f>IF(AK238="","",IF(Lists!$G$6="",0,IF(ISNUMBER(SEARCH(Lists!$G$6,AO238)),1,0)))</f>
        <v/>
      </c>
      <c r="AX238" s="22">
        <f>IF(AK238="","",IF(Lists!$G$7="",0,IF(ISNUMBER(SEARCH(Lists!$G$7,AO238)),1,0)))</f>
        <v/>
      </c>
    </row>
    <row r="239">
      <c r="AE239" s="19" t="n"/>
      <c r="AF239" s="23" t="n"/>
      <c r="AG239" s="23" t="n"/>
      <c r="AH239" s="24" t="n"/>
      <c r="AI239" s="23" t="n"/>
      <c r="AJ239" s="19" t="n"/>
      <c r="AK239" s="22">
        <f>IFERROR(TRIM(INDEX($A239:$AD239,MATCH(Lists!$J$2,$A$1:$AD$1,0))&amp;""),"")</f>
        <v/>
      </c>
      <c r="AL239" s="22">
        <f>LOWER(IFERROR(TRIM(INDEX($A239:$AD239,MATCH(Lists!$J$3,$A$1:$AD$1,0))&amp;""),""))</f>
        <v/>
      </c>
      <c r="AM239" s="22">
        <f>IFERROR(TRIM(INDEX($A239:$AD239,MATCH(Lists!$J$4,$A$1:$AD$1,0))&amp;""),"")</f>
        <v/>
      </c>
      <c r="AN239" s="22">
        <f>IFERROR(IF(TRIM(INDEX($A239:$AD239,MATCH(Lists!$J$5,$A$1:$AD$1,0))&amp;"")="","",VALUE(TRIM(INDEX($A239:$AD239,MATCH(Lists!$J$5,$A$1:$AD$1,0))&amp;""))),"")</f>
        <v/>
      </c>
      <c r="AO239" s="22">
        <f>IFERROR(TRIM(INDEX($A239:$AD239,MATCH(Lists!$J$6,$A$1:$AD$1,0))&amp;""),"")</f>
        <v/>
      </c>
      <c r="AP239" s="22">
        <f>IFERROR(TRIM(INDEX($A239:$AD239,MATCH(Lists!$J$7,$A$1:$AD$1,0))&amp;""),"")</f>
        <v/>
      </c>
      <c r="AQ239" s="22">
        <f>IFERROR(TRIM(INDEX($A239:$AD239,MATCH(Lists!$J$8,$A$1:$AD$1,0))&amp;""),"")</f>
        <v/>
      </c>
      <c r="AR239" s="22">
        <f>IF(AK239="","",SUM(AS239:AX239))</f>
        <v/>
      </c>
      <c r="AS239" s="22">
        <f>IF(AK239="","",IF(Lists!$G$2="",0,IF(ISNUMBER(SEARCH(Lists!$G$2,AO239)),1,0)))</f>
        <v/>
      </c>
      <c r="AT239" s="22">
        <f>IF(AK239="","",IF(Lists!$G$3="",0,IF(ISNUMBER(SEARCH(Lists!$G$3,AO239)),1,0)))</f>
        <v/>
      </c>
      <c r="AU239" s="22">
        <f>IF(AK239="","",IF(Lists!$G$4="",0,IF(ISNUMBER(SEARCH(Lists!$G$4,AO239)),1,0)))</f>
        <v/>
      </c>
      <c r="AV239" s="22">
        <f>IF(AK239="","",IF(Lists!$G$5="",0,IF(ISNUMBER(SEARCH(Lists!$G$5,AO239)),1,0)))</f>
        <v/>
      </c>
      <c r="AW239" s="22">
        <f>IF(AK239="","",IF(Lists!$G$6="",0,IF(ISNUMBER(SEARCH(Lists!$G$6,AO239)),1,0)))</f>
        <v/>
      </c>
      <c r="AX239" s="22">
        <f>IF(AK239="","",IF(Lists!$G$7="",0,IF(ISNUMBER(SEARCH(Lists!$G$7,AO239)),1,0)))</f>
        <v/>
      </c>
    </row>
    <row r="240">
      <c r="AE240" s="19" t="n"/>
      <c r="AF240" s="23" t="n"/>
      <c r="AG240" s="23" t="n"/>
      <c r="AH240" s="24" t="n"/>
      <c r="AI240" s="23" t="n"/>
      <c r="AJ240" s="19" t="n"/>
      <c r="AK240" s="22">
        <f>IFERROR(TRIM(INDEX($A240:$AD240,MATCH(Lists!$J$2,$A$1:$AD$1,0))&amp;""),"")</f>
        <v/>
      </c>
      <c r="AL240" s="22">
        <f>LOWER(IFERROR(TRIM(INDEX($A240:$AD240,MATCH(Lists!$J$3,$A$1:$AD$1,0))&amp;""),""))</f>
        <v/>
      </c>
      <c r="AM240" s="22">
        <f>IFERROR(TRIM(INDEX($A240:$AD240,MATCH(Lists!$J$4,$A$1:$AD$1,0))&amp;""),"")</f>
        <v/>
      </c>
      <c r="AN240" s="22">
        <f>IFERROR(IF(TRIM(INDEX($A240:$AD240,MATCH(Lists!$J$5,$A$1:$AD$1,0))&amp;"")="","",VALUE(TRIM(INDEX($A240:$AD240,MATCH(Lists!$J$5,$A$1:$AD$1,0))&amp;""))),"")</f>
        <v/>
      </c>
      <c r="AO240" s="22">
        <f>IFERROR(TRIM(INDEX($A240:$AD240,MATCH(Lists!$J$6,$A$1:$AD$1,0))&amp;""),"")</f>
        <v/>
      </c>
      <c r="AP240" s="22">
        <f>IFERROR(TRIM(INDEX($A240:$AD240,MATCH(Lists!$J$7,$A$1:$AD$1,0))&amp;""),"")</f>
        <v/>
      </c>
      <c r="AQ240" s="22">
        <f>IFERROR(TRIM(INDEX($A240:$AD240,MATCH(Lists!$J$8,$A$1:$AD$1,0))&amp;""),"")</f>
        <v/>
      </c>
      <c r="AR240" s="22">
        <f>IF(AK240="","",SUM(AS240:AX240))</f>
        <v/>
      </c>
      <c r="AS240" s="22">
        <f>IF(AK240="","",IF(Lists!$G$2="",0,IF(ISNUMBER(SEARCH(Lists!$G$2,AO240)),1,0)))</f>
        <v/>
      </c>
      <c r="AT240" s="22">
        <f>IF(AK240="","",IF(Lists!$G$3="",0,IF(ISNUMBER(SEARCH(Lists!$G$3,AO240)),1,0)))</f>
        <v/>
      </c>
      <c r="AU240" s="22">
        <f>IF(AK240="","",IF(Lists!$G$4="",0,IF(ISNUMBER(SEARCH(Lists!$G$4,AO240)),1,0)))</f>
        <v/>
      </c>
      <c r="AV240" s="22">
        <f>IF(AK240="","",IF(Lists!$G$5="",0,IF(ISNUMBER(SEARCH(Lists!$G$5,AO240)),1,0)))</f>
        <v/>
      </c>
      <c r="AW240" s="22">
        <f>IF(AK240="","",IF(Lists!$G$6="",0,IF(ISNUMBER(SEARCH(Lists!$G$6,AO240)),1,0)))</f>
        <v/>
      </c>
      <c r="AX240" s="22">
        <f>IF(AK240="","",IF(Lists!$G$7="",0,IF(ISNUMBER(SEARCH(Lists!$G$7,AO240)),1,0)))</f>
        <v/>
      </c>
    </row>
    <row r="241">
      <c r="AE241" s="19" t="n"/>
      <c r="AF241" s="23" t="n"/>
      <c r="AG241" s="23" t="n"/>
      <c r="AH241" s="24" t="n"/>
      <c r="AI241" s="23" t="n"/>
      <c r="AJ241" s="19" t="n"/>
      <c r="AK241" s="22">
        <f>IFERROR(TRIM(INDEX($A241:$AD241,MATCH(Lists!$J$2,$A$1:$AD$1,0))&amp;""),"")</f>
        <v/>
      </c>
      <c r="AL241" s="22">
        <f>LOWER(IFERROR(TRIM(INDEX($A241:$AD241,MATCH(Lists!$J$3,$A$1:$AD$1,0))&amp;""),""))</f>
        <v/>
      </c>
      <c r="AM241" s="22">
        <f>IFERROR(TRIM(INDEX($A241:$AD241,MATCH(Lists!$J$4,$A$1:$AD$1,0))&amp;""),"")</f>
        <v/>
      </c>
      <c r="AN241" s="22">
        <f>IFERROR(IF(TRIM(INDEX($A241:$AD241,MATCH(Lists!$J$5,$A$1:$AD$1,0))&amp;"")="","",VALUE(TRIM(INDEX($A241:$AD241,MATCH(Lists!$J$5,$A$1:$AD$1,0))&amp;""))),"")</f>
        <v/>
      </c>
      <c r="AO241" s="22">
        <f>IFERROR(TRIM(INDEX($A241:$AD241,MATCH(Lists!$J$6,$A$1:$AD$1,0))&amp;""),"")</f>
        <v/>
      </c>
      <c r="AP241" s="22">
        <f>IFERROR(TRIM(INDEX($A241:$AD241,MATCH(Lists!$J$7,$A$1:$AD$1,0))&amp;""),"")</f>
        <v/>
      </c>
      <c r="AQ241" s="22">
        <f>IFERROR(TRIM(INDEX($A241:$AD241,MATCH(Lists!$J$8,$A$1:$AD$1,0))&amp;""),"")</f>
        <v/>
      </c>
      <c r="AR241" s="22">
        <f>IF(AK241="","",SUM(AS241:AX241))</f>
        <v/>
      </c>
      <c r="AS241" s="22">
        <f>IF(AK241="","",IF(Lists!$G$2="",0,IF(ISNUMBER(SEARCH(Lists!$G$2,AO241)),1,0)))</f>
        <v/>
      </c>
      <c r="AT241" s="22">
        <f>IF(AK241="","",IF(Lists!$G$3="",0,IF(ISNUMBER(SEARCH(Lists!$G$3,AO241)),1,0)))</f>
        <v/>
      </c>
      <c r="AU241" s="22">
        <f>IF(AK241="","",IF(Lists!$G$4="",0,IF(ISNUMBER(SEARCH(Lists!$G$4,AO241)),1,0)))</f>
        <v/>
      </c>
      <c r="AV241" s="22">
        <f>IF(AK241="","",IF(Lists!$G$5="",0,IF(ISNUMBER(SEARCH(Lists!$G$5,AO241)),1,0)))</f>
        <v/>
      </c>
      <c r="AW241" s="22">
        <f>IF(AK241="","",IF(Lists!$G$6="",0,IF(ISNUMBER(SEARCH(Lists!$G$6,AO241)),1,0)))</f>
        <v/>
      </c>
      <c r="AX241" s="22">
        <f>IF(AK241="","",IF(Lists!$G$7="",0,IF(ISNUMBER(SEARCH(Lists!$G$7,AO241)),1,0)))</f>
        <v/>
      </c>
    </row>
    <row r="242">
      <c r="AE242" s="19" t="n"/>
      <c r="AF242" s="23" t="n"/>
      <c r="AG242" s="23" t="n"/>
      <c r="AH242" s="24" t="n"/>
      <c r="AI242" s="23" t="n"/>
      <c r="AJ242" s="19" t="n"/>
      <c r="AK242" s="22">
        <f>IFERROR(TRIM(INDEX($A242:$AD242,MATCH(Lists!$J$2,$A$1:$AD$1,0))&amp;""),"")</f>
        <v/>
      </c>
      <c r="AL242" s="22">
        <f>LOWER(IFERROR(TRIM(INDEX($A242:$AD242,MATCH(Lists!$J$3,$A$1:$AD$1,0))&amp;""),""))</f>
        <v/>
      </c>
      <c r="AM242" s="22">
        <f>IFERROR(TRIM(INDEX($A242:$AD242,MATCH(Lists!$J$4,$A$1:$AD$1,0))&amp;""),"")</f>
        <v/>
      </c>
      <c r="AN242" s="22">
        <f>IFERROR(IF(TRIM(INDEX($A242:$AD242,MATCH(Lists!$J$5,$A$1:$AD$1,0))&amp;"")="","",VALUE(TRIM(INDEX($A242:$AD242,MATCH(Lists!$J$5,$A$1:$AD$1,0))&amp;""))),"")</f>
        <v/>
      </c>
      <c r="AO242" s="22">
        <f>IFERROR(TRIM(INDEX($A242:$AD242,MATCH(Lists!$J$6,$A$1:$AD$1,0))&amp;""),"")</f>
        <v/>
      </c>
      <c r="AP242" s="22">
        <f>IFERROR(TRIM(INDEX($A242:$AD242,MATCH(Lists!$J$7,$A$1:$AD$1,0))&amp;""),"")</f>
        <v/>
      </c>
      <c r="AQ242" s="22">
        <f>IFERROR(TRIM(INDEX($A242:$AD242,MATCH(Lists!$J$8,$A$1:$AD$1,0))&amp;""),"")</f>
        <v/>
      </c>
      <c r="AR242" s="22">
        <f>IF(AK242="","",SUM(AS242:AX242))</f>
        <v/>
      </c>
      <c r="AS242" s="22">
        <f>IF(AK242="","",IF(Lists!$G$2="",0,IF(ISNUMBER(SEARCH(Lists!$G$2,AO242)),1,0)))</f>
        <v/>
      </c>
      <c r="AT242" s="22">
        <f>IF(AK242="","",IF(Lists!$G$3="",0,IF(ISNUMBER(SEARCH(Lists!$G$3,AO242)),1,0)))</f>
        <v/>
      </c>
      <c r="AU242" s="22">
        <f>IF(AK242="","",IF(Lists!$G$4="",0,IF(ISNUMBER(SEARCH(Lists!$G$4,AO242)),1,0)))</f>
        <v/>
      </c>
      <c r="AV242" s="22">
        <f>IF(AK242="","",IF(Lists!$G$5="",0,IF(ISNUMBER(SEARCH(Lists!$G$5,AO242)),1,0)))</f>
        <v/>
      </c>
      <c r="AW242" s="22">
        <f>IF(AK242="","",IF(Lists!$G$6="",0,IF(ISNUMBER(SEARCH(Lists!$G$6,AO242)),1,0)))</f>
        <v/>
      </c>
      <c r="AX242" s="22">
        <f>IF(AK242="","",IF(Lists!$G$7="",0,IF(ISNUMBER(SEARCH(Lists!$G$7,AO242)),1,0)))</f>
        <v/>
      </c>
    </row>
    <row r="243">
      <c r="AE243" s="19" t="n"/>
      <c r="AF243" s="23" t="n"/>
      <c r="AG243" s="23" t="n"/>
      <c r="AH243" s="24" t="n"/>
      <c r="AI243" s="23" t="n"/>
      <c r="AJ243" s="19" t="n"/>
      <c r="AK243" s="22">
        <f>IFERROR(TRIM(INDEX($A243:$AD243,MATCH(Lists!$J$2,$A$1:$AD$1,0))&amp;""),"")</f>
        <v/>
      </c>
      <c r="AL243" s="22">
        <f>LOWER(IFERROR(TRIM(INDEX($A243:$AD243,MATCH(Lists!$J$3,$A$1:$AD$1,0))&amp;""),""))</f>
        <v/>
      </c>
      <c r="AM243" s="22">
        <f>IFERROR(TRIM(INDEX($A243:$AD243,MATCH(Lists!$J$4,$A$1:$AD$1,0))&amp;""),"")</f>
        <v/>
      </c>
      <c r="AN243" s="22">
        <f>IFERROR(IF(TRIM(INDEX($A243:$AD243,MATCH(Lists!$J$5,$A$1:$AD$1,0))&amp;"")="","",VALUE(TRIM(INDEX($A243:$AD243,MATCH(Lists!$J$5,$A$1:$AD$1,0))&amp;""))),"")</f>
        <v/>
      </c>
      <c r="AO243" s="22">
        <f>IFERROR(TRIM(INDEX($A243:$AD243,MATCH(Lists!$J$6,$A$1:$AD$1,0))&amp;""),"")</f>
        <v/>
      </c>
      <c r="AP243" s="22">
        <f>IFERROR(TRIM(INDEX($A243:$AD243,MATCH(Lists!$J$7,$A$1:$AD$1,0))&amp;""),"")</f>
        <v/>
      </c>
      <c r="AQ243" s="22">
        <f>IFERROR(TRIM(INDEX($A243:$AD243,MATCH(Lists!$J$8,$A$1:$AD$1,0))&amp;""),"")</f>
        <v/>
      </c>
      <c r="AR243" s="22">
        <f>IF(AK243="","",SUM(AS243:AX243))</f>
        <v/>
      </c>
      <c r="AS243" s="22">
        <f>IF(AK243="","",IF(Lists!$G$2="",0,IF(ISNUMBER(SEARCH(Lists!$G$2,AO243)),1,0)))</f>
        <v/>
      </c>
      <c r="AT243" s="22">
        <f>IF(AK243="","",IF(Lists!$G$3="",0,IF(ISNUMBER(SEARCH(Lists!$G$3,AO243)),1,0)))</f>
        <v/>
      </c>
      <c r="AU243" s="22">
        <f>IF(AK243="","",IF(Lists!$G$4="",0,IF(ISNUMBER(SEARCH(Lists!$G$4,AO243)),1,0)))</f>
        <v/>
      </c>
      <c r="AV243" s="22">
        <f>IF(AK243="","",IF(Lists!$G$5="",0,IF(ISNUMBER(SEARCH(Lists!$G$5,AO243)),1,0)))</f>
        <v/>
      </c>
      <c r="AW243" s="22">
        <f>IF(AK243="","",IF(Lists!$G$6="",0,IF(ISNUMBER(SEARCH(Lists!$G$6,AO243)),1,0)))</f>
        <v/>
      </c>
      <c r="AX243" s="22">
        <f>IF(AK243="","",IF(Lists!$G$7="",0,IF(ISNUMBER(SEARCH(Lists!$G$7,AO243)),1,0)))</f>
        <v/>
      </c>
    </row>
    <row r="244">
      <c r="AE244" s="19" t="n"/>
      <c r="AF244" s="23" t="n"/>
      <c r="AG244" s="23" t="n"/>
      <c r="AH244" s="24" t="n"/>
      <c r="AI244" s="23" t="n"/>
      <c r="AJ244" s="19" t="n"/>
      <c r="AK244" s="22">
        <f>IFERROR(TRIM(INDEX($A244:$AD244,MATCH(Lists!$J$2,$A$1:$AD$1,0))&amp;""),"")</f>
        <v/>
      </c>
      <c r="AL244" s="22">
        <f>LOWER(IFERROR(TRIM(INDEX($A244:$AD244,MATCH(Lists!$J$3,$A$1:$AD$1,0))&amp;""),""))</f>
        <v/>
      </c>
      <c r="AM244" s="22">
        <f>IFERROR(TRIM(INDEX($A244:$AD244,MATCH(Lists!$J$4,$A$1:$AD$1,0))&amp;""),"")</f>
        <v/>
      </c>
      <c r="AN244" s="22">
        <f>IFERROR(IF(TRIM(INDEX($A244:$AD244,MATCH(Lists!$J$5,$A$1:$AD$1,0))&amp;"")="","",VALUE(TRIM(INDEX($A244:$AD244,MATCH(Lists!$J$5,$A$1:$AD$1,0))&amp;""))),"")</f>
        <v/>
      </c>
      <c r="AO244" s="22">
        <f>IFERROR(TRIM(INDEX($A244:$AD244,MATCH(Lists!$J$6,$A$1:$AD$1,0))&amp;""),"")</f>
        <v/>
      </c>
      <c r="AP244" s="22">
        <f>IFERROR(TRIM(INDEX($A244:$AD244,MATCH(Lists!$J$7,$A$1:$AD$1,0))&amp;""),"")</f>
        <v/>
      </c>
      <c r="AQ244" s="22">
        <f>IFERROR(TRIM(INDEX($A244:$AD244,MATCH(Lists!$J$8,$A$1:$AD$1,0))&amp;""),"")</f>
        <v/>
      </c>
      <c r="AR244" s="22">
        <f>IF(AK244="","",SUM(AS244:AX244))</f>
        <v/>
      </c>
      <c r="AS244" s="22">
        <f>IF(AK244="","",IF(Lists!$G$2="",0,IF(ISNUMBER(SEARCH(Lists!$G$2,AO244)),1,0)))</f>
        <v/>
      </c>
      <c r="AT244" s="22">
        <f>IF(AK244="","",IF(Lists!$G$3="",0,IF(ISNUMBER(SEARCH(Lists!$G$3,AO244)),1,0)))</f>
        <v/>
      </c>
      <c r="AU244" s="22">
        <f>IF(AK244="","",IF(Lists!$G$4="",0,IF(ISNUMBER(SEARCH(Lists!$G$4,AO244)),1,0)))</f>
        <v/>
      </c>
      <c r="AV244" s="22">
        <f>IF(AK244="","",IF(Lists!$G$5="",0,IF(ISNUMBER(SEARCH(Lists!$G$5,AO244)),1,0)))</f>
        <v/>
      </c>
      <c r="AW244" s="22">
        <f>IF(AK244="","",IF(Lists!$G$6="",0,IF(ISNUMBER(SEARCH(Lists!$G$6,AO244)),1,0)))</f>
        <v/>
      </c>
      <c r="AX244" s="22">
        <f>IF(AK244="","",IF(Lists!$G$7="",0,IF(ISNUMBER(SEARCH(Lists!$G$7,AO244)),1,0)))</f>
        <v/>
      </c>
    </row>
    <row r="245">
      <c r="AE245" s="19" t="n"/>
      <c r="AF245" s="23" t="n"/>
      <c r="AG245" s="23" t="n"/>
      <c r="AH245" s="24" t="n"/>
      <c r="AI245" s="23" t="n"/>
      <c r="AJ245" s="19" t="n"/>
      <c r="AK245" s="22">
        <f>IFERROR(TRIM(INDEX($A245:$AD245,MATCH(Lists!$J$2,$A$1:$AD$1,0))&amp;""),"")</f>
        <v/>
      </c>
      <c r="AL245" s="22">
        <f>LOWER(IFERROR(TRIM(INDEX($A245:$AD245,MATCH(Lists!$J$3,$A$1:$AD$1,0))&amp;""),""))</f>
        <v/>
      </c>
      <c r="AM245" s="22">
        <f>IFERROR(TRIM(INDEX($A245:$AD245,MATCH(Lists!$J$4,$A$1:$AD$1,0))&amp;""),"")</f>
        <v/>
      </c>
      <c r="AN245" s="22">
        <f>IFERROR(IF(TRIM(INDEX($A245:$AD245,MATCH(Lists!$J$5,$A$1:$AD$1,0))&amp;"")="","",VALUE(TRIM(INDEX($A245:$AD245,MATCH(Lists!$J$5,$A$1:$AD$1,0))&amp;""))),"")</f>
        <v/>
      </c>
      <c r="AO245" s="22">
        <f>IFERROR(TRIM(INDEX($A245:$AD245,MATCH(Lists!$J$6,$A$1:$AD$1,0))&amp;""),"")</f>
        <v/>
      </c>
      <c r="AP245" s="22">
        <f>IFERROR(TRIM(INDEX($A245:$AD245,MATCH(Lists!$J$7,$A$1:$AD$1,0))&amp;""),"")</f>
        <v/>
      </c>
      <c r="AQ245" s="22">
        <f>IFERROR(TRIM(INDEX($A245:$AD245,MATCH(Lists!$J$8,$A$1:$AD$1,0))&amp;""),"")</f>
        <v/>
      </c>
      <c r="AR245" s="22">
        <f>IF(AK245="","",SUM(AS245:AX245))</f>
        <v/>
      </c>
      <c r="AS245" s="22">
        <f>IF(AK245="","",IF(Lists!$G$2="",0,IF(ISNUMBER(SEARCH(Lists!$G$2,AO245)),1,0)))</f>
        <v/>
      </c>
      <c r="AT245" s="22">
        <f>IF(AK245="","",IF(Lists!$G$3="",0,IF(ISNUMBER(SEARCH(Lists!$G$3,AO245)),1,0)))</f>
        <v/>
      </c>
      <c r="AU245" s="22">
        <f>IF(AK245="","",IF(Lists!$G$4="",0,IF(ISNUMBER(SEARCH(Lists!$G$4,AO245)),1,0)))</f>
        <v/>
      </c>
      <c r="AV245" s="22">
        <f>IF(AK245="","",IF(Lists!$G$5="",0,IF(ISNUMBER(SEARCH(Lists!$G$5,AO245)),1,0)))</f>
        <v/>
      </c>
      <c r="AW245" s="22">
        <f>IF(AK245="","",IF(Lists!$G$6="",0,IF(ISNUMBER(SEARCH(Lists!$G$6,AO245)),1,0)))</f>
        <v/>
      </c>
      <c r="AX245" s="22">
        <f>IF(AK245="","",IF(Lists!$G$7="",0,IF(ISNUMBER(SEARCH(Lists!$G$7,AO245)),1,0)))</f>
        <v/>
      </c>
    </row>
    <row r="246">
      <c r="AE246" s="19" t="n"/>
      <c r="AF246" s="23" t="n"/>
      <c r="AG246" s="23" t="n"/>
      <c r="AH246" s="24" t="n"/>
      <c r="AI246" s="23" t="n"/>
      <c r="AJ246" s="19" t="n"/>
      <c r="AK246" s="22">
        <f>IFERROR(TRIM(INDEX($A246:$AD246,MATCH(Lists!$J$2,$A$1:$AD$1,0))&amp;""),"")</f>
        <v/>
      </c>
      <c r="AL246" s="22">
        <f>LOWER(IFERROR(TRIM(INDEX($A246:$AD246,MATCH(Lists!$J$3,$A$1:$AD$1,0))&amp;""),""))</f>
        <v/>
      </c>
      <c r="AM246" s="22">
        <f>IFERROR(TRIM(INDEX($A246:$AD246,MATCH(Lists!$J$4,$A$1:$AD$1,0))&amp;""),"")</f>
        <v/>
      </c>
      <c r="AN246" s="22">
        <f>IFERROR(IF(TRIM(INDEX($A246:$AD246,MATCH(Lists!$J$5,$A$1:$AD$1,0))&amp;"")="","",VALUE(TRIM(INDEX($A246:$AD246,MATCH(Lists!$J$5,$A$1:$AD$1,0))&amp;""))),"")</f>
        <v/>
      </c>
      <c r="AO246" s="22">
        <f>IFERROR(TRIM(INDEX($A246:$AD246,MATCH(Lists!$J$6,$A$1:$AD$1,0))&amp;""),"")</f>
        <v/>
      </c>
      <c r="AP246" s="22">
        <f>IFERROR(TRIM(INDEX($A246:$AD246,MATCH(Lists!$J$7,$A$1:$AD$1,0))&amp;""),"")</f>
        <v/>
      </c>
      <c r="AQ246" s="22">
        <f>IFERROR(TRIM(INDEX($A246:$AD246,MATCH(Lists!$J$8,$A$1:$AD$1,0))&amp;""),"")</f>
        <v/>
      </c>
      <c r="AR246" s="22">
        <f>IF(AK246="","",SUM(AS246:AX246))</f>
        <v/>
      </c>
      <c r="AS246" s="22">
        <f>IF(AK246="","",IF(Lists!$G$2="",0,IF(ISNUMBER(SEARCH(Lists!$G$2,AO246)),1,0)))</f>
        <v/>
      </c>
      <c r="AT246" s="22">
        <f>IF(AK246="","",IF(Lists!$G$3="",0,IF(ISNUMBER(SEARCH(Lists!$G$3,AO246)),1,0)))</f>
        <v/>
      </c>
      <c r="AU246" s="22">
        <f>IF(AK246="","",IF(Lists!$G$4="",0,IF(ISNUMBER(SEARCH(Lists!$G$4,AO246)),1,0)))</f>
        <v/>
      </c>
      <c r="AV246" s="22">
        <f>IF(AK246="","",IF(Lists!$G$5="",0,IF(ISNUMBER(SEARCH(Lists!$G$5,AO246)),1,0)))</f>
        <v/>
      </c>
      <c r="AW246" s="22">
        <f>IF(AK246="","",IF(Lists!$G$6="",0,IF(ISNUMBER(SEARCH(Lists!$G$6,AO246)),1,0)))</f>
        <v/>
      </c>
      <c r="AX246" s="22">
        <f>IF(AK246="","",IF(Lists!$G$7="",0,IF(ISNUMBER(SEARCH(Lists!$G$7,AO246)),1,0)))</f>
        <v/>
      </c>
    </row>
    <row r="247">
      <c r="AE247" s="19" t="n"/>
      <c r="AF247" s="23" t="n"/>
      <c r="AG247" s="23" t="n"/>
      <c r="AH247" s="24" t="n"/>
      <c r="AI247" s="23" t="n"/>
      <c r="AJ247" s="19" t="n"/>
      <c r="AK247" s="22">
        <f>IFERROR(TRIM(INDEX($A247:$AD247,MATCH(Lists!$J$2,$A$1:$AD$1,0))&amp;""),"")</f>
        <v/>
      </c>
      <c r="AL247" s="22">
        <f>LOWER(IFERROR(TRIM(INDEX($A247:$AD247,MATCH(Lists!$J$3,$A$1:$AD$1,0))&amp;""),""))</f>
        <v/>
      </c>
      <c r="AM247" s="22">
        <f>IFERROR(TRIM(INDEX($A247:$AD247,MATCH(Lists!$J$4,$A$1:$AD$1,0))&amp;""),"")</f>
        <v/>
      </c>
      <c r="AN247" s="22">
        <f>IFERROR(IF(TRIM(INDEX($A247:$AD247,MATCH(Lists!$J$5,$A$1:$AD$1,0))&amp;"")="","",VALUE(TRIM(INDEX($A247:$AD247,MATCH(Lists!$J$5,$A$1:$AD$1,0))&amp;""))),"")</f>
        <v/>
      </c>
      <c r="AO247" s="22">
        <f>IFERROR(TRIM(INDEX($A247:$AD247,MATCH(Lists!$J$6,$A$1:$AD$1,0))&amp;""),"")</f>
        <v/>
      </c>
      <c r="AP247" s="22">
        <f>IFERROR(TRIM(INDEX($A247:$AD247,MATCH(Lists!$J$7,$A$1:$AD$1,0))&amp;""),"")</f>
        <v/>
      </c>
      <c r="AQ247" s="22">
        <f>IFERROR(TRIM(INDEX($A247:$AD247,MATCH(Lists!$J$8,$A$1:$AD$1,0))&amp;""),"")</f>
        <v/>
      </c>
      <c r="AR247" s="22">
        <f>IF(AK247="","",SUM(AS247:AX247))</f>
        <v/>
      </c>
      <c r="AS247" s="22">
        <f>IF(AK247="","",IF(Lists!$G$2="",0,IF(ISNUMBER(SEARCH(Lists!$G$2,AO247)),1,0)))</f>
        <v/>
      </c>
      <c r="AT247" s="22">
        <f>IF(AK247="","",IF(Lists!$G$3="",0,IF(ISNUMBER(SEARCH(Lists!$G$3,AO247)),1,0)))</f>
        <v/>
      </c>
      <c r="AU247" s="22">
        <f>IF(AK247="","",IF(Lists!$G$4="",0,IF(ISNUMBER(SEARCH(Lists!$G$4,AO247)),1,0)))</f>
        <v/>
      </c>
      <c r="AV247" s="22">
        <f>IF(AK247="","",IF(Lists!$G$5="",0,IF(ISNUMBER(SEARCH(Lists!$G$5,AO247)),1,0)))</f>
        <v/>
      </c>
      <c r="AW247" s="22">
        <f>IF(AK247="","",IF(Lists!$G$6="",0,IF(ISNUMBER(SEARCH(Lists!$G$6,AO247)),1,0)))</f>
        <v/>
      </c>
      <c r="AX247" s="22">
        <f>IF(AK247="","",IF(Lists!$G$7="",0,IF(ISNUMBER(SEARCH(Lists!$G$7,AO247)),1,0)))</f>
        <v/>
      </c>
    </row>
    <row r="248">
      <c r="AE248" s="19" t="n"/>
      <c r="AF248" s="23" t="n"/>
      <c r="AG248" s="23" t="n"/>
      <c r="AH248" s="24" t="n"/>
      <c r="AI248" s="23" t="n"/>
      <c r="AJ248" s="19" t="n"/>
      <c r="AK248" s="22">
        <f>IFERROR(TRIM(INDEX($A248:$AD248,MATCH(Lists!$J$2,$A$1:$AD$1,0))&amp;""),"")</f>
        <v/>
      </c>
      <c r="AL248" s="22">
        <f>LOWER(IFERROR(TRIM(INDEX($A248:$AD248,MATCH(Lists!$J$3,$A$1:$AD$1,0))&amp;""),""))</f>
        <v/>
      </c>
      <c r="AM248" s="22">
        <f>IFERROR(TRIM(INDEX($A248:$AD248,MATCH(Lists!$J$4,$A$1:$AD$1,0))&amp;""),"")</f>
        <v/>
      </c>
      <c r="AN248" s="22">
        <f>IFERROR(IF(TRIM(INDEX($A248:$AD248,MATCH(Lists!$J$5,$A$1:$AD$1,0))&amp;"")="","",VALUE(TRIM(INDEX($A248:$AD248,MATCH(Lists!$J$5,$A$1:$AD$1,0))&amp;""))),"")</f>
        <v/>
      </c>
      <c r="AO248" s="22">
        <f>IFERROR(TRIM(INDEX($A248:$AD248,MATCH(Lists!$J$6,$A$1:$AD$1,0))&amp;""),"")</f>
        <v/>
      </c>
      <c r="AP248" s="22">
        <f>IFERROR(TRIM(INDEX($A248:$AD248,MATCH(Lists!$J$7,$A$1:$AD$1,0))&amp;""),"")</f>
        <v/>
      </c>
      <c r="AQ248" s="22">
        <f>IFERROR(TRIM(INDEX($A248:$AD248,MATCH(Lists!$J$8,$A$1:$AD$1,0))&amp;""),"")</f>
        <v/>
      </c>
      <c r="AR248" s="22">
        <f>IF(AK248="","",SUM(AS248:AX248))</f>
        <v/>
      </c>
      <c r="AS248" s="22">
        <f>IF(AK248="","",IF(Lists!$G$2="",0,IF(ISNUMBER(SEARCH(Lists!$G$2,AO248)),1,0)))</f>
        <v/>
      </c>
      <c r="AT248" s="22">
        <f>IF(AK248="","",IF(Lists!$G$3="",0,IF(ISNUMBER(SEARCH(Lists!$G$3,AO248)),1,0)))</f>
        <v/>
      </c>
      <c r="AU248" s="22">
        <f>IF(AK248="","",IF(Lists!$G$4="",0,IF(ISNUMBER(SEARCH(Lists!$G$4,AO248)),1,0)))</f>
        <v/>
      </c>
      <c r="AV248" s="22">
        <f>IF(AK248="","",IF(Lists!$G$5="",0,IF(ISNUMBER(SEARCH(Lists!$G$5,AO248)),1,0)))</f>
        <v/>
      </c>
      <c r="AW248" s="22">
        <f>IF(AK248="","",IF(Lists!$G$6="",0,IF(ISNUMBER(SEARCH(Lists!$G$6,AO248)),1,0)))</f>
        <v/>
      </c>
      <c r="AX248" s="22">
        <f>IF(AK248="","",IF(Lists!$G$7="",0,IF(ISNUMBER(SEARCH(Lists!$G$7,AO248)),1,0)))</f>
        <v/>
      </c>
    </row>
    <row r="249">
      <c r="AE249" s="19" t="n"/>
      <c r="AF249" s="23" t="n"/>
      <c r="AG249" s="23" t="n"/>
      <c r="AH249" s="24" t="n"/>
      <c r="AI249" s="23" t="n"/>
      <c r="AJ249" s="19" t="n"/>
      <c r="AK249" s="22">
        <f>IFERROR(TRIM(INDEX($A249:$AD249,MATCH(Lists!$J$2,$A$1:$AD$1,0))&amp;""),"")</f>
        <v/>
      </c>
      <c r="AL249" s="22">
        <f>LOWER(IFERROR(TRIM(INDEX($A249:$AD249,MATCH(Lists!$J$3,$A$1:$AD$1,0))&amp;""),""))</f>
        <v/>
      </c>
      <c r="AM249" s="22">
        <f>IFERROR(TRIM(INDEX($A249:$AD249,MATCH(Lists!$J$4,$A$1:$AD$1,0))&amp;""),"")</f>
        <v/>
      </c>
      <c r="AN249" s="22">
        <f>IFERROR(IF(TRIM(INDEX($A249:$AD249,MATCH(Lists!$J$5,$A$1:$AD$1,0))&amp;"")="","",VALUE(TRIM(INDEX($A249:$AD249,MATCH(Lists!$J$5,$A$1:$AD$1,0))&amp;""))),"")</f>
        <v/>
      </c>
      <c r="AO249" s="22">
        <f>IFERROR(TRIM(INDEX($A249:$AD249,MATCH(Lists!$J$6,$A$1:$AD$1,0))&amp;""),"")</f>
        <v/>
      </c>
      <c r="AP249" s="22">
        <f>IFERROR(TRIM(INDEX($A249:$AD249,MATCH(Lists!$J$7,$A$1:$AD$1,0))&amp;""),"")</f>
        <v/>
      </c>
      <c r="AQ249" s="22">
        <f>IFERROR(TRIM(INDEX($A249:$AD249,MATCH(Lists!$J$8,$A$1:$AD$1,0))&amp;""),"")</f>
        <v/>
      </c>
      <c r="AR249" s="22">
        <f>IF(AK249="","",SUM(AS249:AX249))</f>
        <v/>
      </c>
      <c r="AS249" s="22">
        <f>IF(AK249="","",IF(Lists!$G$2="",0,IF(ISNUMBER(SEARCH(Lists!$G$2,AO249)),1,0)))</f>
        <v/>
      </c>
      <c r="AT249" s="22">
        <f>IF(AK249="","",IF(Lists!$G$3="",0,IF(ISNUMBER(SEARCH(Lists!$G$3,AO249)),1,0)))</f>
        <v/>
      </c>
      <c r="AU249" s="22">
        <f>IF(AK249="","",IF(Lists!$G$4="",0,IF(ISNUMBER(SEARCH(Lists!$G$4,AO249)),1,0)))</f>
        <v/>
      </c>
      <c r="AV249" s="22">
        <f>IF(AK249="","",IF(Lists!$G$5="",0,IF(ISNUMBER(SEARCH(Lists!$G$5,AO249)),1,0)))</f>
        <v/>
      </c>
      <c r="AW249" s="22">
        <f>IF(AK249="","",IF(Lists!$G$6="",0,IF(ISNUMBER(SEARCH(Lists!$G$6,AO249)),1,0)))</f>
        <v/>
      </c>
      <c r="AX249" s="22">
        <f>IF(AK249="","",IF(Lists!$G$7="",0,IF(ISNUMBER(SEARCH(Lists!$G$7,AO249)),1,0)))</f>
        <v/>
      </c>
    </row>
    <row r="250">
      <c r="AE250" s="19" t="n"/>
      <c r="AF250" s="23" t="n"/>
      <c r="AG250" s="23" t="n"/>
      <c r="AH250" s="24" t="n"/>
      <c r="AI250" s="23" t="n"/>
      <c r="AJ250" s="19" t="n"/>
      <c r="AK250" s="22">
        <f>IFERROR(TRIM(INDEX($A250:$AD250,MATCH(Lists!$J$2,$A$1:$AD$1,0))&amp;""),"")</f>
        <v/>
      </c>
      <c r="AL250" s="22">
        <f>LOWER(IFERROR(TRIM(INDEX($A250:$AD250,MATCH(Lists!$J$3,$A$1:$AD$1,0))&amp;""),""))</f>
        <v/>
      </c>
      <c r="AM250" s="22">
        <f>IFERROR(TRIM(INDEX($A250:$AD250,MATCH(Lists!$J$4,$A$1:$AD$1,0))&amp;""),"")</f>
        <v/>
      </c>
      <c r="AN250" s="22">
        <f>IFERROR(IF(TRIM(INDEX($A250:$AD250,MATCH(Lists!$J$5,$A$1:$AD$1,0))&amp;"")="","",VALUE(TRIM(INDEX($A250:$AD250,MATCH(Lists!$J$5,$A$1:$AD$1,0))&amp;""))),"")</f>
        <v/>
      </c>
      <c r="AO250" s="22">
        <f>IFERROR(TRIM(INDEX($A250:$AD250,MATCH(Lists!$J$6,$A$1:$AD$1,0))&amp;""),"")</f>
        <v/>
      </c>
      <c r="AP250" s="22">
        <f>IFERROR(TRIM(INDEX($A250:$AD250,MATCH(Lists!$J$7,$A$1:$AD$1,0))&amp;""),"")</f>
        <v/>
      </c>
      <c r="AQ250" s="22">
        <f>IFERROR(TRIM(INDEX($A250:$AD250,MATCH(Lists!$J$8,$A$1:$AD$1,0))&amp;""),"")</f>
        <v/>
      </c>
      <c r="AR250" s="22">
        <f>IF(AK250="","",SUM(AS250:AX250))</f>
        <v/>
      </c>
      <c r="AS250" s="22">
        <f>IF(AK250="","",IF(Lists!$G$2="",0,IF(ISNUMBER(SEARCH(Lists!$G$2,AO250)),1,0)))</f>
        <v/>
      </c>
      <c r="AT250" s="22">
        <f>IF(AK250="","",IF(Lists!$G$3="",0,IF(ISNUMBER(SEARCH(Lists!$G$3,AO250)),1,0)))</f>
        <v/>
      </c>
      <c r="AU250" s="22">
        <f>IF(AK250="","",IF(Lists!$G$4="",0,IF(ISNUMBER(SEARCH(Lists!$G$4,AO250)),1,0)))</f>
        <v/>
      </c>
      <c r="AV250" s="22">
        <f>IF(AK250="","",IF(Lists!$G$5="",0,IF(ISNUMBER(SEARCH(Lists!$G$5,AO250)),1,0)))</f>
        <v/>
      </c>
      <c r="AW250" s="22">
        <f>IF(AK250="","",IF(Lists!$G$6="",0,IF(ISNUMBER(SEARCH(Lists!$G$6,AO250)),1,0)))</f>
        <v/>
      </c>
      <c r="AX250" s="22">
        <f>IF(AK250="","",IF(Lists!$G$7="",0,IF(ISNUMBER(SEARCH(Lists!$G$7,AO250)),1,0)))</f>
        <v/>
      </c>
    </row>
    <row r="251">
      <c r="AE251" s="19" t="n"/>
      <c r="AF251" s="23" t="n"/>
      <c r="AG251" s="23" t="n"/>
      <c r="AH251" s="24" t="n"/>
      <c r="AI251" s="23" t="n"/>
      <c r="AJ251" s="19" t="n"/>
      <c r="AK251" s="22">
        <f>IFERROR(TRIM(INDEX($A251:$AD251,MATCH(Lists!$J$2,$A$1:$AD$1,0))&amp;""),"")</f>
        <v/>
      </c>
      <c r="AL251" s="22">
        <f>LOWER(IFERROR(TRIM(INDEX($A251:$AD251,MATCH(Lists!$J$3,$A$1:$AD$1,0))&amp;""),""))</f>
        <v/>
      </c>
      <c r="AM251" s="22">
        <f>IFERROR(TRIM(INDEX($A251:$AD251,MATCH(Lists!$J$4,$A$1:$AD$1,0))&amp;""),"")</f>
        <v/>
      </c>
      <c r="AN251" s="22">
        <f>IFERROR(IF(TRIM(INDEX($A251:$AD251,MATCH(Lists!$J$5,$A$1:$AD$1,0))&amp;"")="","",VALUE(TRIM(INDEX($A251:$AD251,MATCH(Lists!$J$5,$A$1:$AD$1,0))&amp;""))),"")</f>
        <v/>
      </c>
      <c r="AO251" s="22">
        <f>IFERROR(TRIM(INDEX($A251:$AD251,MATCH(Lists!$J$6,$A$1:$AD$1,0))&amp;""),"")</f>
        <v/>
      </c>
      <c r="AP251" s="22">
        <f>IFERROR(TRIM(INDEX($A251:$AD251,MATCH(Lists!$J$7,$A$1:$AD$1,0))&amp;""),"")</f>
        <v/>
      </c>
      <c r="AQ251" s="22">
        <f>IFERROR(TRIM(INDEX($A251:$AD251,MATCH(Lists!$J$8,$A$1:$AD$1,0))&amp;""),"")</f>
        <v/>
      </c>
      <c r="AR251" s="22">
        <f>IF(AK251="","",SUM(AS251:AX251))</f>
        <v/>
      </c>
      <c r="AS251" s="22">
        <f>IF(AK251="","",IF(Lists!$G$2="",0,IF(ISNUMBER(SEARCH(Lists!$G$2,AO251)),1,0)))</f>
        <v/>
      </c>
      <c r="AT251" s="22">
        <f>IF(AK251="","",IF(Lists!$G$3="",0,IF(ISNUMBER(SEARCH(Lists!$G$3,AO251)),1,0)))</f>
        <v/>
      </c>
      <c r="AU251" s="22">
        <f>IF(AK251="","",IF(Lists!$G$4="",0,IF(ISNUMBER(SEARCH(Lists!$G$4,AO251)),1,0)))</f>
        <v/>
      </c>
      <c r="AV251" s="22">
        <f>IF(AK251="","",IF(Lists!$G$5="",0,IF(ISNUMBER(SEARCH(Lists!$G$5,AO251)),1,0)))</f>
        <v/>
      </c>
      <c r="AW251" s="22">
        <f>IF(AK251="","",IF(Lists!$G$6="",0,IF(ISNUMBER(SEARCH(Lists!$G$6,AO251)),1,0)))</f>
        <v/>
      </c>
      <c r="AX251" s="22">
        <f>IF(AK251="","",IF(Lists!$G$7="",0,IF(ISNUMBER(SEARCH(Lists!$G$7,AO251)),1,0)))</f>
        <v/>
      </c>
    </row>
    <row r="252">
      <c r="AE252" s="19" t="n"/>
      <c r="AF252" s="23" t="n"/>
      <c r="AG252" s="23" t="n"/>
      <c r="AH252" s="24" t="n"/>
      <c r="AI252" s="23" t="n"/>
      <c r="AJ252" s="19" t="n"/>
      <c r="AK252" s="22">
        <f>IFERROR(TRIM(INDEX($A252:$AD252,MATCH(Lists!$J$2,$A$1:$AD$1,0))&amp;""),"")</f>
        <v/>
      </c>
      <c r="AL252" s="22">
        <f>LOWER(IFERROR(TRIM(INDEX($A252:$AD252,MATCH(Lists!$J$3,$A$1:$AD$1,0))&amp;""),""))</f>
        <v/>
      </c>
      <c r="AM252" s="22">
        <f>IFERROR(TRIM(INDEX($A252:$AD252,MATCH(Lists!$J$4,$A$1:$AD$1,0))&amp;""),"")</f>
        <v/>
      </c>
      <c r="AN252" s="22">
        <f>IFERROR(IF(TRIM(INDEX($A252:$AD252,MATCH(Lists!$J$5,$A$1:$AD$1,0))&amp;"")="","",VALUE(TRIM(INDEX($A252:$AD252,MATCH(Lists!$J$5,$A$1:$AD$1,0))&amp;""))),"")</f>
        <v/>
      </c>
      <c r="AO252" s="22">
        <f>IFERROR(TRIM(INDEX($A252:$AD252,MATCH(Lists!$J$6,$A$1:$AD$1,0))&amp;""),"")</f>
        <v/>
      </c>
      <c r="AP252" s="22">
        <f>IFERROR(TRIM(INDEX($A252:$AD252,MATCH(Lists!$J$7,$A$1:$AD$1,0))&amp;""),"")</f>
        <v/>
      </c>
      <c r="AQ252" s="22">
        <f>IFERROR(TRIM(INDEX($A252:$AD252,MATCH(Lists!$J$8,$A$1:$AD$1,0))&amp;""),"")</f>
        <v/>
      </c>
      <c r="AR252" s="22">
        <f>IF(AK252="","",SUM(AS252:AX252))</f>
        <v/>
      </c>
      <c r="AS252" s="22">
        <f>IF(AK252="","",IF(Lists!$G$2="",0,IF(ISNUMBER(SEARCH(Lists!$G$2,AO252)),1,0)))</f>
        <v/>
      </c>
      <c r="AT252" s="22">
        <f>IF(AK252="","",IF(Lists!$G$3="",0,IF(ISNUMBER(SEARCH(Lists!$G$3,AO252)),1,0)))</f>
        <v/>
      </c>
      <c r="AU252" s="22">
        <f>IF(AK252="","",IF(Lists!$G$4="",0,IF(ISNUMBER(SEARCH(Lists!$G$4,AO252)),1,0)))</f>
        <v/>
      </c>
      <c r="AV252" s="22">
        <f>IF(AK252="","",IF(Lists!$G$5="",0,IF(ISNUMBER(SEARCH(Lists!$G$5,AO252)),1,0)))</f>
        <v/>
      </c>
      <c r="AW252" s="22">
        <f>IF(AK252="","",IF(Lists!$G$6="",0,IF(ISNUMBER(SEARCH(Lists!$G$6,AO252)),1,0)))</f>
        <v/>
      </c>
      <c r="AX252" s="22">
        <f>IF(AK252="","",IF(Lists!$G$7="",0,IF(ISNUMBER(SEARCH(Lists!$G$7,AO252)),1,0)))</f>
        <v/>
      </c>
    </row>
    <row r="253">
      <c r="AE253" s="19" t="n"/>
      <c r="AF253" s="23" t="n"/>
      <c r="AG253" s="23" t="n"/>
      <c r="AH253" s="24" t="n"/>
      <c r="AI253" s="23" t="n"/>
      <c r="AJ253" s="19" t="n"/>
      <c r="AK253" s="22">
        <f>IFERROR(TRIM(INDEX($A253:$AD253,MATCH(Lists!$J$2,$A$1:$AD$1,0))&amp;""),"")</f>
        <v/>
      </c>
      <c r="AL253" s="22">
        <f>LOWER(IFERROR(TRIM(INDEX($A253:$AD253,MATCH(Lists!$J$3,$A$1:$AD$1,0))&amp;""),""))</f>
        <v/>
      </c>
      <c r="AM253" s="22">
        <f>IFERROR(TRIM(INDEX($A253:$AD253,MATCH(Lists!$J$4,$A$1:$AD$1,0))&amp;""),"")</f>
        <v/>
      </c>
      <c r="AN253" s="22">
        <f>IFERROR(IF(TRIM(INDEX($A253:$AD253,MATCH(Lists!$J$5,$A$1:$AD$1,0))&amp;"")="","",VALUE(TRIM(INDEX($A253:$AD253,MATCH(Lists!$J$5,$A$1:$AD$1,0))&amp;""))),"")</f>
        <v/>
      </c>
      <c r="AO253" s="22">
        <f>IFERROR(TRIM(INDEX($A253:$AD253,MATCH(Lists!$J$6,$A$1:$AD$1,0))&amp;""),"")</f>
        <v/>
      </c>
      <c r="AP253" s="22">
        <f>IFERROR(TRIM(INDEX($A253:$AD253,MATCH(Lists!$J$7,$A$1:$AD$1,0))&amp;""),"")</f>
        <v/>
      </c>
      <c r="AQ253" s="22">
        <f>IFERROR(TRIM(INDEX($A253:$AD253,MATCH(Lists!$J$8,$A$1:$AD$1,0))&amp;""),"")</f>
        <v/>
      </c>
      <c r="AR253" s="22">
        <f>IF(AK253="","",SUM(AS253:AX253))</f>
        <v/>
      </c>
      <c r="AS253" s="22">
        <f>IF(AK253="","",IF(Lists!$G$2="",0,IF(ISNUMBER(SEARCH(Lists!$G$2,AO253)),1,0)))</f>
        <v/>
      </c>
      <c r="AT253" s="22">
        <f>IF(AK253="","",IF(Lists!$G$3="",0,IF(ISNUMBER(SEARCH(Lists!$G$3,AO253)),1,0)))</f>
        <v/>
      </c>
      <c r="AU253" s="22">
        <f>IF(AK253="","",IF(Lists!$G$4="",0,IF(ISNUMBER(SEARCH(Lists!$G$4,AO253)),1,0)))</f>
        <v/>
      </c>
      <c r="AV253" s="22">
        <f>IF(AK253="","",IF(Lists!$G$5="",0,IF(ISNUMBER(SEARCH(Lists!$G$5,AO253)),1,0)))</f>
        <v/>
      </c>
      <c r="AW253" s="22">
        <f>IF(AK253="","",IF(Lists!$G$6="",0,IF(ISNUMBER(SEARCH(Lists!$G$6,AO253)),1,0)))</f>
        <v/>
      </c>
      <c r="AX253" s="22">
        <f>IF(AK253="","",IF(Lists!$G$7="",0,IF(ISNUMBER(SEARCH(Lists!$G$7,AO253)),1,0)))</f>
        <v/>
      </c>
    </row>
    <row r="254">
      <c r="AE254" s="19" t="n"/>
      <c r="AF254" s="23" t="n"/>
      <c r="AG254" s="23" t="n"/>
      <c r="AH254" s="24" t="n"/>
      <c r="AI254" s="23" t="n"/>
      <c r="AJ254" s="19" t="n"/>
      <c r="AK254" s="22">
        <f>IFERROR(TRIM(INDEX($A254:$AD254,MATCH(Lists!$J$2,$A$1:$AD$1,0))&amp;""),"")</f>
        <v/>
      </c>
      <c r="AL254" s="22">
        <f>LOWER(IFERROR(TRIM(INDEX($A254:$AD254,MATCH(Lists!$J$3,$A$1:$AD$1,0))&amp;""),""))</f>
        <v/>
      </c>
      <c r="AM254" s="22">
        <f>IFERROR(TRIM(INDEX($A254:$AD254,MATCH(Lists!$J$4,$A$1:$AD$1,0))&amp;""),"")</f>
        <v/>
      </c>
      <c r="AN254" s="22">
        <f>IFERROR(IF(TRIM(INDEX($A254:$AD254,MATCH(Lists!$J$5,$A$1:$AD$1,0))&amp;"")="","",VALUE(TRIM(INDEX($A254:$AD254,MATCH(Lists!$J$5,$A$1:$AD$1,0))&amp;""))),"")</f>
        <v/>
      </c>
      <c r="AO254" s="22">
        <f>IFERROR(TRIM(INDEX($A254:$AD254,MATCH(Lists!$J$6,$A$1:$AD$1,0))&amp;""),"")</f>
        <v/>
      </c>
      <c r="AP254" s="22">
        <f>IFERROR(TRIM(INDEX($A254:$AD254,MATCH(Lists!$J$7,$A$1:$AD$1,0))&amp;""),"")</f>
        <v/>
      </c>
      <c r="AQ254" s="22">
        <f>IFERROR(TRIM(INDEX($A254:$AD254,MATCH(Lists!$J$8,$A$1:$AD$1,0))&amp;""),"")</f>
        <v/>
      </c>
      <c r="AR254" s="22">
        <f>IF(AK254="","",SUM(AS254:AX254))</f>
        <v/>
      </c>
      <c r="AS254" s="22">
        <f>IF(AK254="","",IF(Lists!$G$2="",0,IF(ISNUMBER(SEARCH(Lists!$G$2,AO254)),1,0)))</f>
        <v/>
      </c>
      <c r="AT254" s="22">
        <f>IF(AK254="","",IF(Lists!$G$3="",0,IF(ISNUMBER(SEARCH(Lists!$G$3,AO254)),1,0)))</f>
        <v/>
      </c>
      <c r="AU254" s="22">
        <f>IF(AK254="","",IF(Lists!$G$4="",0,IF(ISNUMBER(SEARCH(Lists!$G$4,AO254)),1,0)))</f>
        <v/>
      </c>
      <c r="AV254" s="22">
        <f>IF(AK254="","",IF(Lists!$G$5="",0,IF(ISNUMBER(SEARCH(Lists!$G$5,AO254)),1,0)))</f>
        <v/>
      </c>
      <c r="AW254" s="22">
        <f>IF(AK254="","",IF(Lists!$G$6="",0,IF(ISNUMBER(SEARCH(Lists!$G$6,AO254)),1,0)))</f>
        <v/>
      </c>
      <c r="AX254" s="22">
        <f>IF(AK254="","",IF(Lists!$G$7="",0,IF(ISNUMBER(SEARCH(Lists!$G$7,AO254)),1,0)))</f>
        <v/>
      </c>
    </row>
    <row r="255">
      <c r="AE255" s="19" t="n"/>
      <c r="AF255" s="23" t="n"/>
      <c r="AG255" s="23" t="n"/>
      <c r="AH255" s="24" t="n"/>
      <c r="AI255" s="23" t="n"/>
      <c r="AJ255" s="19" t="n"/>
      <c r="AK255" s="22">
        <f>IFERROR(TRIM(INDEX($A255:$AD255,MATCH(Lists!$J$2,$A$1:$AD$1,0))&amp;""),"")</f>
        <v/>
      </c>
      <c r="AL255" s="22">
        <f>LOWER(IFERROR(TRIM(INDEX($A255:$AD255,MATCH(Lists!$J$3,$A$1:$AD$1,0))&amp;""),""))</f>
        <v/>
      </c>
      <c r="AM255" s="22">
        <f>IFERROR(TRIM(INDEX($A255:$AD255,MATCH(Lists!$J$4,$A$1:$AD$1,0))&amp;""),"")</f>
        <v/>
      </c>
      <c r="AN255" s="22">
        <f>IFERROR(IF(TRIM(INDEX($A255:$AD255,MATCH(Lists!$J$5,$A$1:$AD$1,0))&amp;"")="","",VALUE(TRIM(INDEX($A255:$AD255,MATCH(Lists!$J$5,$A$1:$AD$1,0))&amp;""))),"")</f>
        <v/>
      </c>
      <c r="AO255" s="22">
        <f>IFERROR(TRIM(INDEX($A255:$AD255,MATCH(Lists!$J$6,$A$1:$AD$1,0))&amp;""),"")</f>
        <v/>
      </c>
      <c r="AP255" s="22">
        <f>IFERROR(TRIM(INDEX($A255:$AD255,MATCH(Lists!$J$7,$A$1:$AD$1,0))&amp;""),"")</f>
        <v/>
      </c>
      <c r="AQ255" s="22">
        <f>IFERROR(TRIM(INDEX($A255:$AD255,MATCH(Lists!$J$8,$A$1:$AD$1,0))&amp;""),"")</f>
        <v/>
      </c>
      <c r="AR255" s="22">
        <f>IF(AK255="","",SUM(AS255:AX255))</f>
        <v/>
      </c>
      <c r="AS255" s="22">
        <f>IF(AK255="","",IF(Lists!$G$2="",0,IF(ISNUMBER(SEARCH(Lists!$G$2,AO255)),1,0)))</f>
        <v/>
      </c>
      <c r="AT255" s="22">
        <f>IF(AK255="","",IF(Lists!$G$3="",0,IF(ISNUMBER(SEARCH(Lists!$G$3,AO255)),1,0)))</f>
        <v/>
      </c>
      <c r="AU255" s="22">
        <f>IF(AK255="","",IF(Lists!$G$4="",0,IF(ISNUMBER(SEARCH(Lists!$G$4,AO255)),1,0)))</f>
        <v/>
      </c>
      <c r="AV255" s="22">
        <f>IF(AK255="","",IF(Lists!$G$5="",0,IF(ISNUMBER(SEARCH(Lists!$G$5,AO255)),1,0)))</f>
        <v/>
      </c>
      <c r="AW255" s="22">
        <f>IF(AK255="","",IF(Lists!$G$6="",0,IF(ISNUMBER(SEARCH(Lists!$G$6,AO255)),1,0)))</f>
        <v/>
      </c>
      <c r="AX255" s="22">
        <f>IF(AK255="","",IF(Lists!$G$7="",0,IF(ISNUMBER(SEARCH(Lists!$G$7,AO255)),1,0)))</f>
        <v/>
      </c>
    </row>
    <row r="256">
      <c r="AE256" s="19" t="n"/>
      <c r="AF256" s="23" t="n"/>
      <c r="AG256" s="23" t="n"/>
      <c r="AH256" s="24" t="n"/>
      <c r="AI256" s="23" t="n"/>
      <c r="AJ256" s="19" t="n"/>
      <c r="AK256" s="22">
        <f>IFERROR(TRIM(INDEX($A256:$AD256,MATCH(Lists!$J$2,$A$1:$AD$1,0))&amp;""),"")</f>
        <v/>
      </c>
      <c r="AL256" s="22">
        <f>LOWER(IFERROR(TRIM(INDEX($A256:$AD256,MATCH(Lists!$J$3,$A$1:$AD$1,0))&amp;""),""))</f>
        <v/>
      </c>
      <c r="AM256" s="22">
        <f>IFERROR(TRIM(INDEX($A256:$AD256,MATCH(Lists!$J$4,$A$1:$AD$1,0))&amp;""),"")</f>
        <v/>
      </c>
      <c r="AN256" s="22">
        <f>IFERROR(IF(TRIM(INDEX($A256:$AD256,MATCH(Lists!$J$5,$A$1:$AD$1,0))&amp;"")="","",VALUE(TRIM(INDEX($A256:$AD256,MATCH(Lists!$J$5,$A$1:$AD$1,0))&amp;""))),"")</f>
        <v/>
      </c>
      <c r="AO256" s="22">
        <f>IFERROR(TRIM(INDEX($A256:$AD256,MATCH(Lists!$J$6,$A$1:$AD$1,0))&amp;""),"")</f>
        <v/>
      </c>
      <c r="AP256" s="22">
        <f>IFERROR(TRIM(INDEX($A256:$AD256,MATCH(Lists!$J$7,$A$1:$AD$1,0))&amp;""),"")</f>
        <v/>
      </c>
      <c r="AQ256" s="22">
        <f>IFERROR(TRIM(INDEX($A256:$AD256,MATCH(Lists!$J$8,$A$1:$AD$1,0))&amp;""),"")</f>
        <v/>
      </c>
      <c r="AR256" s="22">
        <f>IF(AK256="","",SUM(AS256:AX256))</f>
        <v/>
      </c>
      <c r="AS256" s="22">
        <f>IF(AK256="","",IF(Lists!$G$2="",0,IF(ISNUMBER(SEARCH(Lists!$G$2,AO256)),1,0)))</f>
        <v/>
      </c>
      <c r="AT256" s="22">
        <f>IF(AK256="","",IF(Lists!$G$3="",0,IF(ISNUMBER(SEARCH(Lists!$G$3,AO256)),1,0)))</f>
        <v/>
      </c>
      <c r="AU256" s="22">
        <f>IF(AK256="","",IF(Lists!$G$4="",0,IF(ISNUMBER(SEARCH(Lists!$G$4,AO256)),1,0)))</f>
        <v/>
      </c>
      <c r="AV256" s="22">
        <f>IF(AK256="","",IF(Lists!$G$5="",0,IF(ISNUMBER(SEARCH(Lists!$G$5,AO256)),1,0)))</f>
        <v/>
      </c>
      <c r="AW256" s="22">
        <f>IF(AK256="","",IF(Lists!$G$6="",0,IF(ISNUMBER(SEARCH(Lists!$G$6,AO256)),1,0)))</f>
        <v/>
      </c>
      <c r="AX256" s="22">
        <f>IF(AK256="","",IF(Lists!$G$7="",0,IF(ISNUMBER(SEARCH(Lists!$G$7,AO256)),1,0)))</f>
        <v/>
      </c>
    </row>
    <row r="257">
      <c r="AE257" s="19" t="n"/>
      <c r="AF257" s="23" t="n"/>
      <c r="AG257" s="23" t="n"/>
      <c r="AH257" s="24" t="n"/>
      <c r="AI257" s="23" t="n"/>
      <c r="AJ257" s="19" t="n"/>
      <c r="AK257" s="22">
        <f>IFERROR(TRIM(INDEX($A257:$AD257,MATCH(Lists!$J$2,$A$1:$AD$1,0))&amp;""),"")</f>
        <v/>
      </c>
      <c r="AL257" s="22">
        <f>LOWER(IFERROR(TRIM(INDEX($A257:$AD257,MATCH(Lists!$J$3,$A$1:$AD$1,0))&amp;""),""))</f>
        <v/>
      </c>
      <c r="AM257" s="22">
        <f>IFERROR(TRIM(INDEX($A257:$AD257,MATCH(Lists!$J$4,$A$1:$AD$1,0))&amp;""),"")</f>
        <v/>
      </c>
      <c r="AN257" s="22">
        <f>IFERROR(IF(TRIM(INDEX($A257:$AD257,MATCH(Lists!$J$5,$A$1:$AD$1,0))&amp;"")="","",VALUE(TRIM(INDEX($A257:$AD257,MATCH(Lists!$J$5,$A$1:$AD$1,0))&amp;""))),"")</f>
        <v/>
      </c>
      <c r="AO257" s="22">
        <f>IFERROR(TRIM(INDEX($A257:$AD257,MATCH(Lists!$J$6,$A$1:$AD$1,0))&amp;""),"")</f>
        <v/>
      </c>
      <c r="AP257" s="22">
        <f>IFERROR(TRIM(INDEX($A257:$AD257,MATCH(Lists!$J$7,$A$1:$AD$1,0))&amp;""),"")</f>
        <v/>
      </c>
      <c r="AQ257" s="22">
        <f>IFERROR(TRIM(INDEX($A257:$AD257,MATCH(Lists!$J$8,$A$1:$AD$1,0))&amp;""),"")</f>
        <v/>
      </c>
      <c r="AR257" s="22">
        <f>IF(AK257="","",SUM(AS257:AX257))</f>
        <v/>
      </c>
      <c r="AS257" s="22">
        <f>IF(AK257="","",IF(Lists!$G$2="",0,IF(ISNUMBER(SEARCH(Lists!$G$2,AO257)),1,0)))</f>
        <v/>
      </c>
      <c r="AT257" s="22">
        <f>IF(AK257="","",IF(Lists!$G$3="",0,IF(ISNUMBER(SEARCH(Lists!$G$3,AO257)),1,0)))</f>
        <v/>
      </c>
      <c r="AU257" s="22">
        <f>IF(AK257="","",IF(Lists!$G$4="",0,IF(ISNUMBER(SEARCH(Lists!$G$4,AO257)),1,0)))</f>
        <v/>
      </c>
      <c r="AV257" s="22">
        <f>IF(AK257="","",IF(Lists!$G$5="",0,IF(ISNUMBER(SEARCH(Lists!$G$5,AO257)),1,0)))</f>
        <v/>
      </c>
      <c r="AW257" s="22">
        <f>IF(AK257="","",IF(Lists!$G$6="",0,IF(ISNUMBER(SEARCH(Lists!$G$6,AO257)),1,0)))</f>
        <v/>
      </c>
      <c r="AX257" s="22">
        <f>IF(AK257="","",IF(Lists!$G$7="",0,IF(ISNUMBER(SEARCH(Lists!$G$7,AO257)),1,0)))</f>
        <v/>
      </c>
    </row>
    <row r="258">
      <c r="AE258" s="19" t="n"/>
      <c r="AF258" s="23" t="n"/>
      <c r="AG258" s="23" t="n"/>
      <c r="AH258" s="24" t="n"/>
      <c r="AI258" s="23" t="n"/>
      <c r="AJ258" s="19" t="n"/>
      <c r="AK258" s="22">
        <f>IFERROR(TRIM(INDEX($A258:$AD258,MATCH(Lists!$J$2,$A$1:$AD$1,0))&amp;""),"")</f>
        <v/>
      </c>
      <c r="AL258" s="22">
        <f>LOWER(IFERROR(TRIM(INDEX($A258:$AD258,MATCH(Lists!$J$3,$A$1:$AD$1,0))&amp;""),""))</f>
        <v/>
      </c>
      <c r="AM258" s="22">
        <f>IFERROR(TRIM(INDEX($A258:$AD258,MATCH(Lists!$J$4,$A$1:$AD$1,0))&amp;""),"")</f>
        <v/>
      </c>
      <c r="AN258" s="22">
        <f>IFERROR(IF(TRIM(INDEX($A258:$AD258,MATCH(Lists!$J$5,$A$1:$AD$1,0))&amp;"")="","",VALUE(TRIM(INDEX($A258:$AD258,MATCH(Lists!$J$5,$A$1:$AD$1,0))&amp;""))),"")</f>
        <v/>
      </c>
      <c r="AO258" s="22">
        <f>IFERROR(TRIM(INDEX($A258:$AD258,MATCH(Lists!$J$6,$A$1:$AD$1,0))&amp;""),"")</f>
        <v/>
      </c>
      <c r="AP258" s="22">
        <f>IFERROR(TRIM(INDEX($A258:$AD258,MATCH(Lists!$J$7,$A$1:$AD$1,0))&amp;""),"")</f>
        <v/>
      </c>
      <c r="AQ258" s="22">
        <f>IFERROR(TRIM(INDEX($A258:$AD258,MATCH(Lists!$J$8,$A$1:$AD$1,0))&amp;""),"")</f>
        <v/>
      </c>
      <c r="AR258" s="22">
        <f>IF(AK258="","",SUM(AS258:AX258))</f>
        <v/>
      </c>
      <c r="AS258" s="22">
        <f>IF(AK258="","",IF(Lists!$G$2="",0,IF(ISNUMBER(SEARCH(Lists!$G$2,AO258)),1,0)))</f>
        <v/>
      </c>
      <c r="AT258" s="22">
        <f>IF(AK258="","",IF(Lists!$G$3="",0,IF(ISNUMBER(SEARCH(Lists!$G$3,AO258)),1,0)))</f>
        <v/>
      </c>
      <c r="AU258" s="22">
        <f>IF(AK258="","",IF(Lists!$G$4="",0,IF(ISNUMBER(SEARCH(Lists!$G$4,AO258)),1,0)))</f>
        <v/>
      </c>
      <c r="AV258" s="22">
        <f>IF(AK258="","",IF(Lists!$G$5="",0,IF(ISNUMBER(SEARCH(Lists!$G$5,AO258)),1,0)))</f>
        <v/>
      </c>
      <c r="AW258" s="22">
        <f>IF(AK258="","",IF(Lists!$G$6="",0,IF(ISNUMBER(SEARCH(Lists!$G$6,AO258)),1,0)))</f>
        <v/>
      </c>
      <c r="AX258" s="22">
        <f>IF(AK258="","",IF(Lists!$G$7="",0,IF(ISNUMBER(SEARCH(Lists!$G$7,AO258)),1,0)))</f>
        <v/>
      </c>
    </row>
    <row r="259">
      <c r="AE259" s="19" t="n"/>
      <c r="AF259" s="23" t="n"/>
      <c r="AG259" s="23" t="n"/>
      <c r="AH259" s="24" t="n"/>
      <c r="AI259" s="23" t="n"/>
      <c r="AJ259" s="19" t="n"/>
      <c r="AK259" s="22">
        <f>IFERROR(TRIM(INDEX($A259:$AD259,MATCH(Lists!$J$2,$A$1:$AD$1,0))&amp;""),"")</f>
        <v/>
      </c>
      <c r="AL259" s="22">
        <f>LOWER(IFERROR(TRIM(INDEX($A259:$AD259,MATCH(Lists!$J$3,$A$1:$AD$1,0))&amp;""),""))</f>
        <v/>
      </c>
      <c r="AM259" s="22">
        <f>IFERROR(TRIM(INDEX($A259:$AD259,MATCH(Lists!$J$4,$A$1:$AD$1,0))&amp;""),"")</f>
        <v/>
      </c>
      <c r="AN259" s="22">
        <f>IFERROR(IF(TRIM(INDEX($A259:$AD259,MATCH(Lists!$J$5,$A$1:$AD$1,0))&amp;"")="","",VALUE(TRIM(INDEX($A259:$AD259,MATCH(Lists!$J$5,$A$1:$AD$1,0))&amp;""))),"")</f>
        <v/>
      </c>
      <c r="AO259" s="22">
        <f>IFERROR(TRIM(INDEX($A259:$AD259,MATCH(Lists!$J$6,$A$1:$AD$1,0))&amp;""),"")</f>
        <v/>
      </c>
      <c r="AP259" s="22">
        <f>IFERROR(TRIM(INDEX($A259:$AD259,MATCH(Lists!$J$7,$A$1:$AD$1,0))&amp;""),"")</f>
        <v/>
      </c>
      <c r="AQ259" s="22">
        <f>IFERROR(TRIM(INDEX($A259:$AD259,MATCH(Lists!$J$8,$A$1:$AD$1,0))&amp;""),"")</f>
        <v/>
      </c>
      <c r="AR259" s="22">
        <f>IF(AK259="","",SUM(AS259:AX259))</f>
        <v/>
      </c>
      <c r="AS259" s="22">
        <f>IF(AK259="","",IF(Lists!$G$2="",0,IF(ISNUMBER(SEARCH(Lists!$G$2,AO259)),1,0)))</f>
        <v/>
      </c>
      <c r="AT259" s="22">
        <f>IF(AK259="","",IF(Lists!$G$3="",0,IF(ISNUMBER(SEARCH(Lists!$G$3,AO259)),1,0)))</f>
        <v/>
      </c>
      <c r="AU259" s="22">
        <f>IF(AK259="","",IF(Lists!$G$4="",0,IF(ISNUMBER(SEARCH(Lists!$G$4,AO259)),1,0)))</f>
        <v/>
      </c>
      <c r="AV259" s="22">
        <f>IF(AK259="","",IF(Lists!$G$5="",0,IF(ISNUMBER(SEARCH(Lists!$G$5,AO259)),1,0)))</f>
        <v/>
      </c>
      <c r="AW259" s="22">
        <f>IF(AK259="","",IF(Lists!$G$6="",0,IF(ISNUMBER(SEARCH(Lists!$G$6,AO259)),1,0)))</f>
        <v/>
      </c>
      <c r="AX259" s="22">
        <f>IF(AK259="","",IF(Lists!$G$7="",0,IF(ISNUMBER(SEARCH(Lists!$G$7,AO259)),1,0)))</f>
        <v/>
      </c>
    </row>
    <row r="260">
      <c r="AE260" s="19" t="n"/>
      <c r="AF260" s="23" t="n"/>
      <c r="AG260" s="23" t="n"/>
      <c r="AH260" s="24" t="n"/>
      <c r="AI260" s="23" t="n"/>
      <c r="AJ260" s="19" t="n"/>
      <c r="AK260" s="22">
        <f>IFERROR(TRIM(INDEX($A260:$AD260,MATCH(Lists!$J$2,$A$1:$AD$1,0))&amp;""),"")</f>
        <v/>
      </c>
      <c r="AL260" s="22">
        <f>LOWER(IFERROR(TRIM(INDEX($A260:$AD260,MATCH(Lists!$J$3,$A$1:$AD$1,0))&amp;""),""))</f>
        <v/>
      </c>
      <c r="AM260" s="22">
        <f>IFERROR(TRIM(INDEX($A260:$AD260,MATCH(Lists!$J$4,$A$1:$AD$1,0))&amp;""),"")</f>
        <v/>
      </c>
      <c r="AN260" s="22">
        <f>IFERROR(IF(TRIM(INDEX($A260:$AD260,MATCH(Lists!$J$5,$A$1:$AD$1,0))&amp;"")="","",VALUE(TRIM(INDEX($A260:$AD260,MATCH(Lists!$J$5,$A$1:$AD$1,0))&amp;""))),"")</f>
        <v/>
      </c>
      <c r="AO260" s="22">
        <f>IFERROR(TRIM(INDEX($A260:$AD260,MATCH(Lists!$J$6,$A$1:$AD$1,0))&amp;""),"")</f>
        <v/>
      </c>
      <c r="AP260" s="22">
        <f>IFERROR(TRIM(INDEX($A260:$AD260,MATCH(Lists!$J$7,$A$1:$AD$1,0))&amp;""),"")</f>
        <v/>
      </c>
      <c r="AQ260" s="22">
        <f>IFERROR(TRIM(INDEX($A260:$AD260,MATCH(Lists!$J$8,$A$1:$AD$1,0))&amp;""),"")</f>
        <v/>
      </c>
      <c r="AR260" s="22">
        <f>IF(AK260="","",SUM(AS260:AX260))</f>
        <v/>
      </c>
      <c r="AS260" s="22">
        <f>IF(AK260="","",IF(Lists!$G$2="",0,IF(ISNUMBER(SEARCH(Lists!$G$2,AO260)),1,0)))</f>
        <v/>
      </c>
      <c r="AT260" s="22">
        <f>IF(AK260="","",IF(Lists!$G$3="",0,IF(ISNUMBER(SEARCH(Lists!$G$3,AO260)),1,0)))</f>
        <v/>
      </c>
      <c r="AU260" s="22">
        <f>IF(AK260="","",IF(Lists!$G$4="",0,IF(ISNUMBER(SEARCH(Lists!$G$4,AO260)),1,0)))</f>
        <v/>
      </c>
      <c r="AV260" s="22">
        <f>IF(AK260="","",IF(Lists!$G$5="",0,IF(ISNUMBER(SEARCH(Lists!$G$5,AO260)),1,0)))</f>
        <v/>
      </c>
      <c r="AW260" s="22">
        <f>IF(AK260="","",IF(Lists!$G$6="",0,IF(ISNUMBER(SEARCH(Lists!$G$6,AO260)),1,0)))</f>
        <v/>
      </c>
      <c r="AX260" s="22">
        <f>IF(AK260="","",IF(Lists!$G$7="",0,IF(ISNUMBER(SEARCH(Lists!$G$7,AO260)),1,0)))</f>
        <v/>
      </c>
    </row>
    <row r="261">
      <c r="AE261" s="19" t="n"/>
      <c r="AF261" s="23" t="n"/>
      <c r="AG261" s="23" t="n"/>
      <c r="AH261" s="24" t="n"/>
      <c r="AI261" s="23" t="n"/>
      <c r="AJ261" s="19" t="n"/>
      <c r="AK261" s="22">
        <f>IFERROR(TRIM(INDEX($A261:$AD261,MATCH(Lists!$J$2,$A$1:$AD$1,0))&amp;""),"")</f>
        <v/>
      </c>
      <c r="AL261" s="22">
        <f>LOWER(IFERROR(TRIM(INDEX($A261:$AD261,MATCH(Lists!$J$3,$A$1:$AD$1,0))&amp;""),""))</f>
        <v/>
      </c>
      <c r="AM261" s="22">
        <f>IFERROR(TRIM(INDEX($A261:$AD261,MATCH(Lists!$J$4,$A$1:$AD$1,0))&amp;""),"")</f>
        <v/>
      </c>
      <c r="AN261" s="22">
        <f>IFERROR(IF(TRIM(INDEX($A261:$AD261,MATCH(Lists!$J$5,$A$1:$AD$1,0))&amp;"")="","",VALUE(TRIM(INDEX($A261:$AD261,MATCH(Lists!$J$5,$A$1:$AD$1,0))&amp;""))),"")</f>
        <v/>
      </c>
      <c r="AO261" s="22">
        <f>IFERROR(TRIM(INDEX($A261:$AD261,MATCH(Lists!$J$6,$A$1:$AD$1,0))&amp;""),"")</f>
        <v/>
      </c>
      <c r="AP261" s="22">
        <f>IFERROR(TRIM(INDEX($A261:$AD261,MATCH(Lists!$J$7,$A$1:$AD$1,0))&amp;""),"")</f>
        <v/>
      </c>
      <c r="AQ261" s="22">
        <f>IFERROR(TRIM(INDEX($A261:$AD261,MATCH(Lists!$J$8,$A$1:$AD$1,0))&amp;""),"")</f>
        <v/>
      </c>
      <c r="AR261" s="22">
        <f>IF(AK261="","",SUM(AS261:AX261))</f>
        <v/>
      </c>
      <c r="AS261" s="22">
        <f>IF(AK261="","",IF(Lists!$G$2="",0,IF(ISNUMBER(SEARCH(Lists!$G$2,AO261)),1,0)))</f>
        <v/>
      </c>
      <c r="AT261" s="22">
        <f>IF(AK261="","",IF(Lists!$G$3="",0,IF(ISNUMBER(SEARCH(Lists!$G$3,AO261)),1,0)))</f>
        <v/>
      </c>
      <c r="AU261" s="22">
        <f>IF(AK261="","",IF(Lists!$G$4="",0,IF(ISNUMBER(SEARCH(Lists!$G$4,AO261)),1,0)))</f>
        <v/>
      </c>
      <c r="AV261" s="22">
        <f>IF(AK261="","",IF(Lists!$G$5="",0,IF(ISNUMBER(SEARCH(Lists!$G$5,AO261)),1,0)))</f>
        <v/>
      </c>
      <c r="AW261" s="22">
        <f>IF(AK261="","",IF(Lists!$G$6="",0,IF(ISNUMBER(SEARCH(Lists!$G$6,AO261)),1,0)))</f>
        <v/>
      </c>
      <c r="AX261" s="22">
        <f>IF(AK261="","",IF(Lists!$G$7="",0,IF(ISNUMBER(SEARCH(Lists!$G$7,AO261)),1,0)))</f>
        <v/>
      </c>
    </row>
    <row r="262">
      <c r="AE262" s="19" t="n"/>
      <c r="AF262" s="23" t="n"/>
      <c r="AG262" s="23" t="n"/>
      <c r="AH262" s="24" t="n"/>
      <c r="AI262" s="23" t="n"/>
      <c r="AJ262" s="19" t="n"/>
      <c r="AK262" s="22">
        <f>IFERROR(TRIM(INDEX($A262:$AD262,MATCH(Lists!$J$2,$A$1:$AD$1,0))&amp;""),"")</f>
        <v/>
      </c>
      <c r="AL262" s="22">
        <f>LOWER(IFERROR(TRIM(INDEX($A262:$AD262,MATCH(Lists!$J$3,$A$1:$AD$1,0))&amp;""),""))</f>
        <v/>
      </c>
      <c r="AM262" s="22">
        <f>IFERROR(TRIM(INDEX($A262:$AD262,MATCH(Lists!$J$4,$A$1:$AD$1,0))&amp;""),"")</f>
        <v/>
      </c>
      <c r="AN262" s="22">
        <f>IFERROR(IF(TRIM(INDEX($A262:$AD262,MATCH(Lists!$J$5,$A$1:$AD$1,0))&amp;"")="","",VALUE(TRIM(INDEX($A262:$AD262,MATCH(Lists!$J$5,$A$1:$AD$1,0))&amp;""))),"")</f>
        <v/>
      </c>
      <c r="AO262" s="22">
        <f>IFERROR(TRIM(INDEX($A262:$AD262,MATCH(Lists!$J$6,$A$1:$AD$1,0))&amp;""),"")</f>
        <v/>
      </c>
      <c r="AP262" s="22">
        <f>IFERROR(TRIM(INDEX($A262:$AD262,MATCH(Lists!$J$7,$A$1:$AD$1,0))&amp;""),"")</f>
        <v/>
      </c>
      <c r="AQ262" s="22">
        <f>IFERROR(TRIM(INDEX($A262:$AD262,MATCH(Lists!$J$8,$A$1:$AD$1,0))&amp;""),"")</f>
        <v/>
      </c>
      <c r="AR262" s="22">
        <f>IF(AK262="","",SUM(AS262:AX262))</f>
        <v/>
      </c>
      <c r="AS262" s="22">
        <f>IF(AK262="","",IF(Lists!$G$2="",0,IF(ISNUMBER(SEARCH(Lists!$G$2,AO262)),1,0)))</f>
        <v/>
      </c>
      <c r="AT262" s="22">
        <f>IF(AK262="","",IF(Lists!$G$3="",0,IF(ISNUMBER(SEARCH(Lists!$G$3,AO262)),1,0)))</f>
        <v/>
      </c>
      <c r="AU262" s="22">
        <f>IF(AK262="","",IF(Lists!$G$4="",0,IF(ISNUMBER(SEARCH(Lists!$G$4,AO262)),1,0)))</f>
        <v/>
      </c>
      <c r="AV262" s="22">
        <f>IF(AK262="","",IF(Lists!$G$5="",0,IF(ISNUMBER(SEARCH(Lists!$G$5,AO262)),1,0)))</f>
        <v/>
      </c>
      <c r="AW262" s="22">
        <f>IF(AK262="","",IF(Lists!$G$6="",0,IF(ISNUMBER(SEARCH(Lists!$G$6,AO262)),1,0)))</f>
        <v/>
      </c>
      <c r="AX262" s="22">
        <f>IF(AK262="","",IF(Lists!$G$7="",0,IF(ISNUMBER(SEARCH(Lists!$G$7,AO262)),1,0)))</f>
        <v/>
      </c>
    </row>
    <row r="263">
      <c r="AE263" s="19" t="n"/>
      <c r="AF263" s="23" t="n"/>
      <c r="AG263" s="23" t="n"/>
      <c r="AH263" s="24" t="n"/>
      <c r="AI263" s="23" t="n"/>
      <c r="AJ263" s="19" t="n"/>
      <c r="AK263" s="22">
        <f>IFERROR(TRIM(INDEX($A263:$AD263,MATCH(Lists!$J$2,$A$1:$AD$1,0))&amp;""),"")</f>
        <v/>
      </c>
      <c r="AL263" s="22">
        <f>LOWER(IFERROR(TRIM(INDEX($A263:$AD263,MATCH(Lists!$J$3,$A$1:$AD$1,0))&amp;""),""))</f>
        <v/>
      </c>
      <c r="AM263" s="22">
        <f>IFERROR(TRIM(INDEX($A263:$AD263,MATCH(Lists!$J$4,$A$1:$AD$1,0))&amp;""),"")</f>
        <v/>
      </c>
      <c r="AN263" s="22">
        <f>IFERROR(IF(TRIM(INDEX($A263:$AD263,MATCH(Lists!$J$5,$A$1:$AD$1,0))&amp;"")="","",VALUE(TRIM(INDEX($A263:$AD263,MATCH(Lists!$J$5,$A$1:$AD$1,0))&amp;""))),"")</f>
        <v/>
      </c>
      <c r="AO263" s="22">
        <f>IFERROR(TRIM(INDEX($A263:$AD263,MATCH(Lists!$J$6,$A$1:$AD$1,0))&amp;""),"")</f>
        <v/>
      </c>
      <c r="AP263" s="22">
        <f>IFERROR(TRIM(INDEX($A263:$AD263,MATCH(Lists!$J$7,$A$1:$AD$1,0))&amp;""),"")</f>
        <v/>
      </c>
      <c r="AQ263" s="22">
        <f>IFERROR(TRIM(INDEX($A263:$AD263,MATCH(Lists!$J$8,$A$1:$AD$1,0))&amp;""),"")</f>
        <v/>
      </c>
      <c r="AR263" s="22">
        <f>IF(AK263="","",SUM(AS263:AX263))</f>
        <v/>
      </c>
      <c r="AS263" s="22">
        <f>IF(AK263="","",IF(Lists!$G$2="",0,IF(ISNUMBER(SEARCH(Lists!$G$2,AO263)),1,0)))</f>
        <v/>
      </c>
      <c r="AT263" s="22">
        <f>IF(AK263="","",IF(Lists!$G$3="",0,IF(ISNUMBER(SEARCH(Lists!$G$3,AO263)),1,0)))</f>
        <v/>
      </c>
      <c r="AU263" s="22">
        <f>IF(AK263="","",IF(Lists!$G$4="",0,IF(ISNUMBER(SEARCH(Lists!$G$4,AO263)),1,0)))</f>
        <v/>
      </c>
      <c r="AV263" s="22">
        <f>IF(AK263="","",IF(Lists!$G$5="",0,IF(ISNUMBER(SEARCH(Lists!$G$5,AO263)),1,0)))</f>
        <v/>
      </c>
      <c r="AW263" s="22">
        <f>IF(AK263="","",IF(Lists!$G$6="",0,IF(ISNUMBER(SEARCH(Lists!$G$6,AO263)),1,0)))</f>
        <v/>
      </c>
      <c r="AX263" s="22">
        <f>IF(AK263="","",IF(Lists!$G$7="",0,IF(ISNUMBER(SEARCH(Lists!$G$7,AO263)),1,0)))</f>
        <v/>
      </c>
    </row>
    <row r="264">
      <c r="AE264" s="19" t="n"/>
      <c r="AF264" s="23" t="n"/>
      <c r="AG264" s="23" t="n"/>
      <c r="AH264" s="24" t="n"/>
      <c r="AI264" s="23" t="n"/>
      <c r="AJ264" s="19" t="n"/>
      <c r="AK264" s="22">
        <f>IFERROR(TRIM(INDEX($A264:$AD264,MATCH(Lists!$J$2,$A$1:$AD$1,0))&amp;""),"")</f>
        <v/>
      </c>
      <c r="AL264" s="22">
        <f>LOWER(IFERROR(TRIM(INDEX($A264:$AD264,MATCH(Lists!$J$3,$A$1:$AD$1,0))&amp;""),""))</f>
        <v/>
      </c>
      <c r="AM264" s="22">
        <f>IFERROR(TRIM(INDEX($A264:$AD264,MATCH(Lists!$J$4,$A$1:$AD$1,0))&amp;""),"")</f>
        <v/>
      </c>
      <c r="AN264" s="22">
        <f>IFERROR(IF(TRIM(INDEX($A264:$AD264,MATCH(Lists!$J$5,$A$1:$AD$1,0))&amp;"")="","",VALUE(TRIM(INDEX($A264:$AD264,MATCH(Lists!$J$5,$A$1:$AD$1,0))&amp;""))),"")</f>
        <v/>
      </c>
      <c r="AO264" s="22">
        <f>IFERROR(TRIM(INDEX($A264:$AD264,MATCH(Lists!$J$6,$A$1:$AD$1,0))&amp;""),"")</f>
        <v/>
      </c>
      <c r="AP264" s="22">
        <f>IFERROR(TRIM(INDEX($A264:$AD264,MATCH(Lists!$J$7,$A$1:$AD$1,0))&amp;""),"")</f>
        <v/>
      </c>
      <c r="AQ264" s="22">
        <f>IFERROR(TRIM(INDEX($A264:$AD264,MATCH(Lists!$J$8,$A$1:$AD$1,0))&amp;""),"")</f>
        <v/>
      </c>
      <c r="AR264" s="22">
        <f>IF(AK264="","",SUM(AS264:AX264))</f>
        <v/>
      </c>
      <c r="AS264" s="22">
        <f>IF(AK264="","",IF(Lists!$G$2="",0,IF(ISNUMBER(SEARCH(Lists!$G$2,AO264)),1,0)))</f>
        <v/>
      </c>
      <c r="AT264" s="22">
        <f>IF(AK264="","",IF(Lists!$G$3="",0,IF(ISNUMBER(SEARCH(Lists!$G$3,AO264)),1,0)))</f>
        <v/>
      </c>
      <c r="AU264" s="22">
        <f>IF(AK264="","",IF(Lists!$G$4="",0,IF(ISNUMBER(SEARCH(Lists!$G$4,AO264)),1,0)))</f>
        <v/>
      </c>
      <c r="AV264" s="22">
        <f>IF(AK264="","",IF(Lists!$G$5="",0,IF(ISNUMBER(SEARCH(Lists!$G$5,AO264)),1,0)))</f>
        <v/>
      </c>
      <c r="AW264" s="22">
        <f>IF(AK264="","",IF(Lists!$G$6="",0,IF(ISNUMBER(SEARCH(Lists!$G$6,AO264)),1,0)))</f>
        <v/>
      </c>
      <c r="AX264" s="22">
        <f>IF(AK264="","",IF(Lists!$G$7="",0,IF(ISNUMBER(SEARCH(Lists!$G$7,AO264)),1,0)))</f>
        <v/>
      </c>
    </row>
    <row r="265">
      <c r="AE265" s="19" t="n"/>
      <c r="AF265" s="23" t="n"/>
      <c r="AG265" s="23" t="n"/>
      <c r="AH265" s="24" t="n"/>
      <c r="AI265" s="23" t="n"/>
      <c r="AJ265" s="19" t="n"/>
      <c r="AK265" s="22">
        <f>IFERROR(TRIM(INDEX($A265:$AD265,MATCH(Lists!$J$2,$A$1:$AD$1,0))&amp;""),"")</f>
        <v/>
      </c>
      <c r="AL265" s="22">
        <f>LOWER(IFERROR(TRIM(INDEX($A265:$AD265,MATCH(Lists!$J$3,$A$1:$AD$1,0))&amp;""),""))</f>
        <v/>
      </c>
      <c r="AM265" s="22">
        <f>IFERROR(TRIM(INDEX($A265:$AD265,MATCH(Lists!$J$4,$A$1:$AD$1,0))&amp;""),"")</f>
        <v/>
      </c>
      <c r="AN265" s="22">
        <f>IFERROR(IF(TRIM(INDEX($A265:$AD265,MATCH(Lists!$J$5,$A$1:$AD$1,0))&amp;"")="","",VALUE(TRIM(INDEX($A265:$AD265,MATCH(Lists!$J$5,$A$1:$AD$1,0))&amp;""))),"")</f>
        <v/>
      </c>
      <c r="AO265" s="22">
        <f>IFERROR(TRIM(INDEX($A265:$AD265,MATCH(Lists!$J$6,$A$1:$AD$1,0))&amp;""),"")</f>
        <v/>
      </c>
      <c r="AP265" s="22">
        <f>IFERROR(TRIM(INDEX($A265:$AD265,MATCH(Lists!$J$7,$A$1:$AD$1,0))&amp;""),"")</f>
        <v/>
      </c>
      <c r="AQ265" s="22">
        <f>IFERROR(TRIM(INDEX($A265:$AD265,MATCH(Lists!$J$8,$A$1:$AD$1,0))&amp;""),"")</f>
        <v/>
      </c>
      <c r="AR265" s="22">
        <f>IF(AK265="","",SUM(AS265:AX265))</f>
        <v/>
      </c>
      <c r="AS265" s="22">
        <f>IF(AK265="","",IF(Lists!$G$2="",0,IF(ISNUMBER(SEARCH(Lists!$G$2,AO265)),1,0)))</f>
        <v/>
      </c>
      <c r="AT265" s="22">
        <f>IF(AK265="","",IF(Lists!$G$3="",0,IF(ISNUMBER(SEARCH(Lists!$G$3,AO265)),1,0)))</f>
        <v/>
      </c>
      <c r="AU265" s="22">
        <f>IF(AK265="","",IF(Lists!$G$4="",0,IF(ISNUMBER(SEARCH(Lists!$G$4,AO265)),1,0)))</f>
        <v/>
      </c>
      <c r="AV265" s="22">
        <f>IF(AK265="","",IF(Lists!$G$5="",0,IF(ISNUMBER(SEARCH(Lists!$G$5,AO265)),1,0)))</f>
        <v/>
      </c>
      <c r="AW265" s="22">
        <f>IF(AK265="","",IF(Lists!$G$6="",0,IF(ISNUMBER(SEARCH(Lists!$G$6,AO265)),1,0)))</f>
        <v/>
      </c>
      <c r="AX265" s="22">
        <f>IF(AK265="","",IF(Lists!$G$7="",0,IF(ISNUMBER(SEARCH(Lists!$G$7,AO265)),1,0)))</f>
        <v/>
      </c>
    </row>
    <row r="266">
      <c r="AE266" s="19" t="n"/>
      <c r="AF266" s="23" t="n"/>
      <c r="AG266" s="23" t="n"/>
      <c r="AH266" s="24" t="n"/>
      <c r="AI266" s="23" t="n"/>
      <c r="AJ266" s="19" t="n"/>
      <c r="AK266" s="22">
        <f>IFERROR(TRIM(INDEX($A266:$AD266,MATCH(Lists!$J$2,$A$1:$AD$1,0))&amp;""),"")</f>
        <v/>
      </c>
      <c r="AL266" s="22">
        <f>LOWER(IFERROR(TRIM(INDEX($A266:$AD266,MATCH(Lists!$J$3,$A$1:$AD$1,0))&amp;""),""))</f>
        <v/>
      </c>
      <c r="AM266" s="22">
        <f>IFERROR(TRIM(INDEX($A266:$AD266,MATCH(Lists!$J$4,$A$1:$AD$1,0))&amp;""),"")</f>
        <v/>
      </c>
      <c r="AN266" s="22">
        <f>IFERROR(IF(TRIM(INDEX($A266:$AD266,MATCH(Lists!$J$5,$A$1:$AD$1,0))&amp;"")="","",VALUE(TRIM(INDEX($A266:$AD266,MATCH(Lists!$J$5,$A$1:$AD$1,0))&amp;""))),"")</f>
        <v/>
      </c>
      <c r="AO266" s="22">
        <f>IFERROR(TRIM(INDEX($A266:$AD266,MATCH(Lists!$J$6,$A$1:$AD$1,0))&amp;""),"")</f>
        <v/>
      </c>
      <c r="AP266" s="22">
        <f>IFERROR(TRIM(INDEX($A266:$AD266,MATCH(Lists!$J$7,$A$1:$AD$1,0))&amp;""),"")</f>
        <v/>
      </c>
      <c r="AQ266" s="22">
        <f>IFERROR(TRIM(INDEX($A266:$AD266,MATCH(Lists!$J$8,$A$1:$AD$1,0))&amp;""),"")</f>
        <v/>
      </c>
      <c r="AR266" s="22">
        <f>IF(AK266="","",SUM(AS266:AX266))</f>
        <v/>
      </c>
      <c r="AS266" s="22">
        <f>IF(AK266="","",IF(Lists!$G$2="",0,IF(ISNUMBER(SEARCH(Lists!$G$2,AO266)),1,0)))</f>
        <v/>
      </c>
      <c r="AT266" s="22">
        <f>IF(AK266="","",IF(Lists!$G$3="",0,IF(ISNUMBER(SEARCH(Lists!$G$3,AO266)),1,0)))</f>
        <v/>
      </c>
      <c r="AU266" s="22">
        <f>IF(AK266="","",IF(Lists!$G$4="",0,IF(ISNUMBER(SEARCH(Lists!$G$4,AO266)),1,0)))</f>
        <v/>
      </c>
      <c r="AV266" s="22">
        <f>IF(AK266="","",IF(Lists!$G$5="",0,IF(ISNUMBER(SEARCH(Lists!$G$5,AO266)),1,0)))</f>
        <v/>
      </c>
      <c r="AW266" s="22">
        <f>IF(AK266="","",IF(Lists!$G$6="",0,IF(ISNUMBER(SEARCH(Lists!$G$6,AO266)),1,0)))</f>
        <v/>
      </c>
      <c r="AX266" s="22">
        <f>IF(AK266="","",IF(Lists!$G$7="",0,IF(ISNUMBER(SEARCH(Lists!$G$7,AO266)),1,0)))</f>
        <v/>
      </c>
    </row>
    <row r="267">
      <c r="AE267" s="19" t="n"/>
      <c r="AF267" s="23" t="n"/>
      <c r="AG267" s="23" t="n"/>
      <c r="AH267" s="24" t="n"/>
      <c r="AI267" s="23" t="n"/>
      <c r="AJ267" s="19" t="n"/>
      <c r="AK267" s="22">
        <f>IFERROR(TRIM(INDEX($A267:$AD267,MATCH(Lists!$J$2,$A$1:$AD$1,0))&amp;""),"")</f>
        <v/>
      </c>
      <c r="AL267" s="22">
        <f>LOWER(IFERROR(TRIM(INDEX($A267:$AD267,MATCH(Lists!$J$3,$A$1:$AD$1,0))&amp;""),""))</f>
        <v/>
      </c>
      <c r="AM267" s="22">
        <f>IFERROR(TRIM(INDEX($A267:$AD267,MATCH(Lists!$J$4,$A$1:$AD$1,0))&amp;""),"")</f>
        <v/>
      </c>
      <c r="AN267" s="22">
        <f>IFERROR(IF(TRIM(INDEX($A267:$AD267,MATCH(Lists!$J$5,$A$1:$AD$1,0))&amp;"")="","",VALUE(TRIM(INDEX($A267:$AD267,MATCH(Lists!$J$5,$A$1:$AD$1,0))&amp;""))),"")</f>
        <v/>
      </c>
      <c r="AO267" s="22">
        <f>IFERROR(TRIM(INDEX($A267:$AD267,MATCH(Lists!$J$6,$A$1:$AD$1,0))&amp;""),"")</f>
        <v/>
      </c>
      <c r="AP267" s="22">
        <f>IFERROR(TRIM(INDEX($A267:$AD267,MATCH(Lists!$J$7,$A$1:$AD$1,0))&amp;""),"")</f>
        <v/>
      </c>
      <c r="AQ267" s="22">
        <f>IFERROR(TRIM(INDEX($A267:$AD267,MATCH(Lists!$J$8,$A$1:$AD$1,0))&amp;""),"")</f>
        <v/>
      </c>
      <c r="AR267" s="22">
        <f>IF(AK267="","",SUM(AS267:AX267))</f>
        <v/>
      </c>
      <c r="AS267" s="22">
        <f>IF(AK267="","",IF(Lists!$G$2="",0,IF(ISNUMBER(SEARCH(Lists!$G$2,AO267)),1,0)))</f>
        <v/>
      </c>
      <c r="AT267" s="22">
        <f>IF(AK267="","",IF(Lists!$G$3="",0,IF(ISNUMBER(SEARCH(Lists!$G$3,AO267)),1,0)))</f>
        <v/>
      </c>
      <c r="AU267" s="22">
        <f>IF(AK267="","",IF(Lists!$G$4="",0,IF(ISNUMBER(SEARCH(Lists!$G$4,AO267)),1,0)))</f>
        <v/>
      </c>
      <c r="AV267" s="22">
        <f>IF(AK267="","",IF(Lists!$G$5="",0,IF(ISNUMBER(SEARCH(Lists!$G$5,AO267)),1,0)))</f>
        <v/>
      </c>
      <c r="AW267" s="22">
        <f>IF(AK267="","",IF(Lists!$G$6="",0,IF(ISNUMBER(SEARCH(Lists!$G$6,AO267)),1,0)))</f>
        <v/>
      </c>
      <c r="AX267" s="22">
        <f>IF(AK267="","",IF(Lists!$G$7="",0,IF(ISNUMBER(SEARCH(Lists!$G$7,AO267)),1,0)))</f>
        <v/>
      </c>
    </row>
    <row r="268">
      <c r="AE268" s="19" t="n"/>
      <c r="AF268" s="23" t="n"/>
      <c r="AG268" s="23" t="n"/>
      <c r="AH268" s="24" t="n"/>
      <c r="AI268" s="23" t="n"/>
      <c r="AJ268" s="19" t="n"/>
      <c r="AK268" s="22">
        <f>IFERROR(TRIM(INDEX($A268:$AD268,MATCH(Lists!$J$2,$A$1:$AD$1,0))&amp;""),"")</f>
        <v/>
      </c>
      <c r="AL268" s="22">
        <f>LOWER(IFERROR(TRIM(INDEX($A268:$AD268,MATCH(Lists!$J$3,$A$1:$AD$1,0))&amp;""),""))</f>
        <v/>
      </c>
      <c r="AM268" s="22">
        <f>IFERROR(TRIM(INDEX($A268:$AD268,MATCH(Lists!$J$4,$A$1:$AD$1,0))&amp;""),"")</f>
        <v/>
      </c>
      <c r="AN268" s="22">
        <f>IFERROR(IF(TRIM(INDEX($A268:$AD268,MATCH(Lists!$J$5,$A$1:$AD$1,0))&amp;"")="","",VALUE(TRIM(INDEX($A268:$AD268,MATCH(Lists!$J$5,$A$1:$AD$1,0))&amp;""))),"")</f>
        <v/>
      </c>
      <c r="AO268" s="22">
        <f>IFERROR(TRIM(INDEX($A268:$AD268,MATCH(Lists!$J$6,$A$1:$AD$1,0))&amp;""),"")</f>
        <v/>
      </c>
      <c r="AP268" s="22">
        <f>IFERROR(TRIM(INDEX($A268:$AD268,MATCH(Lists!$J$7,$A$1:$AD$1,0))&amp;""),"")</f>
        <v/>
      </c>
      <c r="AQ268" s="22">
        <f>IFERROR(TRIM(INDEX($A268:$AD268,MATCH(Lists!$J$8,$A$1:$AD$1,0))&amp;""),"")</f>
        <v/>
      </c>
      <c r="AR268" s="22">
        <f>IF(AK268="","",SUM(AS268:AX268))</f>
        <v/>
      </c>
      <c r="AS268" s="22">
        <f>IF(AK268="","",IF(Lists!$G$2="",0,IF(ISNUMBER(SEARCH(Lists!$G$2,AO268)),1,0)))</f>
        <v/>
      </c>
      <c r="AT268" s="22">
        <f>IF(AK268="","",IF(Lists!$G$3="",0,IF(ISNUMBER(SEARCH(Lists!$G$3,AO268)),1,0)))</f>
        <v/>
      </c>
      <c r="AU268" s="22">
        <f>IF(AK268="","",IF(Lists!$G$4="",0,IF(ISNUMBER(SEARCH(Lists!$G$4,AO268)),1,0)))</f>
        <v/>
      </c>
      <c r="AV268" s="22">
        <f>IF(AK268="","",IF(Lists!$G$5="",0,IF(ISNUMBER(SEARCH(Lists!$G$5,AO268)),1,0)))</f>
        <v/>
      </c>
      <c r="AW268" s="22">
        <f>IF(AK268="","",IF(Lists!$G$6="",0,IF(ISNUMBER(SEARCH(Lists!$G$6,AO268)),1,0)))</f>
        <v/>
      </c>
      <c r="AX268" s="22">
        <f>IF(AK268="","",IF(Lists!$G$7="",0,IF(ISNUMBER(SEARCH(Lists!$G$7,AO268)),1,0)))</f>
        <v/>
      </c>
    </row>
    <row r="269">
      <c r="AE269" s="19" t="n"/>
      <c r="AF269" s="23" t="n"/>
      <c r="AG269" s="23" t="n"/>
      <c r="AH269" s="24" t="n"/>
      <c r="AI269" s="23" t="n"/>
      <c r="AJ269" s="19" t="n"/>
      <c r="AK269" s="22">
        <f>IFERROR(TRIM(INDEX($A269:$AD269,MATCH(Lists!$J$2,$A$1:$AD$1,0))&amp;""),"")</f>
        <v/>
      </c>
      <c r="AL269" s="22">
        <f>LOWER(IFERROR(TRIM(INDEX($A269:$AD269,MATCH(Lists!$J$3,$A$1:$AD$1,0))&amp;""),""))</f>
        <v/>
      </c>
      <c r="AM269" s="22">
        <f>IFERROR(TRIM(INDEX($A269:$AD269,MATCH(Lists!$J$4,$A$1:$AD$1,0))&amp;""),"")</f>
        <v/>
      </c>
      <c r="AN269" s="22">
        <f>IFERROR(IF(TRIM(INDEX($A269:$AD269,MATCH(Lists!$J$5,$A$1:$AD$1,0))&amp;"")="","",VALUE(TRIM(INDEX($A269:$AD269,MATCH(Lists!$J$5,$A$1:$AD$1,0))&amp;""))),"")</f>
        <v/>
      </c>
      <c r="AO269" s="22">
        <f>IFERROR(TRIM(INDEX($A269:$AD269,MATCH(Lists!$J$6,$A$1:$AD$1,0))&amp;""),"")</f>
        <v/>
      </c>
      <c r="AP269" s="22">
        <f>IFERROR(TRIM(INDEX($A269:$AD269,MATCH(Lists!$J$7,$A$1:$AD$1,0))&amp;""),"")</f>
        <v/>
      </c>
      <c r="AQ269" s="22">
        <f>IFERROR(TRIM(INDEX($A269:$AD269,MATCH(Lists!$J$8,$A$1:$AD$1,0))&amp;""),"")</f>
        <v/>
      </c>
      <c r="AR269" s="22">
        <f>IF(AK269="","",SUM(AS269:AX269))</f>
        <v/>
      </c>
      <c r="AS269" s="22">
        <f>IF(AK269="","",IF(Lists!$G$2="",0,IF(ISNUMBER(SEARCH(Lists!$G$2,AO269)),1,0)))</f>
        <v/>
      </c>
      <c r="AT269" s="22">
        <f>IF(AK269="","",IF(Lists!$G$3="",0,IF(ISNUMBER(SEARCH(Lists!$G$3,AO269)),1,0)))</f>
        <v/>
      </c>
      <c r="AU269" s="22">
        <f>IF(AK269="","",IF(Lists!$G$4="",0,IF(ISNUMBER(SEARCH(Lists!$G$4,AO269)),1,0)))</f>
        <v/>
      </c>
      <c r="AV269" s="22">
        <f>IF(AK269="","",IF(Lists!$G$5="",0,IF(ISNUMBER(SEARCH(Lists!$G$5,AO269)),1,0)))</f>
        <v/>
      </c>
      <c r="AW269" s="22">
        <f>IF(AK269="","",IF(Lists!$G$6="",0,IF(ISNUMBER(SEARCH(Lists!$G$6,AO269)),1,0)))</f>
        <v/>
      </c>
      <c r="AX269" s="22">
        <f>IF(AK269="","",IF(Lists!$G$7="",0,IF(ISNUMBER(SEARCH(Lists!$G$7,AO269)),1,0)))</f>
        <v/>
      </c>
    </row>
    <row r="270">
      <c r="AE270" s="19" t="n"/>
      <c r="AF270" s="23" t="n"/>
      <c r="AG270" s="23" t="n"/>
      <c r="AH270" s="24" t="n"/>
      <c r="AI270" s="23" t="n"/>
      <c r="AJ270" s="19" t="n"/>
      <c r="AK270" s="22">
        <f>IFERROR(TRIM(INDEX($A270:$AD270,MATCH(Lists!$J$2,$A$1:$AD$1,0))&amp;""),"")</f>
        <v/>
      </c>
      <c r="AL270" s="22">
        <f>LOWER(IFERROR(TRIM(INDEX($A270:$AD270,MATCH(Lists!$J$3,$A$1:$AD$1,0))&amp;""),""))</f>
        <v/>
      </c>
      <c r="AM270" s="22">
        <f>IFERROR(TRIM(INDEX($A270:$AD270,MATCH(Lists!$J$4,$A$1:$AD$1,0))&amp;""),"")</f>
        <v/>
      </c>
      <c r="AN270" s="22">
        <f>IFERROR(IF(TRIM(INDEX($A270:$AD270,MATCH(Lists!$J$5,$A$1:$AD$1,0))&amp;"")="","",VALUE(TRIM(INDEX($A270:$AD270,MATCH(Lists!$J$5,$A$1:$AD$1,0))&amp;""))),"")</f>
        <v/>
      </c>
      <c r="AO270" s="22">
        <f>IFERROR(TRIM(INDEX($A270:$AD270,MATCH(Lists!$J$6,$A$1:$AD$1,0))&amp;""),"")</f>
        <v/>
      </c>
      <c r="AP270" s="22">
        <f>IFERROR(TRIM(INDEX($A270:$AD270,MATCH(Lists!$J$7,$A$1:$AD$1,0))&amp;""),"")</f>
        <v/>
      </c>
      <c r="AQ270" s="22">
        <f>IFERROR(TRIM(INDEX($A270:$AD270,MATCH(Lists!$J$8,$A$1:$AD$1,0))&amp;""),"")</f>
        <v/>
      </c>
      <c r="AR270" s="22">
        <f>IF(AK270="","",SUM(AS270:AX270))</f>
        <v/>
      </c>
      <c r="AS270" s="22">
        <f>IF(AK270="","",IF(Lists!$G$2="",0,IF(ISNUMBER(SEARCH(Lists!$G$2,AO270)),1,0)))</f>
        <v/>
      </c>
      <c r="AT270" s="22">
        <f>IF(AK270="","",IF(Lists!$G$3="",0,IF(ISNUMBER(SEARCH(Lists!$G$3,AO270)),1,0)))</f>
        <v/>
      </c>
      <c r="AU270" s="22">
        <f>IF(AK270="","",IF(Lists!$G$4="",0,IF(ISNUMBER(SEARCH(Lists!$G$4,AO270)),1,0)))</f>
        <v/>
      </c>
      <c r="AV270" s="22">
        <f>IF(AK270="","",IF(Lists!$G$5="",0,IF(ISNUMBER(SEARCH(Lists!$G$5,AO270)),1,0)))</f>
        <v/>
      </c>
      <c r="AW270" s="22">
        <f>IF(AK270="","",IF(Lists!$G$6="",0,IF(ISNUMBER(SEARCH(Lists!$G$6,AO270)),1,0)))</f>
        <v/>
      </c>
      <c r="AX270" s="22">
        <f>IF(AK270="","",IF(Lists!$G$7="",0,IF(ISNUMBER(SEARCH(Lists!$G$7,AO270)),1,0)))</f>
        <v/>
      </c>
    </row>
    <row r="271">
      <c r="AE271" s="19" t="n"/>
      <c r="AF271" s="23" t="n"/>
      <c r="AG271" s="23" t="n"/>
      <c r="AH271" s="24" t="n"/>
      <c r="AI271" s="23" t="n"/>
      <c r="AJ271" s="19" t="n"/>
      <c r="AK271" s="22">
        <f>IFERROR(TRIM(INDEX($A271:$AD271,MATCH(Lists!$J$2,$A$1:$AD$1,0))&amp;""),"")</f>
        <v/>
      </c>
      <c r="AL271" s="22">
        <f>LOWER(IFERROR(TRIM(INDEX($A271:$AD271,MATCH(Lists!$J$3,$A$1:$AD$1,0))&amp;""),""))</f>
        <v/>
      </c>
      <c r="AM271" s="22">
        <f>IFERROR(TRIM(INDEX($A271:$AD271,MATCH(Lists!$J$4,$A$1:$AD$1,0))&amp;""),"")</f>
        <v/>
      </c>
      <c r="AN271" s="22">
        <f>IFERROR(IF(TRIM(INDEX($A271:$AD271,MATCH(Lists!$J$5,$A$1:$AD$1,0))&amp;"")="","",VALUE(TRIM(INDEX($A271:$AD271,MATCH(Lists!$J$5,$A$1:$AD$1,0))&amp;""))),"")</f>
        <v/>
      </c>
      <c r="AO271" s="22">
        <f>IFERROR(TRIM(INDEX($A271:$AD271,MATCH(Lists!$J$6,$A$1:$AD$1,0))&amp;""),"")</f>
        <v/>
      </c>
      <c r="AP271" s="22">
        <f>IFERROR(TRIM(INDEX($A271:$AD271,MATCH(Lists!$J$7,$A$1:$AD$1,0))&amp;""),"")</f>
        <v/>
      </c>
      <c r="AQ271" s="22">
        <f>IFERROR(TRIM(INDEX($A271:$AD271,MATCH(Lists!$J$8,$A$1:$AD$1,0))&amp;""),"")</f>
        <v/>
      </c>
      <c r="AR271" s="22">
        <f>IF(AK271="","",SUM(AS271:AX271))</f>
        <v/>
      </c>
      <c r="AS271" s="22">
        <f>IF(AK271="","",IF(Lists!$G$2="",0,IF(ISNUMBER(SEARCH(Lists!$G$2,AO271)),1,0)))</f>
        <v/>
      </c>
      <c r="AT271" s="22">
        <f>IF(AK271="","",IF(Lists!$G$3="",0,IF(ISNUMBER(SEARCH(Lists!$G$3,AO271)),1,0)))</f>
        <v/>
      </c>
      <c r="AU271" s="22">
        <f>IF(AK271="","",IF(Lists!$G$4="",0,IF(ISNUMBER(SEARCH(Lists!$G$4,AO271)),1,0)))</f>
        <v/>
      </c>
      <c r="AV271" s="22">
        <f>IF(AK271="","",IF(Lists!$G$5="",0,IF(ISNUMBER(SEARCH(Lists!$G$5,AO271)),1,0)))</f>
        <v/>
      </c>
      <c r="AW271" s="22">
        <f>IF(AK271="","",IF(Lists!$G$6="",0,IF(ISNUMBER(SEARCH(Lists!$G$6,AO271)),1,0)))</f>
        <v/>
      </c>
      <c r="AX271" s="22">
        <f>IF(AK271="","",IF(Lists!$G$7="",0,IF(ISNUMBER(SEARCH(Lists!$G$7,AO271)),1,0)))</f>
        <v/>
      </c>
    </row>
    <row r="272">
      <c r="AE272" s="19" t="n"/>
      <c r="AF272" s="23" t="n"/>
      <c r="AG272" s="23" t="n"/>
      <c r="AH272" s="24" t="n"/>
      <c r="AI272" s="23" t="n"/>
      <c r="AJ272" s="19" t="n"/>
      <c r="AK272" s="22">
        <f>IFERROR(TRIM(INDEX($A272:$AD272,MATCH(Lists!$J$2,$A$1:$AD$1,0))&amp;""),"")</f>
        <v/>
      </c>
      <c r="AL272" s="22">
        <f>LOWER(IFERROR(TRIM(INDEX($A272:$AD272,MATCH(Lists!$J$3,$A$1:$AD$1,0))&amp;""),""))</f>
        <v/>
      </c>
      <c r="AM272" s="22">
        <f>IFERROR(TRIM(INDEX($A272:$AD272,MATCH(Lists!$J$4,$A$1:$AD$1,0))&amp;""),"")</f>
        <v/>
      </c>
      <c r="AN272" s="22">
        <f>IFERROR(IF(TRIM(INDEX($A272:$AD272,MATCH(Lists!$J$5,$A$1:$AD$1,0))&amp;"")="","",VALUE(TRIM(INDEX($A272:$AD272,MATCH(Lists!$J$5,$A$1:$AD$1,0))&amp;""))),"")</f>
        <v/>
      </c>
      <c r="AO272" s="22">
        <f>IFERROR(TRIM(INDEX($A272:$AD272,MATCH(Lists!$J$6,$A$1:$AD$1,0))&amp;""),"")</f>
        <v/>
      </c>
      <c r="AP272" s="22">
        <f>IFERROR(TRIM(INDEX($A272:$AD272,MATCH(Lists!$J$7,$A$1:$AD$1,0))&amp;""),"")</f>
        <v/>
      </c>
      <c r="AQ272" s="22">
        <f>IFERROR(TRIM(INDEX($A272:$AD272,MATCH(Lists!$J$8,$A$1:$AD$1,0))&amp;""),"")</f>
        <v/>
      </c>
      <c r="AR272" s="22">
        <f>IF(AK272="","",SUM(AS272:AX272))</f>
        <v/>
      </c>
      <c r="AS272" s="22">
        <f>IF(AK272="","",IF(Lists!$G$2="",0,IF(ISNUMBER(SEARCH(Lists!$G$2,AO272)),1,0)))</f>
        <v/>
      </c>
      <c r="AT272" s="22">
        <f>IF(AK272="","",IF(Lists!$G$3="",0,IF(ISNUMBER(SEARCH(Lists!$G$3,AO272)),1,0)))</f>
        <v/>
      </c>
      <c r="AU272" s="22">
        <f>IF(AK272="","",IF(Lists!$G$4="",0,IF(ISNUMBER(SEARCH(Lists!$G$4,AO272)),1,0)))</f>
        <v/>
      </c>
      <c r="AV272" s="22">
        <f>IF(AK272="","",IF(Lists!$G$5="",0,IF(ISNUMBER(SEARCH(Lists!$G$5,AO272)),1,0)))</f>
        <v/>
      </c>
      <c r="AW272" s="22">
        <f>IF(AK272="","",IF(Lists!$G$6="",0,IF(ISNUMBER(SEARCH(Lists!$G$6,AO272)),1,0)))</f>
        <v/>
      </c>
      <c r="AX272" s="22">
        <f>IF(AK272="","",IF(Lists!$G$7="",0,IF(ISNUMBER(SEARCH(Lists!$G$7,AO272)),1,0)))</f>
        <v/>
      </c>
    </row>
    <row r="273">
      <c r="AE273" s="19" t="n"/>
      <c r="AF273" s="23" t="n"/>
      <c r="AG273" s="23" t="n"/>
      <c r="AH273" s="24" t="n"/>
      <c r="AI273" s="23" t="n"/>
      <c r="AJ273" s="19" t="n"/>
      <c r="AK273" s="22">
        <f>IFERROR(TRIM(INDEX($A273:$AD273,MATCH(Lists!$J$2,$A$1:$AD$1,0))&amp;""),"")</f>
        <v/>
      </c>
      <c r="AL273" s="22">
        <f>LOWER(IFERROR(TRIM(INDEX($A273:$AD273,MATCH(Lists!$J$3,$A$1:$AD$1,0))&amp;""),""))</f>
        <v/>
      </c>
      <c r="AM273" s="22">
        <f>IFERROR(TRIM(INDEX($A273:$AD273,MATCH(Lists!$J$4,$A$1:$AD$1,0))&amp;""),"")</f>
        <v/>
      </c>
      <c r="AN273" s="22">
        <f>IFERROR(IF(TRIM(INDEX($A273:$AD273,MATCH(Lists!$J$5,$A$1:$AD$1,0))&amp;"")="","",VALUE(TRIM(INDEX($A273:$AD273,MATCH(Lists!$J$5,$A$1:$AD$1,0))&amp;""))),"")</f>
        <v/>
      </c>
      <c r="AO273" s="22">
        <f>IFERROR(TRIM(INDEX($A273:$AD273,MATCH(Lists!$J$6,$A$1:$AD$1,0))&amp;""),"")</f>
        <v/>
      </c>
      <c r="AP273" s="22">
        <f>IFERROR(TRIM(INDEX($A273:$AD273,MATCH(Lists!$J$7,$A$1:$AD$1,0))&amp;""),"")</f>
        <v/>
      </c>
      <c r="AQ273" s="22">
        <f>IFERROR(TRIM(INDEX($A273:$AD273,MATCH(Lists!$J$8,$A$1:$AD$1,0))&amp;""),"")</f>
        <v/>
      </c>
      <c r="AR273" s="22">
        <f>IF(AK273="","",SUM(AS273:AX273))</f>
        <v/>
      </c>
      <c r="AS273" s="22">
        <f>IF(AK273="","",IF(Lists!$G$2="",0,IF(ISNUMBER(SEARCH(Lists!$G$2,AO273)),1,0)))</f>
        <v/>
      </c>
      <c r="AT273" s="22">
        <f>IF(AK273="","",IF(Lists!$G$3="",0,IF(ISNUMBER(SEARCH(Lists!$G$3,AO273)),1,0)))</f>
        <v/>
      </c>
      <c r="AU273" s="22">
        <f>IF(AK273="","",IF(Lists!$G$4="",0,IF(ISNUMBER(SEARCH(Lists!$G$4,AO273)),1,0)))</f>
        <v/>
      </c>
      <c r="AV273" s="22">
        <f>IF(AK273="","",IF(Lists!$G$5="",0,IF(ISNUMBER(SEARCH(Lists!$G$5,AO273)),1,0)))</f>
        <v/>
      </c>
      <c r="AW273" s="22">
        <f>IF(AK273="","",IF(Lists!$G$6="",0,IF(ISNUMBER(SEARCH(Lists!$G$6,AO273)),1,0)))</f>
        <v/>
      </c>
      <c r="AX273" s="22">
        <f>IF(AK273="","",IF(Lists!$G$7="",0,IF(ISNUMBER(SEARCH(Lists!$G$7,AO273)),1,0)))</f>
        <v/>
      </c>
    </row>
    <row r="274">
      <c r="AE274" s="19" t="n"/>
      <c r="AF274" s="23" t="n"/>
      <c r="AG274" s="23" t="n"/>
      <c r="AH274" s="24" t="n"/>
      <c r="AI274" s="23" t="n"/>
      <c r="AJ274" s="19" t="n"/>
      <c r="AK274" s="22">
        <f>IFERROR(TRIM(INDEX($A274:$AD274,MATCH(Lists!$J$2,$A$1:$AD$1,0))&amp;""),"")</f>
        <v/>
      </c>
      <c r="AL274" s="22">
        <f>LOWER(IFERROR(TRIM(INDEX($A274:$AD274,MATCH(Lists!$J$3,$A$1:$AD$1,0))&amp;""),""))</f>
        <v/>
      </c>
      <c r="AM274" s="22">
        <f>IFERROR(TRIM(INDEX($A274:$AD274,MATCH(Lists!$J$4,$A$1:$AD$1,0))&amp;""),"")</f>
        <v/>
      </c>
      <c r="AN274" s="22">
        <f>IFERROR(IF(TRIM(INDEX($A274:$AD274,MATCH(Lists!$J$5,$A$1:$AD$1,0))&amp;"")="","",VALUE(TRIM(INDEX($A274:$AD274,MATCH(Lists!$J$5,$A$1:$AD$1,0))&amp;""))),"")</f>
        <v/>
      </c>
      <c r="AO274" s="22">
        <f>IFERROR(TRIM(INDEX($A274:$AD274,MATCH(Lists!$J$6,$A$1:$AD$1,0))&amp;""),"")</f>
        <v/>
      </c>
      <c r="AP274" s="22">
        <f>IFERROR(TRIM(INDEX($A274:$AD274,MATCH(Lists!$J$7,$A$1:$AD$1,0))&amp;""),"")</f>
        <v/>
      </c>
      <c r="AQ274" s="22">
        <f>IFERROR(TRIM(INDEX($A274:$AD274,MATCH(Lists!$J$8,$A$1:$AD$1,0))&amp;""),"")</f>
        <v/>
      </c>
      <c r="AR274" s="22">
        <f>IF(AK274="","",SUM(AS274:AX274))</f>
        <v/>
      </c>
      <c r="AS274" s="22">
        <f>IF(AK274="","",IF(Lists!$G$2="",0,IF(ISNUMBER(SEARCH(Lists!$G$2,AO274)),1,0)))</f>
        <v/>
      </c>
      <c r="AT274" s="22">
        <f>IF(AK274="","",IF(Lists!$G$3="",0,IF(ISNUMBER(SEARCH(Lists!$G$3,AO274)),1,0)))</f>
        <v/>
      </c>
      <c r="AU274" s="22">
        <f>IF(AK274="","",IF(Lists!$G$4="",0,IF(ISNUMBER(SEARCH(Lists!$G$4,AO274)),1,0)))</f>
        <v/>
      </c>
      <c r="AV274" s="22">
        <f>IF(AK274="","",IF(Lists!$G$5="",0,IF(ISNUMBER(SEARCH(Lists!$G$5,AO274)),1,0)))</f>
        <v/>
      </c>
      <c r="AW274" s="22">
        <f>IF(AK274="","",IF(Lists!$G$6="",0,IF(ISNUMBER(SEARCH(Lists!$G$6,AO274)),1,0)))</f>
        <v/>
      </c>
      <c r="AX274" s="22">
        <f>IF(AK274="","",IF(Lists!$G$7="",0,IF(ISNUMBER(SEARCH(Lists!$G$7,AO274)),1,0)))</f>
        <v/>
      </c>
    </row>
    <row r="275">
      <c r="AE275" s="19" t="n"/>
      <c r="AF275" s="23" t="n"/>
      <c r="AG275" s="23" t="n"/>
      <c r="AH275" s="24" t="n"/>
      <c r="AI275" s="23" t="n"/>
      <c r="AJ275" s="19" t="n"/>
      <c r="AK275" s="22">
        <f>IFERROR(TRIM(INDEX($A275:$AD275,MATCH(Lists!$J$2,$A$1:$AD$1,0))&amp;""),"")</f>
        <v/>
      </c>
      <c r="AL275" s="22">
        <f>LOWER(IFERROR(TRIM(INDEX($A275:$AD275,MATCH(Lists!$J$3,$A$1:$AD$1,0))&amp;""),""))</f>
        <v/>
      </c>
      <c r="AM275" s="22">
        <f>IFERROR(TRIM(INDEX($A275:$AD275,MATCH(Lists!$J$4,$A$1:$AD$1,0))&amp;""),"")</f>
        <v/>
      </c>
      <c r="AN275" s="22">
        <f>IFERROR(IF(TRIM(INDEX($A275:$AD275,MATCH(Lists!$J$5,$A$1:$AD$1,0))&amp;"")="","",VALUE(TRIM(INDEX($A275:$AD275,MATCH(Lists!$J$5,$A$1:$AD$1,0))&amp;""))),"")</f>
        <v/>
      </c>
      <c r="AO275" s="22">
        <f>IFERROR(TRIM(INDEX($A275:$AD275,MATCH(Lists!$J$6,$A$1:$AD$1,0))&amp;""),"")</f>
        <v/>
      </c>
      <c r="AP275" s="22">
        <f>IFERROR(TRIM(INDEX($A275:$AD275,MATCH(Lists!$J$7,$A$1:$AD$1,0))&amp;""),"")</f>
        <v/>
      </c>
      <c r="AQ275" s="22">
        <f>IFERROR(TRIM(INDEX($A275:$AD275,MATCH(Lists!$J$8,$A$1:$AD$1,0))&amp;""),"")</f>
        <v/>
      </c>
      <c r="AR275" s="22">
        <f>IF(AK275="","",SUM(AS275:AX275))</f>
        <v/>
      </c>
      <c r="AS275" s="22">
        <f>IF(AK275="","",IF(Lists!$G$2="",0,IF(ISNUMBER(SEARCH(Lists!$G$2,AO275)),1,0)))</f>
        <v/>
      </c>
      <c r="AT275" s="22">
        <f>IF(AK275="","",IF(Lists!$G$3="",0,IF(ISNUMBER(SEARCH(Lists!$G$3,AO275)),1,0)))</f>
        <v/>
      </c>
      <c r="AU275" s="22">
        <f>IF(AK275="","",IF(Lists!$G$4="",0,IF(ISNUMBER(SEARCH(Lists!$G$4,AO275)),1,0)))</f>
        <v/>
      </c>
      <c r="AV275" s="22">
        <f>IF(AK275="","",IF(Lists!$G$5="",0,IF(ISNUMBER(SEARCH(Lists!$G$5,AO275)),1,0)))</f>
        <v/>
      </c>
      <c r="AW275" s="22">
        <f>IF(AK275="","",IF(Lists!$G$6="",0,IF(ISNUMBER(SEARCH(Lists!$G$6,AO275)),1,0)))</f>
        <v/>
      </c>
      <c r="AX275" s="22">
        <f>IF(AK275="","",IF(Lists!$G$7="",0,IF(ISNUMBER(SEARCH(Lists!$G$7,AO275)),1,0)))</f>
        <v/>
      </c>
    </row>
    <row r="276">
      <c r="AE276" s="19" t="n"/>
      <c r="AF276" s="23" t="n"/>
      <c r="AG276" s="23" t="n"/>
      <c r="AH276" s="24" t="n"/>
      <c r="AI276" s="23" t="n"/>
      <c r="AJ276" s="19" t="n"/>
      <c r="AK276" s="22">
        <f>IFERROR(TRIM(INDEX($A276:$AD276,MATCH(Lists!$J$2,$A$1:$AD$1,0))&amp;""),"")</f>
        <v/>
      </c>
      <c r="AL276" s="22">
        <f>LOWER(IFERROR(TRIM(INDEX($A276:$AD276,MATCH(Lists!$J$3,$A$1:$AD$1,0))&amp;""),""))</f>
        <v/>
      </c>
      <c r="AM276" s="22">
        <f>IFERROR(TRIM(INDEX($A276:$AD276,MATCH(Lists!$J$4,$A$1:$AD$1,0))&amp;""),"")</f>
        <v/>
      </c>
      <c r="AN276" s="22">
        <f>IFERROR(IF(TRIM(INDEX($A276:$AD276,MATCH(Lists!$J$5,$A$1:$AD$1,0))&amp;"")="","",VALUE(TRIM(INDEX($A276:$AD276,MATCH(Lists!$J$5,$A$1:$AD$1,0))&amp;""))),"")</f>
        <v/>
      </c>
      <c r="AO276" s="22">
        <f>IFERROR(TRIM(INDEX($A276:$AD276,MATCH(Lists!$J$6,$A$1:$AD$1,0))&amp;""),"")</f>
        <v/>
      </c>
      <c r="AP276" s="22">
        <f>IFERROR(TRIM(INDEX($A276:$AD276,MATCH(Lists!$J$7,$A$1:$AD$1,0))&amp;""),"")</f>
        <v/>
      </c>
      <c r="AQ276" s="22">
        <f>IFERROR(TRIM(INDEX($A276:$AD276,MATCH(Lists!$J$8,$A$1:$AD$1,0))&amp;""),"")</f>
        <v/>
      </c>
      <c r="AR276" s="22">
        <f>IF(AK276="","",SUM(AS276:AX276))</f>
        <v/>
      </c>
      <c r="AS276" s="22">
        <f>IF(AK276="","",IF(Lists!$G$2="",0,IF(ISNUMBER(SEARCH(Lists!$G$2,AO276)),1,0)))</f>
        <v/>
      </c>
      <c r="AT276" s="22">
        <f>IF(AK276="","",IF(Lists!$G$3="",0,IF(ISNUMBER(SEARCH(Lists!$G$3,AO276)),1,0)))</f>
        <v/>
      </c>
      <c r="AU276" s="22">
        <f>IF(AK276="","",IF(Lists!$G$4="",0,IF(ISNUMBER(SEARCH(Lists!$G$4,AO276)),1,0)))</f>
        <v/>
      </c>
      <c r="AV276" s="22">
        <f>IF(AK276="","",IF(Lists!$G$5="",0,IF(ISNUMBER(SEARCH(Lists!$G$5,AO276)),1,0)))</f>
        <v/>
      </c>
      <c r="AW276" s="22">
        <f>IF(AK276="","",IF(Lists!$G$6="",0,IF(ISNUMBER(SEARCH(Lists!$G$6,AO276)),1,0)))</f>
        <v/>
      </c>
      <c r="AX276" s="22">
        <f>IF(AK276="","",IF(Lists!$G$7="",0,IF(ISNUMBER(SEARCH(Lists!$G$7,AO276)),1,0)))</f>
        <v/>
      </c>
    </row>
    <row r="277">
      <c r="AE277" s="19" t="n"/>
      <c r="AF277" s="23" t="n"/>
      <c r="AG277" s="23" t="n"/>
      <c r="AH277" s="24" t="n"/>
      <c r="AI277" s="23" t="n"/>
      <c r="AJ277" s="19" t="n"/>
      <c r="AK277" s="22">
        <f>IFERROR(TRIM(INDEX($A277:$AD277,MATCH(Lists!$J$2,$A$1:$AD$1,0))&amp;""),"")</f>
        <v/>
      </c>
      <c r="AL277" s="22">
        <f>LOWER(IFERROR(TRIM(INDEX($A277:$AD277,MATCH(Lists!$J$3,$A$1:$AD$1,0))&amp;""),""))</f>
        <v/>
      </c>
      <c r="AM277" s="22">
        <f>IFERROR(TRIM(INDEX($A277:$AD277,MATCH(Lists!$J$4,$A$1:$AD$1,0))&amp;""),"")</f>
        <v/>
      </c>
      <c r="AN277" s="22">
        <f>IFERROR(IF(TRIM(INDEX($A277:$AD277,MATCH(Lists!$J$5,$A$1:$AD$1,0))&amp;"")="","",VALUE(TRIM(INDEX($A277:$AD277,MATCH(Lists!$J$5,$A$1:$AD$1,0))&amp;""))),"")</f>
        <v/>
      </c>
      <c r="AO277" s="22">
        <f>IFERROR(TRIM(INDEX($A277:$AD277,MATCH(Lists!$J$6,$A$1:$AD$1,0))&amp;""),"")</f>
        <v/>
      </c>
      <c r="AP277" s="22">
        <f>IFERROR(TRIM(INDEX($A277:$AD277,MATCH(Lists!$J$7,$A$1:$AD$1,0))&amp;""),"")</f>
        <v/>
      </c>
      <c r="AQ277" s="22">
        <f>IFERROR(TRIM(INDEX($A277:$AD277,MATCH(Lists!$J$8,$A$1:$AD$1,0))&amp;""),"")</f>
        <v/>
      </c>
      <c r="AR277" s="22">
        <f>IF(AK277="","",SUM(AS277:AX277))</f>
        <v/>
      </c>
      <c r="AS277" s="22">
        <f>IF(AK277="","",IF(Lists!$G$2="",0,IF(ISNUMBER(SEARCH(Lists!$G$2,AO277)),1,0)))</f>
        <v/>
      </c>
      <c r="AT277" s="22">
        <f>IF(AK277="","",IF(Lists!$G$3="",0,IF(ISNUMBER(SEARCH(Lists!$G$3,AO277)),1,0)))</f>
        <v/>
      </c>
      <c r="AU277" s="22">
        <f>IF(AK277="","",IF(Lists!$G$4="",0,IF(ISNUMBER(SEARCH(Lists!$G$4,AO277)),1,0)))</f>
        <v/>
      </c>
      <c r="AV277" s="22">
        <f>IF(AK277="","",IF(Lists!$G$5="",0,IF(ISNUMBER(SEARCH(Lists!$G$5,AO277)),1,0)))</f>
        <v/>
      </c>
      <c r="AW277" s="22">
        <f>IF(AK277="","",IF(Lists!$G$6="",0,IF(ISNUMBER(SEARCH(Lists!$G$6,AO277)),1,0)))</f>
        <v/>
      </c>
      <c r="AX277" s="22">
        <f>IF(AK277="","",IF(Lists!$G$7="",0,IF(ISNUMBER(SEARCH(Lists!$G$7,AO277)),1,0)))</f>
        <v/>
      </c>
    </row>
    <row r="278">
      <c r="AE278" s="19" t="n"/>
      <c r="AF278" s="23" t="n"/>
      <c r="AG278" s="23" t="n"/>
      <c r="AH278" s="24" t="n"/>
      <c r="AI278" s="23" t="n"/>
      <c r="AJ278" s="19" t="n"/>
      <c r="AK278" s="22">
        <f>IFERROR(TRIM(INDEX($A278:$AD278,MATCH(Lists!$J$2,$A$1:$AD$1,0))&amp;""),"")</f>
        <v/>
      </c>
      <c r="AL278" s="22">
        <f>LOWER(IFERROR(TRIM(INDEX($A278:$AD278,MATCH(Lists!$J$3,$A$1:$AD$1,0))&amp;""),""))</f>
        <v/>
      </c>
      <c r="AM278" s="22">
        <f>IFERROR(TRIM(INDEX($A278:$AD278,MATCH(Lists!$J$4,$A$1:$AD$1,0))&amp;""),"")</f>
        <v/>
      </c>
      <c r="AN278" s="22">
        <f>IFERROR(IF(TRIM(INDEX($A278:$AD278,MATCH(Lists!$J$5,$A$1:$AD$1,0))&amp;"")="","",VALUE(TRIM(INDEX($A278:$AD278,MATCH(Lists!$J$5,$A$1:$AD$1,0))&amp;""))),"")</f>
        <v/>
      </c>
      <c r="AO278" s="22">
        <f>IFERROR(TRIM(INDEX($A278:$AD278,MATCH(Lists!$J$6,$A$1:$AD$1,0))&amp;""),"")</f>
        <v/>
      </c>
      <c r="AP278" s="22">
        <f>IFERROR(TRIM(INDEX($A278:$AD278,MATCH(Lists!$J$7,$A$1:$AD$1,0))&amp;""),"")</f>
        <v/>
      </c>
      <c r="AQ278" s="22">
        <f>IFERROR(TRIM(INDEX($A278:$AD278,MATCH(Lists!$J$8,$A$1:$AD$1,0))&amp;""),"")</f>
        <v/>
      </c>
      <c r="AR278" s="22">
        <f>IF(AK278="","",SUM(AS278:AX278))</f>
        <v/>
      </c>
      <c r="AS278" s="22">
        <f>IF(AK278="","",IF(Lists!$G$2="",0,IF(ISNUMBER(SEARCH(Lists!$G$2,AO278)),1,0)))</f>
        <v/>
      </c>
      <c r="AT278" s="22">
        <f>IF(AK278="","",IF(Lists!$G$3="",0,IF(ISNUMBER(SEARCH(Lists!$G$3,AO278)),1,0)))</f>
        <v/>
      </c>
      <c r="AU278" s="22">
        <f>IF(AK278="","",IF(Lists!$G$4="",0,IF(ISNUMBER(SEARCH(Lists!$G$4,AO278)),1,0)))</f>
        <v/>
      </c>
      <c r="AV278" s="22">
        <f>IF(AK278="","",IF(Lists!$G$5="",0,IF(ISNUMBER(SEARCH(Lists!$G$5,AO278)),1,0)))</f>
        <v/>
      </c>
      <c r="AW278" s="22">
        <f>IF(AK278="","",IF(Lists!$G$6="",0,IF(ISNUMBER(SEARCH(Lists!$G$6,AO278)),1,0)))</f>
        <v/>
      </c>
      <c r="AX278" s="22">
        <f>IF(AK278="","",IF(Lists!$G$7="",0,IF(ISNUMBER(SEARCH(Lists!$G$7,AO278)),1,0)))</f>
        <v/>
      </c>
    </row>
    <row r="279">
      <c r="AE279" s="19" t="n"/>
      <c r="AF279" s="23" t="n"/>
      <c r="AG279" s="23" t="n"/>
      <c r="AH279" s="24" t="n"/>
      <c r="AI279" s="23" t="n"/>
      <c r="AJ279" s="19" t="n"/>
      <c r="AK279" s="22">
        <f>IFERROR(TRIM(INDEX($A279:$AD279,MATCH(Lists!$J$2,$A$1:$AD$1,0))&amp;""),"")</f>
        <v/>
      </c>
      <c r="AL279" s="22">
        <f>LOWER(IFERROR(TRIM(INDEX($A279:$AD279,MATCH(Lists!$J$3,$A$1:$AD$1,0))&amp;""),""))</f>
        <v/>
      </c>
      <c r="AM279" s="22">
        <f>IFERROR(TRIM(INDEX($A279:$AD279,MATCH(Lists!$J$4,$A$1:$AD$1,0))&amp;""),"")</f>
        <v/>
      </c>
      <c r="AN279" s="22">
        <f>IFERROR(IF(TRIM(INDEX($A279:$AD279,MATCH(Lists!$J$5,$A$1:$AD$1,0))&amp;"")="","",VALUE(TRIM(INDEX($A279:$AD279,MATCH(Lists!$J$5,$A$1:$AD$1,0))&amp;""))),"")</f>
        <v/>
      </c>
      <c r="AO279" s="22">
        <f>IFERROR(TRIM(INDEX($A279:$AD279,MATCH(Lists!$J$6,$A$1:$AD$1,0))&amp;""),"")</f>
        <v/>
      </c>
      <c r="AP279" s="22">
        <f>IFERROR(TRIM(INDEX($A279:$AD279,MATCH(Lists!$J$7,$A$1:$AD$1,0))&amp;""),"")</f>
        <v/>
      </c>
      <c r="AQ279" s="22">
        <f>IFERROR(TRIM(INDEX($A279:$AD279,MATCH(Lists!$J$8,$A$1:$AD$1,0))&amp;""),"")</f>
        <v/>
      </c>
      <c r="AR279" s="22">
        <f>IF(AK279="","",SUM(AS279:AX279))</f>
        <v/>
      </c>
      <c r="AS279" s="22">
        <f>IF(AK279="","",IF(Lists!$G$2="",0,IF(ISNUMBER(SEARCH(Lists!$G$2,AO279)),1,0)))</f>
        <v/>
      </c>
      <c r="AT279" s="22">
        <f>IF(AK279="","",IF(Lists!$G$3="",0,IF(ISNUMBER(SEARCH(Lists!$G$3,AO279)),1,0)))</f>
        <v/>
      </c>
      <c r="AU279" s="22">
        <f>IF(AK279="","",IF(Lists!$G$4="",0,IF(ISNUMBER(SEARCH(Lists!$G$4,AO279)),1,0)))</f>
        <v/>
      </c>
      <c r="AV279" s="22">
        <f>IF(AK279="","",IF(Lists!$G$5="",0,IF(ISNUMBER(SEARCH(Lists!$G$5,AO279)),1,0)))</f>
        <v/>
      </c>
      <c r="AW279" s="22">
        <f>IF(AK279="","",IF(Lists!$G$6="",0,IF(ISNUMBER(SEARCH(Lists!$G$6,AO279)),1,0)))</f>
        <v/>
      </c>
      <c r="AX279" s="22">
        <f>IF(AK279="","",IF(Lists!$G$7="",0,IF(ISNUMBER(SEARCH(Lists!$G$7,AO279)),1,0)))</f>
        <v/>
      </c>
    </row>
    <row r="280">
      <c r="AE280" s="19" t="n"/>
      <c r="AF280" s="23" t="n"/>
      <c r="AG280" s="23" t="n"/>
      <c r="AH280" s="24" t="n"/>
      <c r="AI280" s="23" t="n"/>
      <c r="AJ280" s="19" t="n"/>
      <c r="AK280" s="22">
        <f>IFERROR(TRIM(INDEX($A280:$AD280,MATCH(Lists!$J$2,$A$1:$AD$1,0))&amp;""),"")</f>
        <v/>
      </c>
      <c r="AL280" s="22">
        <f>LOWER(IFERROR(TRIM(INDEX($A280:$AD280,MATCH(Lists!$J$3,$A$1:$AD$1,0))&amp;""),""))</f>
        <v/>
      </c>
      <c r="AM280" s="22">
        <f>IFERROR(TRIM(INDEX($A280:$AD280,MATCH(Lists!$J$4,$A$1:$AD$1,0))&amp;""),"")</f>
        <v/>
      </c>
      <c r="AN280" s="22">
        <f>IFERROR(IF(TRIM(INDEX($A280:$AD280,MATCH(Lists!$J$5,$A$1:$AD$1,0))&amp;"")="","",VALUE(TRIM(INDEX($A280:$AD280,MATCH(Lists!$J$5,$A$1:$AD$1,0))&amp;""))),"")</f>
        <v/>
      </c>
      <c r="AO280" s="22">
        <f>IFERROR(TRIM(INDEX($A280:$AD280,MATCH(Lists!$J$6,$A$1:$AD$1,0))&amp;""),"")</f>
        <v/>
      </c>
      <c r="AP280" s="22">
        <f>IFERROR(TRIM(INDEX($A280:$AD280,MATCH(Lists!$J$7,$A$1:$AD$1,0))&amp;""),"")</f>
        <v/>
      </c>
      <c r="AQ280" s="22">
        <f>IFERROR(TRIM(INDEX($A280:$AD280,MATCH(Lists!$J$8,$A$1:$AD$1,0))&amp;""),"")</f>
        <v/>
      </c>
      <c r="AR280" s="22">
        <f>IF(AK280="","",SUM(AS280:AX280))</f>
        <v/>
      </c>
      <c r="AS280" s="22">
        <f>IF(AK280="","",IF(Lists!$G$2="",0,IF(ISNUMBER(SEARCH(Lists!$G$2,AO280)),1,0)))</f>
        <v/>
      </c>
      <c r="AT280" s="22">
        <f>IF(AK280="","",IF(Lists!$G$3="",0,IF(ISNUMBER(SEARCH(Lists!$G$3,AO280)),1,0)))</f>
        <v/>
      </c>
      <c r="AU280" s="22">
        <f>IF(AK280="","",IF(Lists!$G$4="",0,IF(ISNUMBER(SEARCH(Lists!$G$4,AO280)),1,0)))</f>
        <v/>
      </c>
      <c r="AV280" s="22">
        <f>IF(AK280="","",IF(Lists!$G$5="",0,IF(ISNUMBER(SEARCH(Lists!$G$5,AO280)),1,0)))</f>
        <v/>
      </c>
      <c r="AW280" s="22">
        <f>IF(AK280="","",IF(Lists!$G$6="",0,IF(ISNUMBER(SEARCH(Lists!$G$6,AO280)),1,0)))</f>
        <v/>
      </c>
      <c r="AX280" s="22">
        <f>IF(AK280="","",IF(Lists!$G$7="",0,IF(ISNUMBER(SEARCH(Lists!$G$7,AO280)),1,0)))</f>
        <v/>
      </c>
    </row>
    <row r="281">
      <c r="AE281" s="19" t="n"/>
      <c r="AF281" s="23" t="n"/>
      <c r="AG281" s="23" t="n"/>
      <c r="AH281" s="24" t="n"/>
      <c r="AI281" s="23" t="n"/>
      <c r="AJ281" s="19" t="n"/>
      <c r="AK281" s="22">
        <f>IFERROR(TRIM(INDEX($A281:$AD281,MATCH(Lists!$J$2,$A$1:$AD$1,0))&amp;""),"")</f>
        <v/>
      </c>
      <c r="AL281" s="22">
        <f>LOWER(IFERROR(TRIM(INDEX($A281:$AD281,MATCH(Lists!$J$3,$A$1:$AD$1,0))&amp;""),""))</f>
        <v/>
      </c>
      <c r="AM281" s="22">
        <f>IFERROR(TRIM(INDEX($A281:$AD281,MATCH(Lists!$J$4,$A$1:$AD$1,0))&amp;""),"")</f>
        <v/>
      </c>
      <c r="AN281" s="22">
        <f>IFERROR(IF(TRIM(INDEX($A281:$AD281,MATCH(Lists!$J$5,$A$1:$AD$1,0))&amp;"")="","",VALUE(TRIM(INDEX($A281:$AD281,MATCH(Lists!$J$5,$A$1:$AD$1,0))&amp;""))),"")</f>
        <v/>
      </c>
      <c r="AO281" s="22">
        <f>IFERROR(TRIM(INDEX($A281:$AD281,MATCH(Lists!$J$6,$A$1:$AD$1,0))&amp;""),"")</f>
        <v/>
      </c>
      <c r="AP281" s="22">
        <f>IFERROR(TRIM(INDEX($A281:$AD281,MATCH(Lists!$J$7,$A$1:$AD$1,0))&amp;""),"")</f>
        <v/>
      </c>
      <c r="AQ281" s="22">
        <f>IFERROR(TRIM(INDEX($A281:$AD281,MATCH(Lists!$J$8,$A$1:$AD$1,0))&amp;""),"")</f>
        <v/>
      </c>
      <c r="AR281" s="22">
        <f>IF(AK281="","",SUM(AS281:AX281))</f>
        <v/>
      </c>
      <c r="AS281" s="22">
        <f>IF(AK281="","",IF(Lists!$G$2="",0,IF(ISNUMBER(SEARCH(Lists!$G$2,AO281)),1,0)))</f>
        <v/>
      </c>
      <c r="AT281" s="22">
        <f>IF(AK281="","",IF(Lists!$G$3="",0,IF(ISNUMBER(SEARCH(Lists!$G$3,AO281)),1,0)))</f>
        <v/>
      </c>
      <c r="AU281" s="22">
        <f>IF(AK281="","",IF(Lists!$G$4="",0,IF(ISNUMBER(SEARCH(Lists!$G$4,AO281)),1,0)))</f>
        <v/>
      </c>
      <c r="AV281" s="22">
        <f>IF(AK281="","",IF(Lists!$G$5="",0,IF(ISNUMBER(SEARCH(Lists!$G$5,AO281)),1,0)))</f>
        <v/>
      </c>
      <c r="AW281" s="22">
        <f>IF(AK281="","",IF(Lists!$G$6="",0,IF(ISNUMBER(SEARCH(Lists!$G$6,AO281)),1,0)))</f>
        <v/>
      </c>
      <c r="AX281" s="22">
        <f>IF(AK281="","",IF(Lists!$G$7="",0,IF(ISNUMBER(SEARCH(Lists!$G$7,AO281)),1,0)))</f>
        <v/>
      </c>
    </row>
    <row r="282">
      <c r="AE282" s="19" t="n"/>
      <c r="AF282" s="23" t="n"/>
      <c r="AG282" s="23" t="n"/>
      <c r="AH282" s="24" t="n"/>
      <c r="AI282" s="23" t="n"/>
      <c r="AJ282" s="19" t="n"/>
      <c r="AK282" s="22">
        <f>IFERROR(TRIM(INDEX($A282:$AD282,MATCH(Lists!$J$2,$A$1:$AD$1,0))&amp;""),"")</f>
        <v/>
      </c>
      <c r="AL282" s="22">
        <f>LOWER(IFERROR(TRIM(INDEX($A282:$AD282,MATCH(Lists!$J$3,$A$1:$AD$1,0))&amp;""),""))</f>
        <v/>
      </c>
      <c r="AM282" s="22">
        <f>IFERROR(TRIM(INDEX($A282:$AD282,MATCH(Lists!$J$4,$A$1:$AD$1,0))&amp;""),"")</f>
        <v/>
      </c>
      <c r="AN282" s="22">
        <f>IFERROR(IF(TRIM(INDEX($A282:$AD282,MATCH(Lists!$J$5,$A$1:$AD$1,0))&amp;"")="","",VALUE(TRIM(INDEX($A282:$AD282,MATCH(Lists!$J$5,$A$1:$AD$1,0))&amp;""))),"")</f>
        <v/>
      </c>
      <c r="AO282" s="22">
        <f>IFERROR(TRIM(INDEX($A282:$AD282,MATCH(Lists!$J$6,$A$1:$AD$1,0))&amp;""),"")</f>
        <v/>
      </c>
      <c r="AP282" s="22">
        <f>IFERROR(TRIM(INDEX($A282:$AD282,MATCH(Lists!$J$7,$A$1:$AD$1,0))&amp;""),"")</f>
        <v/>
      </c>
      <c r="AQ282" s="22">
        <f>IFERROR(TRIM(INDEX($A282:$AD282,MATCH(Lists!$J$8,$A$1:$AD$1,0))&amp;""),"")</f>
        <v/>
      </c>
      <c r="AR282" s="22">
        <f>IF(AK282="","",SUM(AS282:AX282))</f>
        <v/>
      </c>
      <c r="AS282" s="22">
        <f>IF(AK282="","",IF(Lists!$G$2="",0,IF(ISNUMBER(SEARCH(Lists!$G$2,AO282)),1,0)))</f>
        <v/>
      </c>
      <c r="AT282" s="22">
        <f>IF(AK282="","",IF(Lists!$G$3="",0,IF(ISNUMBER(SEARCH(Lists!$G$3,AO282)),1,0)))</f>
        <v/>
      </c>
      <c r="AU282" s="22">
        <f>IF(AK282="","",IF(Lists!$G$4="",0,IF(ISNUMBER(SEARCH(Lists!$G$4,AO282)),1,0)))</f>
        <v/>
      </c>
      <c r="AV282" s="22">
        <f>IF(AK282="","",IF(Lists!$G$5="",0,IF(ISNUMBER(SEARCH(Lists!$G$5,AO282)),1,0)))</f>
        <v/>
      </c>
      <c r="AW282" s="22">
        <f>IF(AK282="","",IF(Lists!$G$6="",0,IF(ISNUMBER(SEARCH(Lists!$G$6,AO282)),1,0)))</f>
        <v/>
      </c>
      <c r="AX282" s="22">
        <f>IF(AK282="","",IF(Lists!$G$7="",0,IF(ISNUMBER(SEARCH(Lists!$G$7,AO282)),1,0)))</f>
        <v/>
      </c>
    </row>
    <row r="283">
      <c r="AE283" s="19" t="n"/>
      <c r="AF283" s="23" t="n"/>
      <c r="AG283" s="23" t="n"/>
      <c r="AH283" s="24" t="n"/>
      <c r="AI283" s="23" t="n"/>
      <c r="AJ283" s="19" t="n"/>
      <c r="AK283" s="22">
        <f>IFERROR(TRIM(INDEX($A283:$AD283,MATCH(Lists!$J$2,$A$1:$AD$1,0))&amp;""),"")</f>
        <v/>
      </c>
      <c r="AL283" s="22">
        <f>LOWER(IFERROR(TRIM(INDEX($A283:$AD283,MATCH(Lists!$J$3,$A$1:$AD$1,0))&amp;""),""))</f>
        <v/>
      </c>
      <c r="AM283" s="22">
        <f>IFERROR(TRIM(INDEX($A283:$AD283,MATCH(Lists!$J$4,$A$1:$AD$1,0))&amp;""),"")</f>
        <v/>
      </c>
      <c r="AN283" s="22">
        <f>IFERROR(IF(TRIM(INDEX($A283:$AD283,MATCH(Lists!$J$5,$A$1:$AD$1,0))&amp;"")="","",VALUE(TRIM(INDEX($A283:$AD283,MATCH(Lists!$J$5,$A$1:$AD$1,0))&amp;""))),"")</f>
        <v/>
      </c>
      <c r="AO283" s="22">
        <f>IFERROR(TRIM(INDEX($A283:$AD283,MATCH(Lists!$J$6,$A$1:$AD$1,0))&amp;""),"")</f>
        <v/>
      </c>
      <c r="AP283" s="22">
        <f>IFERROR(TRIM(INDEX($A283:$AD283,MATCH(Lists!$J$7,$A$1:$AD$1,0))&amp;""),"")</f>
        <v/>
      </c>
      <c r="AQ283" s="22">
        <f>IFERROR(TRIM(INDEX($A283:$AD283,MATCH(Lists!$J$8,$A$1:$AD$1,0))&amp;""),"")</f>
        <v/>
      </c>
      <c r="AR283" s="22">
        <f>IF(AK283="","",SUM(AS283:AX283))</f>
        <v/>
      </c>
      <c r="AS283" s="22">
        <f>IF(AK283="","",IF(Lists!$G$2="",0,IF(ISNUMBER(SEARCH(Lists!$G$2,AO283)),1,0)))</f>
        <v/>
      </c>
      <c r="AT283" s="22">
        <f>IF(AK283="","",IF(Lists!$G$3="",0,IF(ISNUMBER(SEARCH(Lists!$G$3,AO283)),1,0)))</f>
        <v/>
      </c>
      <c r="AU283" s="22">
        <f>IF(AK283="","",IF(Lists!$G$4="",0,IF(ISNUMBER(SEARCH(Lists!$G$4,AO283)),1,0)))</f>
        <v/>
      </c>
      <c r="AV283" s="22">
        <f>IF(AK283="","",IF(Lists!$G$5="",0,IF(ISNUMBER(SEARCH(Lists!$G$5,AO283)),1,0)))</f>
        <v/>
      </c>
      <c r="AW283" s="22">
        <f>IF(AK283="","",IF(Lists!$G$6="",0,IF(ISNUMBER(SEARCH(Lists!$G$6,AO283)),1,0)))</f>
        <v/>
      </c>
      <c r="AX283" s="22">
        <f>IF(AK283="","",IF(Lists!$G$7="",0,IF(ISNUMBER(SEARCH(Lists!$G$7,AO283)),1,0)))</f>
        <v/>
      </c>
    </row>
    <row r="284">
      <c r="AE284" s="19" t="n"/>
      <c r="AF284" s="23" t="n"/>
      <c r="AG284" s="23" t="n"/>
      <c r="AH284" s="24" t="n"/>
      <c r="AI284" s="23" t="n"/>
      <c r="AJ284" s="19" t="n"/>
      <c r="AK284" s="22">
        <f>IFERROR(TRIM(INDEX($A284:$AD284,MATCH(Lists!$J$2,$A$1:$AD$1,0))&amp;""),"")</f>
        <v/>
      </c>
      <c r="AL284" s="22">
        <f>LOWER(IFERROR(TRIM(INDEX($A284:$AD284,MATCH(Lists!$J$3,$A$1:$AD$1,0))&amp;""),""))</f>
        <v/>
      </c>
      <c r="AM284" s="22">
        <f>IFERROR(TRIM(INDEX($A284:$AD284,MATCH(Lists!$J$4,$A$1:$AD$1,0))&amp;""),"")</f>
        <v/>
      </c>
      <c r="AN284" s="22">
        <f>IFERROR(IF(TRIM(INDEX($A284:$AD284,MATCH(Lists!$J$5,$A$1:$AD$1,0))&amp;"")="","",VALUE(TRIM(INDEX($A284:$AD284,MATCH(Lists!$J$5,$A$1:$AD$1,0))&amp;""))),"")</f>
        <v/>
      </c>
      <c r="AO284" s="22">
        <f>IFERROR(TRIM(INDEX($A284:$AD284,MATCH(Lists!$J$6,$A$1:$AD$1,0))&amp;""),"")</f>
        <v/>
      </c>
      <c r="AP284" s="22">
        <f>IFERROR(TRIM(INDEX($A284:$AD284,MATCH(Lists!$J$7,$A$1:$AD$1,0))&amp;""),"")</f>
        <v/>
      </c>
      <c r="AQ284" s="22">
        <f>IFERROR(TRIM(INDEX($A284:$AD284,MATCH(Lists!$J$8,$A$1:$AD$1,0))&amp;""),"")</f>
        <v/>
      </c>
      <c r="AR284" s="22">
        <f>IF(AK284="","",SUM(AS284:AX284))</f>
        <v/>
      </c>
      <c r="AS284" s="22">
        <f>IF(AK284="","",IF(Lists!$G$2="",0,IF(ISNUMBER(SEARCH(Lists!$G$2,AO284)),1,0)))</f>
        <v/>
      </c>
      <c r="AT284" s="22">
        <f>IF(AK284="","",IF(Lists!$G$3="",0,IF(ISNUMBER(SEARCH(Lists!$G$3,AO284)),1,0)))</f>
        <v/>
      </c>
      <c r="AU284" s="22">
        <f>IF(AK284="","",IF(Lists!$G$4="",0,IF(ISNUMBER(SEARCH(Lists!$G$4,AO284)),1,0)))</f>
        <v/>
      </c>
      <c r="AV284" s="22">
        <f>IF(AK284="","",IF(Lists!$G$5="",0,IF(ISNUMBER(SEARCH(Lists!$G$5,AO284)),1,0)))</f>
        <v/>
      </c>
      <c r="AW284" s="22">
        <f>IF(AK284="","",IF(Lists!$G$6="",0,IF(ISNUMBER(SEARCH(Lists!$G$6,AO284)),1,0)))</f>
        <v/>
      </c>
      <c r="AX284" s="22">
        <f>IF(AK284="","",IF(Lists!$G$7="",0,IF(ISNUMBER(SEARCH(Lists!$G$7,AO284)),1,0)))</f>
        <v/>
      </c>
    </row>
    <row r="285">
      <c r="AE285" s="19" t="n"/>
      <c r="AF285" s="23" t="n"/>
      <c r="AG285" s="23" t="n"/>
      <c r="AH285" s="24" t="n"/>
      <c r="AI285" s="23" t="n"/>
      <c r="AJ285" s="19" t="n"/>
      <c r="AK285" s="22">
        <f>IFERROR(TRIM(INDEX($A285:$AD285,MATCH(Lists!$J$2,$A$1:$AD$1,0))&amp;""),"")</f>
        <v/>
      </c>
      <c r="AL285" s="22">
        <f>LOWER(IFERROR(TRIM(INDEX($A285:$AD285,MATCH(Lists!$J$3,$A$1:$AD$1,0))&amp;""),""))</f>
        <v/>
      </c>
      <c r="AM285" s="22">
        <f>IFERROR(TRIM(INDEX($A285:$AD285,MATCH(Lists!$J$4,$A$1:$AD$1,0))&amp;""),"")</f>
        <v/>
      </c>
      <c r="AN285" s="22">
        <f>IFERROR(IF(TRIM(INDEX($A285:$AD285,MATCH(Lists!$J$5,$A$1:$AD$1,0))&amp;"")="","",VALUE(TRIM(INDEX($A285:$AD285,MATCH(Lists!$J$5,$A$1:$AD$1,0))&amp;""))),"")</f>
        <v/>
      </c>
      <c r="AO285" s="22">
        <f>IFERROR(TRIM(INDEX($A285:$AD285,MATCH(Lists!$J$6,$A$1:$AD$1,0))&amp;""),"")</f>
        <v/>
      </c>
      <c r="AP285" s="22">
        <f>IFERROR(TRIM(INDEX($A285:$AD285,MATCH(Lists!$J$7,$A$1:$AD$1,0))&amp;""),"")</f>
        <v/>
      </c>
      <c r="AQ285" s="22">
        <f>IFERROR(TRIM(INDEX($A285:$AD285,MATCH(Lists!$J$8,$A$1:$AD$1,0))&amp;""),"")</f>
        <v/>
      </c>
      <c r="AR285" s="22">
        <f>IF(AK285="","",SUM(AS285:AX285))</f>
        <v/>
      </c>
      <c r="AS285" s="22">
        <f>IF(AK285="","",IF(Lists!$G$2="",0,IF(ISNUMBER(SEARCH(Lists!$G$2,AO285)),1,0)))</f>
        <v/>
      </c>
      <c r="AT285" s="22">
        <f>IF(AK285="","",IF(Lists!$G$3="",0,IF(ISNUMBER(SEARCH(Lists!$G$3,AO285)),1,0)))</f>
        <v/>
      </c>
      <c r="AU285" s="22">
        <f>IF(AK285="","",IF(Lists!$G$4="",0,IF(ISNUMBER(SEARCH(Lists!$G$4,AO285)),1,0)))</f>
        <v/>
      </c>
      <c r="AV285" s="22">
        <f>IF(AK285="","",IF(Lists!$G$5="",0,IF(ISNUMBER(SEARCH(Lists!$G$5,AO285)),1,0)))</f>
        <v/>
      </c>
      <c r="AW285" s="22">
        <f>IF(AK285="","",IF(Lists!$G$6="",0,IF(ISNUMBER(SEARCH(Lists!$G$6,AO285)),1,0)))</f>
        <v/>
      </c>
      <c r="AX285" s="22">
        <f>IF(AK285="","",IF(Lists!$G$7="",0,IF(ISNUMBER(SEARCH(Lists!$G$7,AO285)),1,0)))</f>
        <v/>
      </c>
    </row>
    <row r="286">
      <c r="AE286" s="19" t="n"/>
      <c r="AF286" s="23" t="n"/>
      <c r="AG286" s="23" t="n"/>
      <c r="AH286" s="24" t="n"/>
      <c r="AI286" s="23" t="n"/>
      <c r="AJ286" s="19" t="n"/>
      <c r="AK286" s="22">
        <f>IFERROR(TRIM(INDEX($A286:$AD286,MATCH(Lists!$J$2,$A$1:$AD$1,0))&amp;""),"")</f>
        <v/>
      </c>
      <c r="AL286" s="22">
        <f>LOWER(IFERROR(TRIM(INDEX($A286:$AD286,MATCH(Lists!$J$3,$A$1:$AD$1,0))&amp;""),""))</f>
        <v/>
      </c>
      <c r="AM286" s="22">
        <f>IFERROR(TRIM(INDEX($A286:$AD286,MATCH(Lists!$J$4,$A$1:$AD$1,0))&amp;""),"")</f>
        <v/>
      </c>
      <c r="AN286" s="22">
        <f>IFERROR(IF(TRIM(INDEX($A286:$AD286,MATCH(Lists!$J$5,$A$1:$AD$1,0))&amp;"")="","",VALUE(TRIM(INDEX($A286:$AD286,MATCH(Lists!$J$5,$A$1:$AD$1,0))&amp;""))),"")</f>
        <v/>
      </c>
      <c r="AO286" s="22">
        <f>IFERROR(TRIM(INDEX($A286:$AD286,MATCH(Lists!$J$6,$A$1:$AD$1,0))&amp;""),"")</f>
        <v/>
      </c>
      <c r="AP286" s="22">
        <f>IFERROR(TRIM(INDEX($A286:$AD286,MATCH(Lists!$J$7,$A$1:$AD$1,0))&amp;""),"")</f>
        <v/>
      </c>
      <c r="AQ286" s="22">
        <f>IFERROR(TRIM(INDEX($A286:$AD286,MATCH(Lists!$J$8,$A$1:$AD$1,0))&amp;""),"")</f>
        <v/>
      </c>
      <c r="AR286" s="22">
        <f>IF(AK286="","",SUM(AS286:AX286))</f>
        <v/>
      </c>
      <c r="AS286" s="22">
        <f>IF(AK286="","",IF(Lists!$G$2="",0,IF(ISNUMBER(SEARCH(Lists!$G$2,AO286)),1,0)))</f>
        <v/>
      </c>
      <c r="AT286" s="22">
        <f>IF(AK286="","",IF(Lists!$G$3="",0,IF(ISNUMBER(SEARCH(Lists!$G$3,AO286)),1,0)))</f>
        <v/>
      </c>
      <c r="AU286" s="22">
        <f>IF(AK286="","",IF(Lists!$G$4="",0,IF(ISNUMBER(SEARCH(Lists!$G$4,AO286)),1,0)))</f>
        <v/>
      </c>
      <c r="AV286" s="22">
        <f>IF(AK286="","",IF(Lists!$G$5="",0,IF(ISNUMBER(SEARCH(Lists!$G$5,AO286)),1,0)))</f>
        <v/>
      </c>
      <c r="AW286" s="22">
        <f>IF(AK286="","",IF(Lists!$G$6="",0,IF(ISNUMBER(SEARCH(Lists!$G$6,AO286)),1,0)))</f>
        <v/>
      </c>
      <c r="AX286" s="22">
        <f>IF(AK286="","",IF(Lists!$G$7="",0,IF(ISNUMBER(SEARCH(Lists!$G$7,AO286)),1,0)))</f>
        <v/>
      </c>
    </row>
    <row r="287">
      <c r="AE287" s="19" t="n"/>
      <c r="AF287" s="23" t="n"/>
      <c r="AG287" s="23" t="n"/>
      <c r="AH287" s="24" t="n"/>
      <c r="AI287" s="23" t="n"/>
      <c r="AJ287" s="19" t="n"/>
      <c r="AK287" s="22">
        <f>IFERROR(TRIM(INDEX($A287:$AD287,MATCH(Lists!$J$2,$A$1:$AD$1,0))&amp;""),"")</f>
        <v/>
      </c>
      <c r="AL287" s="22">
        <f>LOWER(IFERROR(TRIM(INDEX($A287:$AD287,MATCH(Lists!$J$3,$A$1:$AD$1,0))&amp;""),""))</f>
        <v/>
      </c>
      <c r="AM287" s="22">
        <f>IFERROR(TRIM(INDEX($A287:$AD287,MATCH(Lists!$J$4,$A$1:$AD$1,0))&amp;""),"")</f>
        <v/>
      </c>
      <c r="AN287" s="22">
        <f>IFERROR(IF(TRIM(INDEX($A287:$AD287,MATCH(Lists!$J$5,$A$1:$AD$1,0))&amp;"")="","",VALUE(TRIM(INDEX($A287:$AD287,MATCH(Lists!$J$5,$A$1:$AD$1,0))&amp;""))),"")</f>
        <v/>
      </c>
      <c r="AO287" s="22">
        <f>IFERROR(TRIM(INDEX($A287:$AD287,MATCH(Lists!$J$6,$A$1:$AD$1,0))&amp;""),"")</f>
        <v/>
      </c>
      <c r="AP287" s="22">
        <f>IFERROR(TRIM(INDEX($A287:$AD287,MATCH(Lists!$J$7,$A$1:$AD$1,0))&amp;""),"")</f>
        <v/>
      </c>
      <c r="AQ287" s="22">
        <f>IFERROR(TRIM(INDEX($A287:$AD287,MATCH(Lists!$J$8,$A$1:$AD$1,0))&amp;""),"")</f>
        <v/>
      </c>
      <c r="AR287" s="22">
        <f>IF(AK287="","",SUM(AS287:AX287))</f>
        <v/>
      </c>
      <c r="AS287" s="22">
        <f>IF(AK287="","",IF(Lists!$G$2="",0,IF(ISNUMBER(SEARCH(Lists!$G$2,AO287)),1,0)))</f>
        <v/>
      </c>
      <c r="AT287" s="22">
        <f>IF(AK287="","",IF(Lists!$G$3="",0,IF(ISNUMBER(SEARCH(Lists!$G$3,AO287)),1,0)))</f>
        <v/>
      </c>
      <c r="AU287" s="22">
        <f>IF(AK287="","",IF(Lists!$G$4="",0,IF(ISNUMBER(SEARCH(Lists!$G$4,AO287)),1,0)))</f>
        <v/>
      </c>
      <c r="AV287" s="22">
        <f>IF(AK287="","",IF(Lists!$G$5="",0,IF(ISNUMBER(SEARCH(Lists!$G$5,AO287)),1,0)))</f>
        <v/>
      </c>
      <c r="AW287" s="22">
        <f>IF(AK287="","",IF(Lists!$G$6="",0,IF(ISNUMBER(SEARCH(Lists!$G$6,AO287)),1,0)))</f>
        <v/>
      </c>
      <c r="AX287" s="22">
        <f>IF(AK287="","",IF(Lists!$G$7="",0,IF(ISNUMBER(SEARCH(Lists!$G$7,AO287)),1,0)))</f>
        <v/>
      </c>
    </row>
    <row r="288">
      <c r="AE288" s="19" t="n"/>
      <c r="AF288" s="23" t="n"/>
      <c r="AG288" s="23" t="n"/>
      <c r="AH288" s="24" t="n"/>
      <c r="AI288" s="23" t="n"/>
      <c r="AJ288" s="19" t="n"/>
      <c r="AK288" s="22">
        <f>IFERROR(TRIM(INDEX($A288:$AD288,MATCH(Lists!$J$2,$A$1:$AD$1,0))&amp;""),"")</f>
        <v/>
      </c>
      <c r="AL288" s="22">
        <f>LOWER(IFERROR(TRIM(INDEX($A288:$AD288,MATCH(Lists!$J$3,$A$1:$AD$1,0))&amp;""),""))</f>
        <v/>
      </c>
      <c r="AM288" s="22">
        <f>IFERROR(TRIM(INDEX($A288:$AD288,MATCH(Lists!$J$4,$A$1:$AD$1,0))&amp;""),"")</f>
        <v/>
      </c>
      <c r="AN288" s="22">
        <f>IFERROR(IF(TRIM(INDEX($A288:$AD288,MATCH(Lists!$J$5,$A$1:$AD$1,0))&amp;"")="","",VALUE(TRIM(INDEX($A288:$AD288,MATCH(Lists!$J$5,$A$1:$AD$1,0))&amp;""))),"")</f>
        <v/>
      </c>
      <c r="AO288" s="22">
        <f>IFERROR(TRIM(INDEX($A288:$AD288,MATCH(Lists!$J$6,$A$1:$AD$1,0))&amp;""),"")</f>
        <v/>
      </c>
      <c r="AP288" s="22">
        <f>IFERROR(TRIM(INDEX($A288:$AD288,MATCH(Lists!$J$7,$A$1:$AD$1,0))&amp;""),"")</f>
        <v/>
      </c>
      <c r="AQ288" s="22">
        <f>IFERROR(TRIM(INDEX($A288:$AD288,MATCH(Lists!$J$8,$A$1:$AD$1,0))&amp;""),"")</f>
        <v/>
      </c>
      <c r="AR288" s="22">
        <f>IF(AK288="","",SUM(AS288:AX288))</f>
        <v/>
      </c>
      <c r="AS288" s="22">
        <f>IF(AK288="","",IF(Lists!$G$2="",0,IF(ISNUMBER(SEARCH(Lists!$G$2,AO288)),1,0)))</f>
        <v/>
      </c>
      <c r="AT288" s="22">
        <f>IF(AK288="","",IF(Lists!$G$3="",0,IF(ISNUMBER(SEARCH(Lists!$G$3,AO288)),1,0)))</f>
        <v/>
      </c>
      <c r="AU288" s="22">
        <f>IF(AK288="","",IF(Lists!$G$4="",0,IF(ISNUMBER(SEARCH(Lists!$G$4,AO288)),1,0)))</f>
        <v/>
      </c>
      <c r="AV288" s="22">
        <f>IF(AK288="","",IF(Lists!$G$5="",0,IF(ISNUMBER(SEARCH(Lists!$G$5,AO288)),1,0)))</f>
        <v/>
      </c>
      <c r="AW288" s="22">
        <f>IF(AK288="","",IF(Lists!$G$6="",0,IF(ISNUMBER(SEARCH(Lists!$G$6,AO288)),1,0)))</f>
        <v/>
      </c>
      <c r="AX288" s="22">
        <f>IF(AK288="","",IF(Lists!$G$7="",0,IF(ISNUMBER(SEARCH(Lists!$G$7,AO288)),1,0)))</f>
        <v/>
      </c>
    </row>
    <row r="289">
      <c r="AE289" s="19" t="n"/>
      <c r="AF289" s="23" t="n"/>
      <c r="AG289" s="23" t="n"/>
      <c r="AH289" s="24" t="n"/>
      <c r="AI289" s="23" t="n"/>
      <c r="AJ289" s="19" t="n"/>
      <c r="AK289" s="22">
        <f>IFERROR(TRIM(INDEX($A289:$AD289,MATCH(Lists!$J$2,$A$1:$AD$1,0))&amp;""),"")</f>
        <v/>
      </c>
      <c r="AL289" s="22">
        <f>LOWER(IFERROR(TRIM(INDEX($A289:$AD289,MATCH(Lists!$J$3,$A$1:$AD$1,0))&amp;""),""))</f>
        <v/>
      </c>
      <c r="AM289" s="22">
        <f>IFERROR(TRIM(INDEX($A289:$AD289,MATCH(Lists!$J$4,$A$1:$AD$1,0))&amp;""),"")</f>
        <v/>
      </c>
      <c r="AN289" s="22">
        <f>IFERROR(IF(TRIM(INDEX($A289:$AD289,MATCH(Lists!$J$5,$A$1:$AD$1,0))&amp;"")="","",VALUE(TRIM(INDEX($A289:$AD289,MATCH(Lists!$J$5,$A$1:$AD$1,0))&amp;""))),"")</f>
        <v/>
      </c>
      <c r="AO289" s="22">
        <f>IFERROR(TRIM(INDEX($A289:$AD289,MATCH(Lists!$J$6,$A$1:$AD$1,0))&amp;""),"")</f>
        <v/>
      </c>
      <c r="AP289" s="22">
        <f>IFERROR(TRIM(INDEX($A289:$AD289,MATCH(Lists!$J$7,$A$1:$AD$1,0))&amp;""),"")</f>
        <v/>
      </c>
      <c r="AQ289" s="22">
        <f>IFERROR(TRIM(INDEX($A289:$AD289,MATCH(Lists!$J$8,$A$1:$AD$1,0))&amp;""),"")</f>
        <v/>
      </c>
      <c r="AR289" s="22">
        <f>IF(AK289="","",SUM(AS289:AX289))</f>
        <v/>
      </c>
      <c r="AS289" s="22">
        <f>IF(AK289="","",IF(Lists!$G$2="",0,IF(ISNUMBER(SEARCH(Lists!$G$2,AO289)),1,0)))</f>
        <v/>
      </c>
      <c r="AT289" s="22">
        <f>IF(AK289="","",IF(Lists!$G$3="",0,IF(ISNUMBER(SEARCH(Lists!$G$3,AO289)),1,0)))</f>
        <v/>
      </c>
      <c r="AU289" s="22">
        <f>IF(AK289="","",IF(Lists!$G$4="",0,IF(ISNUMBER(SEARCH(Lists!$G$4,AO289)),1,0)))</f>
        <v/>
      </c>
      <c r="AV289" s="22">
        <f>IF(AK289="","",IF(Lists!$G$5="",0,IF(ISNUMBER(SEARCH(Lists!$G$5,AO289)),1,0)))</f>
        <v/>
      </c>
      <c r="AW289" s="22">
        <f>IF(AK289="","",IF(Lists!$G$6="",0,IF(ISNUMBER(SEARCH(Lists!$G$6,AO289)),1,0)))</f>
        <v/>
      </c>
      <c r="AX289" s="22">
        <f>IF(AK289="","",IF(Lists!$G$7="",0,IF(ISNUMBER(SEARCH(Lists!$G$7,AO289)),1,0)))</f>
        <v/>
      </c>
    </row>
    <row r="290">
      <c r="AE290" s="19" t="n"/>
      <c r="AF290" s="23" t="n"/>
      <c r="AG290" s="23" t="n"/>
      <c r="AH290" s="24" t="n"/>
      <c r="AI290" s="23" t="n"/>
      <c r="AJ290" s="19" t="n"/>
      <c r="AK290" s="22">
        <f>IFERROR(TRIM(INDEX($A290:$AD290,MATCH(Lists!$J$2,$A$1:$AD$1,0))&amp;""),"")</f>
        <v/>
      </c>
      <c r="AL290" s="22">
        <f>LOWER(IFERROR(TRIM(INDEX($A290:$AD290,MATCH(Lists!$J$3,$A$1:$AD$1,0))&amp;""),""))</f>
        <v/>
      </c>
      <c r="AM290" s="22">
        <f>IFERROR(TRIM(INDEX($A290:$AD290,MATCH(Lists!$J$4,$A$1:$AD$1,0))&amp;""),"")</f>
        <v/>
      </c>
      <c r="AN290" s="22">
        <f>IFERROR(IF(TRIM(INDEX($A290:$AD290,MATCH(Lists!$J$5,$A$1:$AD$1,0))&amp;"")="","",VALUE(TRIM(INDEX($A290:$AD290,MATCH(Lists!$J$5,$A$1:$AD$1,0))&amp;""))),"")</f>
        <v/>
      </c>
      <c r="AO290" s="22">
        <f>IFERROR(TRIM(INDEX($A290:$AD290,MATCH(Lists!$J$6,$A$1:$AD$1,0))&amp;""),"")</f>
        <v/>
      </c>
      <c r="AP290" s="22">
        <f>IFERROR(TRIM(INDEX($A290:$AD290,MATCH(Lists!$J$7,$A$1:$AD$1,0))&amp;""),"")</f>
        <v/>
      </c>
      <c r="AQ290" s="22">
        <f>IFERROR(TRIM(INDEX($A290:$AD290,MATCH(Lists!$J$8,$A$1:$AD$1,0))&amp;""),"")</f>
        <v/>
      </c>
      <c r="AR290" s="22">
        <f>IF(AK290="","",SUM(AS290:AX290))</f>
        <v/>
      </c>
      <c r="AS290" s="22">
        <f>IF(AK290="","",IF(Lists!$G$2="",0,IF(ISNUMBER(SEARCH(Lists!$G$2,AO290)),1,0)))</f>
        <v/>
      </c>
      <c r="AT290" s="22">
        <f>IF(AK290="","",IF(Lists!$G$3="",0,IF(ISNUMBER(SEARCH(Lists!$G$3,AO290)),1,0)))</f>
        <v/>
      </c>
      <c r="AU290" s="22">
        <f>IF(AK290="","",IF(Lists!$G$4="",0,IF(ISNUMBER(SEARCH(Lists!$G$4,AO290)),1,0)))</f>
        <v/>
      </c>
      <c r="AV290" s="22">
        <f>IF(AK290="","",IF(Lists!$G$5="",0,IF(ISNUMBER(SEARCH(Lists!$G$5,AO290)),1,0)))</f>
        <v/>
      </c>
      <c r="AW290" s="22">
        <f>IF(AK290="","",IF(Lists!$G$6="",0,IF(ISNUMBER(SEARCH(Lists!$G$6,AO290)),1,0)))</f>
        <v/>
      </c>
      <c r="AX290" s="22">
        <f>IF(AK290="","",IF(Lists!$G$7="",0,IF(ISNUMBER(SEARCH(Lists!$G$7,AO290)),1,0)))</f>
        <v/>
      </c>
    </row>
    <row r="291">
      <c r="AE291" s="19" t="n"/>
      <c r="AF291" s="23" t="n"/>
      <c r="AG291" s="23" t="n"/>
      <c r="AH291" s="24" t="n"/>
      <c r="AI291" s="23" t="n"/>
      <c r="AJ291" s="19" t="n"/>
      <c r="AK291" s="22">
        <f>IFERROR(TRIM(INDEX($A291:$AD291,MATCH(Lists!$J$2,$A$1:$AD$1,0))&amp;""),"")</f>
        <v/>
      </c>
      <c r="AL291" s="22">
        <f>LOWER(IFERROR(TRIM(INDEX($A291:$AD291,MATCH(Lists!$J$3,$A$1:$AD$1,0))&amp;""),""))</f>
        <v/>
      </c>
      <c r="AM291" s="22">
        <f>IFERROR(TRIM(INDEX($A291:$AD291,MATCH(Lists!$J$4,$A$1:$AD$1,0))&amp;""),"")</f>
        <v/>
      </c>
      <c r="AN291" s="22">
        <f>IFERROR(IF(TRIM(INDEX($A291:$AD291,MATCH(Lists!$J$5,$A$1:$AD$1,0))&amp;"")="","",VALUE(TRIM(INDEX($A291:$AD291,MATCH(Lists!$J$5,$A$1:$AD$1,0))&amp;""))),"")</f>
        <v/>
      </c>
      <c r="AO291" s="22">
        <f>IFERROR(TRIM(INDEX($A291:$AD291,MATCH(Lists!$J$6,$A$1:$AD$1,0))&amp;""),"")</f>
        <v/>
      </c>
      <c r="AP291" s="22">
        <f>IFERROR(TRIM(INDEX($A291:$AD291,MATCH(Lists!$J$7,$A$1:$AD$1,0))&amp;""),"")</f>
        <v/>
      </c>
      <c r="AQ291" s="22">
        <f>IFERROR(TRIM(INDEX($A291:$AD291,MATCH(Lists!$J$8,$A$1:$AD$1,0))&amp;""),"")</f>
        <v/>
      </c>
      <c r="AR291" s="22">
        <f>IF(AK291="","",SUM(AS291:AX291))</f>
        <v/>
      </c>
      <c r="AS291" s="22">
        <f>IF(AK291="","",IF(Lists!$G$2="",0,IF(ISNUMBER(SEARCH(Lists!$G$2,AO291)),1,0)))</f>
        <v/>
      </c>
      <c r="AT291" s="22">
        <f>IF(AK291="","",IF(Lists!$G$3="",0,IF(ISNUMBER(SEARCH(Lists!$G$3,AO291)),1,0)))</f>
        <v/>
      </c>
      <c r="AU291" s="22">
        <f>IF(AK291="","",IF(Lists!$G$4="",0,IF(ISNUMBER(SEARCH(Lists!$G$4,AO291)),1,0)))</f>
        <v/>
      </c>
      <c r="AV291" s="22">
        <f>IF(AK291="","",IF(Lists!$G$5="",0,IF(ISNUMBER(SEARCH(Lists!$G$5,AO291)),1,0)))</f>
        <v/>
      </c>
      <c r="AW291" s="22">
        <f>IF(AK291="","",IF(Lists!$G$6="",0,IF(ISNUMBER(SEARCH(Lists!$G$6,AO291)),1,0)))</f>
        <v/>
      </c>
      <c r="AX291" s="22">
        <f>IF(AK291="","",IF(Lists!$G$7="",0,IF(ISNUMBER(SEARCH(Lists!$G$7,AO291)),1,0)))</f>
        <v/>
      </c>
    </row>
    <row r="292">
      <c r="AE292" s="19" t="n"/>
      <c r="AF292" s="23" t="n"/>
      <c r="AG292" s="23" t="n"/>
      <c r="AH292" s="24" t="n"/>
      <c r="AI292" s="23" t="n"/>
      <c r="AJ292" s="19" t="n"/>
      <c r="AK292" s="22">
        <f>IFERROR(TRIM(INDEX($A292:$AD292,MATCH(Lists!$J$2,$A$1:$AD$1,0))&amp;""),"")</f>
        <v/>
      </c>
      <c r="AL292" s="22">
        <f>LOWER(IFERROR(TRIM(INDEX($A292:$AD292,MATCH(Lists!$J$3,$A$1:$AD$1,0))&amp;""),""))</f>
        <v/>
      </c>
      <c r="AM292" s="22">
        <f>IFERROR(TRIM(INDEX($A292:$AD292,MATCH(Lists!$J$4,$A$1:$AD$1,0))&amp;""),"")</f>
        <v/>
      </c>
      <c r="AN292" s="22">
        <f>IFERROR(IF(TRIM(INDEX($A292:$AD292,MATCH(Lists!$J$5,$A$1:$AD$1,0))&amp;"")="","",VALUE(TRIM(INDEX($A292:$AD292,MATCH(Lists!$J$5,$A$1:$AD$1,0))&amp;""))),"")</f>
        <v/>
      </c>
      <c r="AO292" s="22">
        <f>IFERROR(TRIM(INDEX($A292:$AD292,MATCH(Lists!$J$6,$A$1:$AD$1,0))&amp;""),"")</f>
        <v/>
      </c>
      <c r="AP292" s="22">
        <f>IFERROR(TRIM(INDEX($A292:$AD292,MATCH(Lists!$J$7,$A$1:$AD$1,0))&amp;""),"")</f>
        <v/>
      </c>
      <c r="AQ292" s="22">
        <f>IFERROR(TRIM(INDEX($A292:$AD292,MATCH(Lists!$J$8,$A$1:$AD$1,0))&amp;""),"")</f>
        <v/>
      </c>
      <c r="AR292" s="22">
        <f>IF(AK292="","",SUM(AS292:AX292))</f>
        <v/>
      </c>
      <c r="AS292" s="22">
        <f>IF(AK292="","",IF(Lists!$G$2="",0,IF(ISNUMBER(SEARCH(Lists!$G$2,AO292)),1,0)))</f>
        <v/>
      </c>
      <c r="AT292" s="22">
        <f>IF(AK292="","",IF(Lists!$G$3="",0,IF(ISNUMBER(SEARCH(Lists!$G$3,AO292)),1,0)))</f>
        <v/>
      </c>
      <c r="AU292" s="22">
        <f>IF(AK292="","",IF(Lists!$G$4="",0,IF(ISNUMBER(SEARCH(Lists!$G$4,AO292)),1,0)))</f>
        <v/>
      </c>
      <c r="AV292" s="22">
        <f>IF(AK292="","",IF(Lists!$G$5="",0,IF(ISNUMBER(SEARCH(Lists!$G$5,AO292)),1,0)))</f>
        <v/>
      </c>
      <c r="AW292" s="22">
        <f>IF(AK292="","",IF(Lists!$G$6="",0,IF(ISNUMBER(SEARCH(Lists!$G$6,AO292)),1,0)))</f>
        <v/>
      </c>
      <c r="AX292" s="22">
        <f>IF(AK292="","",IF(Lists!$G$7="",0,IF(ISNUMBER(SEARCH(Lists!$G$7,AO292)),1,0)))</f>
        <v/>
      </c>
    </row>
    <row r="293">
      <c r="AE293" s="19" t="n"/>
      <c r="AF293" s="23" t="n"/>
      <c r="AG293" s="23" t="n"/>
      <c r="AH293" s="24" t="n"/>
      <c r="AI293" s="23" t="n"/>
      <c r="AJ293" s="19" t="n"/>
      <c r="AK293" s="22">
        <f>IFERROR(TRIM(INDEX($A293:$AD293,MATCH(Lists!$J$2,$A$1:$AD$1,0))&amp;""),"")</f>
        <v/>
      </c>
      <c r="AL293" s="22">
        <f>LOWER(IFERROR(TRIM(INDEX($A293:$AD293,MATCH(Lists!$J$3,$A$1:$AD$1,0))&amp;""),""))</f>
        <v/>
      </c>
      <c r="AM293" s="22">
        <f>IFERROR(TRIM(INDEX($A293:$AD293,MATCH(Lists!$J$4,$A$1:$AD$1,0))&amp;""),"")</f>
        <v/>
      </c>
      <c r="AN293" s="22">
        <f>IFERROR(IF(TRIM(INDEX($A293:$AD293,MATCH(Lists!$J$5,$A$1:$AD$1,0))&amp;"")="","",VALUE(TRIM(INDEX($A293:$AD293,MATCH(Lists!$J$5,$A$1:$AD$1,0))&amp;""))),"")</f>
        <v/>
      </c>
      <c r="AO293" s="22">
        <f>IFERROR(TRIM(INDEX($A293:$AD293,MATCH(Lists!$J$6,$A$1:$AD$1,0))&amp;""),"")</f>
        <v/>
      </c>
      <c r="AP293" s="22">
        <f>IFERROR(TRIM(INDEX($A293:$AD293,MATCH(Lists!$J$7,$A$1:$AD$1,0))&amp;""),"")</f>
        <v/>
      </c>
      <c r="AQ293" s="22">
        <f>IFERROR(TRIM(INDEX($A293:$AD293,MATCH(Lists!$J$8,$A$1:$AD$1,0))&amp;""),"")</f>
        <v/>
      </c>
      <c r="AR293" s="22">
        <f>IF(AK293="","",SUM(AS293:AX293))</f>
        <v/>
      </c>
      <c r="AS293" s="22">
        <f>IF(AK293="","",IF(Lists!$G$2="",0,IF(ISNUMBER(SEARCH(Lists!$G$2,AO293)),1,0)))</f>
        <v/>
      </c>
      <c r="AT293" s="22">
        <f>IF(AK293="","",IF(Lists!$G$3="",0,IF(ISNUMBER(SEARCH(Lists!$G$3,AO293)),1,0)))</f>
        <v/>
      </c>
      <c r="AU293" s="22">
        <f>IF(AK293="","",IF(Lists!$G$4="",0,IF(ISNUMBER(SEARCH(Lists!$G$4,AO293)),1,0)))</f>
        <v/>
      </c>
      <c r="AV293" s="22">
        <f>IF(AK293="","",IF(Lists!$G$5="",0,IF(ISNUMBER(SEARCH(Lists!$G$5,AO293)),1,0)))</f>
        <v/>
      </c>
      <c r="AW293" s="22">
        <f>IF(AK293="","",IF(Lists!$G$6="",0,IF(ISNUMBER(SEARCH(Lists!$G$6,AO293)),1,0)))</f>
        <v/>
      </c>
      <c r="AX293" s="22">
        <f>IF(AK293="","",IF(Lists!$G$7="",0,IF(ISNUMBER(SEARCH(Lists!$G$7,AO293)),1,0)))</f>
        <v/>
      </c>
    </row>
    <row r="294">
      <c r="AE294" s="19" t="n"/>
      <c r="AF294" s="23" t="n"/>
      <c r="AG294" s="23" t="n"/>
      <c r="AH294" s="24" t="n"/>
      <c r="AI294" s="23" t="n"/>
      <c r="AJ294" s="19" t="n"/>
      <c r="AK294" s="22">
        <f>IFERROR(TRIM(INDEX($A294:$AD294,MATCH(Lists!$J$2,$A$1:$AD$1,0))&amp;""),"")</f>
        <v/>
      </c>
      <c r="AL294" s="22">
        <f>LOWER(IFERROR(TRIM(INDEX($A294:$AD294,MATCH(Lists!$J$3,$A$1:$AD$1,0))&amp;""),""))</f>
        <v/>
      </c>
      <c r="AM294" s="22">
        <f>IFERROR(TRIM(INDEX($A294:$AD294,MATCH(Lists!$J$4,$A$1:$AD$1,0))&amp;""),"")</f>
        <v/>
      </c>
      <c r="AN294" s="22">
        <f>IFERROR(IF(TRIM(INDEX($A294:$AD294,MATCH(Lists!$J$5,$A$1:$AD$1,0))&amp;"")="","",VALUE(TRIM(INDEX($A294:$AD294,MATCH(Lists!$J$5,$A$1:$AD$1,0))&amp;""))),"")</f>
        <v/>
      </c>
      <c r="AO294" s="22">
        <f>IFERROR(TRIM(INDEX($A294:$AD294,MATCH(Lists!$J$6,$A$1:$AD$1,0))&amp;""),"")</f>
        <v/>
      </c>
      <c r="AP294" s="22">
        <f>IFERROR(TRIM(INDEX($A294:$AD294,MATCH(Lists!$J$7,$A$1:$AD$1,0))&amp;""),"")</f>
        <v/>
      </c>
      <c r="AQ294" s="22">
        <f>IFERROR(TRIM(INDEX($A294:$AD294,MATCH(Lists!$J$8,$A$1:$AD$1,0))&amp;""),"")</f>
        <v/>
      </c>
      <c r="AR294" s="22">
        <f>IF(AK294="","",SUM(AS294:AX294))</f>
        <v/>
      </c>
      <c r="AS294" s="22">
        <f>IF(AK294="","",IF(Lists!$G$2="",0,IF(ISNUMBER(SEARCH(Lists!$G$2,AO294)),1,0)))</f>
        <v/>
      </c>
      <c r="AT294" s="22">
        <f>IF(AK294="","",IF(Lists!$G$3="",0,IF(ISNUMBER(SEARCH(Lists!$G$3,AO294)),1,0)))</f>
        <v/>
      </c>
      <c r="AU294" s="22">
        <f>IF(AK294="","",IF(Lists!$G$4="",0,IF(ISNUMBER(SEARCH(Lists!$G$4,AO294)),1,0)))</f>
        <v/>
      </c>
      <c r="AV294" s="22">
        <f>IF(AK294="","",IF(Lists!$G$5="",0,IF(ISNUMBER(SEARCH(Lists!$G$5,AO294)),1,0)))</f>
        <v/>
      </c>
      <c r="AW294" s="22">
        <f>IF(AK294="","",IF(Lists!$G$6="",0,IF(ISNUMBER(SEARCH(Lists!$G$6,AO294)),1,0)))</f>
        <v/>
      </c>
      <c r="AX294" s="22">
        <f>IF(AK294="","",IF(Lists!$G$7="",0,IF(ISNUMBER(SEARCH(Lists!$G$7,AO294)),1,0)))</f>
        <v/>
      </c>
    </row>
    <row r="295">
      <c r="AE295" s="19" t="n"/>
      <c r="AF295" s="23" t="n"/>
      <c r="AG295" s="23" t="n"/>
      <c r="AH295" s="24" t="n"/>
      <c r="AI295" s="23" t="n"/>
      <c r="AJ295" s="19" t="n"/>
      <c r="AK295" s="22">
        <f>IFERROR(TRIM(INDEX($A295:$AD295,MATCH(Lists!$J$2,$A$1:$AD$1,0))&amp;""),"")</f>
        <v/>
      </c>
      <c r="AL295" s="22">
        <f>LOWER(IFERROR(TRIM(INDEX($A295:$AD295,MATCH(Lists!$J$3,$A$1:$AD$1,0))&amp;""),""))</f>
        <v/>
      </c>
      <c r="AM295" s="22">
        <f>IFERROR(TRIM(INDEX($A295:$AD295,MATCH(Lists!$J$4,$A$1:$AD$1,0))&amp;""),"")</f>
        <v/>
      </c>
      <c r="AN295" s="22">
        <f>IFERROR(IF(TRIM(INDEX($A295:$AD295,MATCH(Lists!$J$5,$A$1:$AD$1,0))&amp;"")="","",VALUE(TRIM(INDEX($A295:$AD295,MATCH(Lists!$J$5,$A$1:$AD$1,0))&amp;""))),"")</f>
        <v/>
      </c>
      <c r="AO295" s="22">
        <f>IFERROR(TRIM(INDEX($A295:$AD295,MATCH(Lists!$J$6,$A$1:$AD$1,0))&amp;""),"")</f>
        <v/>
      </c>
      <c r="AP295" s="22">
        <f>IFERROR(TRIM(INDEX($A295:$AD295,MATCH(Lists!$J$7,$A$1:$AD$1,0))&amp;""),"")</f>
        <v/>
      </c>
      <c r="AQ295" s="22">
        <f>IFERROR(TRIM(INDEX($A295:$AD295,MATCH(Lists!$J$8,$A$1:$AD$1,0))&amp;""),"")</f>
        <v/>
      </c>
      <c r="AR295" s="22">
        <f>IF(AK295="","",SUM(AS295:AX295))</f>
        <v/>
      </c>
      <c r="AS295" s="22">
        <f>IF(AK295="","",IF(Lists!$G$2="",0,IF(ISNUMBER(SEARCH(Lists!$G$2,AO295)),1,0)))</f>
        <v/>
      </c>
      <c r="AT295" s="22">
        <f>IF(AK295="","",IF(Lists!$G$3="",0,IF(ISNUMBER(SEARCH(Lists!$G$3,AO295)),1,0)))</f>
        <v/>
      </c>
      <c r="AU295" s="22">
        <f>IF(AK295="","",IF(Lists!$G$4="",0,IF(ISNUMBER(SEARCH(Lists!$G$4,AO295)),1,0)))</f>
        <v/>
      </c>
      <c r="AV295" s="22">
        <f>IF(AK295="","",IF(Lists!$G$5="",0,IF(ISNUMBER(SEARCH(Lists!$G$5,AO295)),1,0)))</f>
        <v/>
      </c>
      <c r="AW295" s="22">
        <f>IF(AK295="","",IF(Lists!$G$6="",0,IF(ISNUMBER(SEARCH(Lists!$G$6,AO295)),1,0)))</f>
        <v/>
      </c>
      <c r="AX295" s="22">
        <f>IF(AK295="","",IF(Lists!$G$7="",0,IF(ISNUMBER(SEARCH(Lists!$G$7,AO295)),1,0)))</f>
        <v/>
      </c>
    </row>
    <row r="296">
      <c r="AE296" s="19" t="n"/>
      <c r="AF296" s="23" t="n"/>
      <c r="AG296" s="23" t="n"/>
      <c r="AH296" s="24" t="n"/>
      <c r="AI296" s="23" t="n"/>
      <c r="AJ296" s="19" t="n"/>
      <c r="AK296" s="22">
        <f>IFERROR(TRIM(INDEX($A296:$AD296,MATCH(Lists!$J$2,$A$1:$AD$1,0))&amp;""),"")</f>
        <v/>
      </c>
      <c r="AL296" s="22">
        <f>LOWER(IFERROR(TRIM(INDEX($A296:$AD296,MATCH(Lists!$J$3,$A$1:$AD$1,0))&amp;""),""))</f>
        <v/>
      </c>
      <c r="AM296" s="22">
        <f>IFERROR(TRIM(INDEX($A296:$AD296,MATCH(Lists!$J$4,$A$1:$AD$1,0))&amp;""),"")</f>
        <v/>
      </c>
      <c r="AN296" s="22">
        <f>IFERROR(IF(TRIM(INDEX($A296:$AD296,MATCH(Lists!$J$5,$A$1:$AD$1,0))&amp;"")="","",VALUE(TRIM(INDEX($A296:$AD296,MATCH(Lists!$J$5,$A$1:$AD$1,0))&amp;""))),"")</f>
        <v/>
      </c>
      <c r="AO296" s="22">
        <f>IFERROR(TRIM(INDEX($A296:$AD296,MATCH(Lists!$J$6,$A$1:$AD$1,0))&amp;""),"")</f>
        <v/>
      </c>
      <c r="AP296" s="22">
        <f>IFERROR(TRIM(INDEX($A296:$AD296,MATCH(Lists!$J$7,$A$1:$AD$1,0))&amp;""),"")</f>
        <v/>
      </c>
      <c r="AQ296" s="22">
        <f>IFERROR(TRIM(INDEX($A296:$AD296,MATCH(Lists!$J$8,$A$1:$AD$1,0))&amp;""),"")</f>
        <v/>
      </c>
      <c r="AR296" s="22">
        <f>IF(AK296="","",SUM(AS296:AX296))</f>
        <v/>
      </c>
      <c r="AS296" s="22">
        <f>IF(AK296="","",IF(Lists!$G$2="",0,IF(ISNUMBER(SEARCH(Lists!$G$2,AO296)),1,0)))</f>
        <v/>
      </c>
      <c r="AT296" s="22">
        <f>IF(AK296="","",IF(Lists!$G$3="",0,IF(ISNUMBER(SEARCH(Lists!$G$3,AO296)),1,0)))</f>
        <v/>
      </c>
      <c r="AU296" s="22">
        <f>IF(AK296="","",IF(Lists!$G$4="",0,IF(ISNUMBER(SEARCH(Lists!$G$4,AO296)),1,0)))</f>
        <v/>
      </c>
      <c r="AV296" s="22">
        <f>IF(AK296="","",IF(Lists!$G$5="",0,IF(ISNUMBER(SEARCH(Lists!$G$5,AO296)),1,0)))</f>
        <v/>
      </c>
      <c r="AW296" s="22">
        <f>IF(AK296="","",IF(Lists!$G$6="",0,IF(ISNUMBER(SEARCH(Lists!$G$6,AO296)),1,0)))</f>
        <v/>
      </c>
      <c r="AX296" s="22">
        <f>IF(AK296="","",IF(Lists!$G$7="",0,IF(ISNUMBER(SEARCH(Lists!$G$7,AO296)),1,0)))</f>
        <v/>
      </c>
    </row>
    <row r="297">
      <c r="AE297" s="19" t="n"/>
      <c r="AF297" s="23" t="n"/>
      <c r="AG297" s="23" t="n"/>
      <c r="AH297" s="24" t="n"/>
      <c r="AI297" s="23" t="n"/>
      <c r="AJ297" s="19" t="n"/>
      <c r="AK297" s="22">
        <f>IFERROR(TRIM(INDEX($A297:$AD297,MATCH(Lists!$J$2,$A$1:$AD$1,0))&amp;""),"")</f>
        <v/>
      </c>
      <c r="AL297" s="22">
        <f>LOWER(IFERROR(TRIM(INDEX($A297:$AD297,MATCH(Lists!$J$3,$A$1:$AD$1,0))&amp;""),""))</f>
        <v/>
      </c>
      <c r="AM297" s="22">
        <f>IFERROR(TRIM(INDEX($A297:$AD297,MATCH(Lists!$J$4,$A$1:$AD$1,0))&amp;""),"")</f>
        <v/>
      </c>
      <c r="AN297" s="22">
        <f>IFERROR(IF(TRIM(INDEX($A297:$AD297,MATCH(Lists!$J$5,$A$1:$AD$1,0))&amp;"")="","",VALUE(TRIM(INDEX($A297:$AD297,MATCH(Lists!$J$5,$A$1:$AD$1,0))&amp;""))),"")</f>
        <v/>
      </c>
      <c r="AO297" s="22">
        <f>IFERROR(TRIM(INDEX($A297:$AD297,MATCH(Lists!$J$6,$A$1:$AD$1,0))&amp;""),"")</f>
        <v/>
      </c>
      <c r="AP297" s="22">
        <f>IFERROR(TRIM(INDEX($A297:$AD297,MATCH(Lists!$J$7,$A$1:$AD$1,0))&amp;""),"")</f>
        <v/>
      </c>
      <c r="AQ297" s="22">
        <f>IFERROR(TRIM(INDEX($A297:$AD297,MATCH(Lists!$J$8,$A$1:$AD$1,0))&amp;""),"")</f>
        <v/>
      </c>
      <c r="AR297" s="22">
        <f>IF(AK297="","",SUM(AS297:AX297))</f>
        <v/>
      </c>
      <c r="AS297" s="22">
        <f>IF(AK297="","",IF(Lists!$G$2="",0,IF(ISNUMBER(SEARCH(Lists!$G$2,AO297)),1,0)))</f>
        <v/>
      </c>
      <c r="AT297" s="22">
        <f>IF(AK297="","",IF(Lists!$G$3="",0,IF(ISNUMBER(SEARCH(Lists!$G$3,AO297)),1,0)))</f>
        <v/>
      </c>
      <c r="AU297" s="22">
        <f>IF(AK297="","",IF(Lists!$G$4="",0,IF(ISNUMBER(SEARCH(Lists!$G$4,AO297)),1,0)))</f>
        <v/>
      </c>
      <c r="AV297" s="22">
        <f>IF(AK297="","",IF(Lists!$G$5="",0,IF(ISNUMBER(SEARCH(Lists!$G$5,AO297)),1,0)))</f>
        <v/>
      </c>
      <c r="AW297" s="22">
        <f>IF(AK297="","",IF(Lists!$G$6="",0,IF(ISNUMBER(SEARCH(Lists!$G$6,AO297)),1,0)))</f>
        <v/>
      </c>
      <c r="AX297" s="22">
        <f>IF(AK297="","",IF(Lists!$G$7="",0,IF(ISNUMBER(SEARCH(Lists!$G$7,AO297)),1,0)))</f>
        <v/>
      </c>
    </row>
    <row r="298">
      <c r="AE298" s="19" t="n"/>
      <c r="AF298" s="23" t="n"/>
      <c r="AG298" s="23" t="n"/>
      <c r="AH298" s="24" t="n"/>
      <c r="AI298" s="23" t="n"/>
      <c r="AJ298" s="19" t="n"/>
      <c r="AK298" s="22">
        <f>IFERROR(TRIM(INDEX($A298:$AD298,MATCH(Lists!$J$2,$A$1:$AD$1,0))&amp;""),"")</f>
        <v/>
      </c>
      <c r="AL298" s="22">
        <f>LOWER(IFERROR(TRIM(INDEX($A298:$AD298,MATCH(Lists!$J$3,$A$1:$AD$1,0))&amp;""),""))</f>
        <v/>
      </c>
      <c r="AM298" s="22">
        <f>IFERROR(TRIM(INDEX($A298:$AD298,MATCH(Lists!$J$4,$A$1:$AD$1,0))&amp;""),"")</f>
        <v/>
      </c>
      <c r="AN298" s="22">
        <f>IFERROR(IF(TRIM(INDEX($A298:$AD298,MATCH(Lists!$J$5,$A$1:$AD$1,0))&amp;"")="","",VALUE(TRIM(INDEX($A298:$AD298,MATCH(Lists!$J$5,$A$1:$AD$1,0))&amp;""))),"")</f>
        <v/>
      </c>
      <c r="AO298" s="22">
        <f>IFERROR(TRIM(INDEX($A298:$AD298,MATCH(Lists!$J$6,$A$1:$AD$1,0))&amp;""),"")</f>
        <v/>
      </c>
      <c r="AP298" s="22">
        <f>IFERROR(TRIM(INDEX($A298:$AD298,MATCH(Lists!$J$7,$A$1:$AD$1,0))&amp;""),"")</f>
        <v/>
      </c>
      <c r="AQ298" s="22">
        <f>IFERROR(TRIM(INDEX($A298:$AD298,MATCH(Lists!$J$8,$A$1:$AD$1,0))&amp;""),"")</f>
        <v/>
      </c>
      <c r="AR298" s="22">
        <f>IF(AK298="","",SUM(AS298:AX298))</f>
        <v/>
      </c>
      <c r="AS298" s="22">
        <f>IF(AK298="","",IF(Lists!$G$2="",0,IF(ISNUMBER(SEARCH(Lists!$G$2,AO298)),1,0)))</f>
        <v/>
      </c>
      <c r="AT298" s="22">
        <f>IF(AK298="","",IF(Lists!$G$3="",0,IF(ISNUMBER(SEARCH(Lists!$G$3,AO298)),1,0)))</f>
        <v/>
      </c>
      <c r="AU298" s="22">
        <f>IF(AK298="","",IF(Lists!$G$4="",0,IF(ISNUMBER(SEARCH(Lists!$G$4,AO298)),1,0)))</f>
        <v/>
      </c>
      <c r="AV298" s="22">
        <f>IF(AK298="","",IF(Lists!$G$5="",0,IF(ISNUMBER(SEARCH(Lists!$G$5,AO298)),1,0)))</f>
        <v/>
      </c>
      <c r="AW298" s="22">
        <f>IF(AK298="","",IF(Lists!$G$6="",0,IF(ISNUMBER(SEARCH(Lists!$G$6,AO298)),1,0)))</f>
        <v/>
      </c>
      <c r="AX298" s="22">
        <f>IF(AK298="","",IF(Lists!$G$7="",0,IF(ISNUMBER(SEARCH(Lists!$G$7,AO298)),1,0)))</f>
        <v/>
      </c>
    </row>
    <row r="299">
      <c r="AE299" s="19" t="n"/>
      <c r="AF299" s="23" t="n"/>
      <c r="AG299" s="23" t="n"/>
      <c r="AH299" s="24" t="n"/>
      <c r="AI299" s="23" t="n"/>
      <c r="AJ299" s="19" t="n"/>
      <c r="AK299" s="22">
        <f>IFERROR(TRIM(INDEX($A299:$AD299,MATCH(Lists!$J$2,$A$1:$AD$1,0))&amp;""),"")</f>
        <v/>
      </c>
      <c r="AL299" s="22">
        <f>LOWER(IFERROR(TRIM(INDEX($A299:$AD299,MATCH(Lists!$J$3,$A$1:$AD$1,0))&amp;""),""))</f>
        <v/>
      </c>
      <c r="AM299" s="22">
        <f>IFERROR(TRIM(INDEX($A299:$AD299,MATCH(Lists!$J$4,$A$1:$AD$1,0))&amp;""),"")</f>
        <v/>
      </c>
      <c r="AN299" s="22">
        <f>IFERROR(IF(TRIM(INDEX($A299:$AD299,MATCH(Lists!$J$5,$A$1:$AD$1,0))&amp;"")="","",VALUE(TRIM(INDEX($A299:$AD299,MATCH(Lists!$J$5,$A$1:$AD$1,0))&amp;""))),"")</f>
        <v/>
      </c>
      <c r="AO299" s="22">
        <f>IFERROR(TRIM(INDEX($A299:$AD299,MATCH(Lists!$J$6,$A$1:$AD$1,0))&amp;""),"")</f>
        <v/>
      </c>
      <c r="AP299" s="22">
        <f>IFERROR(TRIM(INDEX($A299:$AD299,MATCH(Lists!$J$7,$A$1:$AD$1,0))&amp;""),"")</f>
        <v/>
      </c>
      <c r="AQ299" s="22">
        <f>IFERROR(TRIM(INDEX($A299:$AD299,MATCH(Lists!$J$8,$A$1:$AD$1,0))&amp;""),"")</f>
        <v/>
      </c>
      <c r="AR299" s="22">
        <f>IF(AK299="","",SUM(AS299:AX299))</f>
        <v/>
      </c>
      <c r="AS299" s="22">
        <f>IF(AK299="","",IF(Lists!$G$2="",0,IF(ISNUMBER(SEARCH(Lists!$G$2,AO299)),1,0)))</f>
        <v/>
      </c>
      <c r="AT299" s="22">
        <f>IF(AK299="","",IF(Lists!$G$3="",0,IF(ISNUMBER(SEARCH(Lists!$G$3,AO299)),1,0)))</f>
        <v/>
      </c>
      <c r="AU299" s="22">
        <f>IF(AK299="","",IF(Lists!$G$4="",0,IF(ISNUMBER(SEARCH(Lists!$G$4,AO299)),1,0)))</f>
        <v/>
      </c>
      <c r="AV299" s="22">
        <f>IF(AK299="","",IF(Lists!$G$5="",0,IF(ISNUMBER(SEARCH(Lists!$G$5,AO299)),1,0)))</f>
        <v/>
      </c>
      <c r="AW299" s="22">
        <f>IF(AK299="","",IF(Lists!$G$6="",0,IF(ISNUMBER(SEARCH(Lists!$G$6,AO299)),1,0)))</f>
        <v/>
      </c>
      <c r="AX299" s="22">
        <f>IF(AK299="","",IF(Lists!$G$7="",0,IF(ISNUMBER(SEARCH(Lists!$G$7,AO299)),1,0)))</f>
        <v/>
      </c>
    </row>
    <row r="300">
      <c r="AE300" s="19" t="n"/>
      <c r="AF300" s="23" t="n"/>
      <c r="AG300" s="23" t="n"/>
      <c r="AH300" s="24" t="n"/>
      <c r="AI300" s="23" t="n"/>
      <c r="AJ300" s="19" t="n"/>
      <c r="AK300" s="22">
        <f>IFERROR(TRIM(INDEX($A300:$AD300,MATCH(Lists!$J$2,$A$1:$AD$1,0))&amp;""),"")</f>
        <v/>
      </c>
      <c r="AL300" s="22">
        <f>LOWER(IFERROR(TRIM(INDEX($A300:$AD300,MATCH(Lists!$J$3,$A$1:$AD$1,0))&amp;""),""))</f>
        <v/>
      </c>
      <c r="AM300" s="22">
        <f>IFERROR(TRIM(INDEX($A300:$AD300,MATCH(Lists!$J$4,$A$1:$AD$1,0))&amp;""),"")</f>
        <v/>
      </c>
      <c r="AN300" s="22">
        <f>IFERROR(IF(TRIM(INDEX($A300:$AD300,MATCH(Lists!$J$5,$A$1:$AD$1,0))&amp;"")="","",VALUE(TRIM(INDEX($A300:$AD300,MATCH(Lists!$J$5,$A$1:$AD$1,0))&amp;""))),"")</f>
        <v/>
      </c>
      <c r="AO300" s="22">
        <f>IFERROR(TRIM(INDEX($A300:$AD300,MATCH(Lists!$J$6,$A$1:$AD$1,0))&amp;""),"")</f>
        <v/>
      </c>
      <c r="AP300" s="22">
        <f>IFERROR(TRIM(INDEX($A300:$AD300,MATCH(Lists!$J$7,$A$1:$AD$1,0))&amp;""),"")</f>
        <v/>
      </c>
      <c r="AQ300" s="22">
        <f>IFERROR(TRIM(INDEX($A300:$AD300,MATCH(Lists!$J$8,$A$1:$AD$1,0))&amp;""),"")</f>
        <v/>
      </c>
      <c r="AR300" s="22">
        <f>IF(AK300="","",SUM(AS300:AX300))</f>
        <v/>
      </c>
      <c r="AS300" s="22">
        <f>IF(AK300="","",IF(Lists!$G$2="",0,IF(ISNUMBER(SEARCH(Lists!$G$2,AO300)),1,0)))</f>
        <v/>
      </c>
      <c r="AT300" s="22">
        <f>IF(AK300="","",IF(Lists!$G$3="",0,IF(ISNUMBER(SEARCH(Lists!$G$3,AO300)),1,0)))</f>
        <v/>
      </c>
      <c r="AU300" s="22">
        <f>IF(AK300="","",IF(Lists!$G$4="",0,IF(ISNUMBER(SEARCH(Lists!$G$4,AO300)),1,0)))</f>
        <v/>
      </c>
      <c r="AV300" s="22">
        <f>IF(AK300="","",IF(Lists!$G$5="",0,IF(ISNUMBER(SEARCH(Lists!$G$5,AO300)),1,0)))</f>
        <v/>
      </c>
      <c r="AW300" s="22">
        <f>IF(AK300="","",IF(Lists!$G$6="",0,IF(ISNUMBER(SEARCH(Lists!$G$6,AO300)),1,0)))</f>
        <v/>
      </c>
      <c r="AX300" s="22">
        <f>IF(AK300="","",IF(Lists!$G$7="",0,IF(ISNUMBER(SEARCH(Lists!$G$7,AO300)),1,0)))</f>
        <v/>
      </c>
    </row>
    <row r="301">
      <c r="AE301" s="19" t="n"/>
      <c r="AF301" s="23" t="n"/>
      <c r="AG301" s="23" t="n"/>
      <c r="AH301" s="24" t="n"/>
      <c r="AI301" s="23" t="n"/>
      <c r="AJ301" s="19" t="n"/>
      <c r="AK301" s="22">
        <f>IFERROR(TRIM(INDEX($A301:$AD301,MATCH(Lists!$J$2,$A$1:$AD$1,0))&amp;""),"")</f>
        <v/>
      </c>
      <c r="AL301" s="22">
        <f>LOWER(IFERROR(TRIM(INDEX($A301:$AD301,MATCH(Lists!$J$3,$A$1:$AD$1,0))&amp;""),""))</f>
        <v/>
      </c>
      <c r="AM301" s="22">
        <f>IFERROR(TRIM(INDEX($A301:$AD301,MATCH(Lists!$J$4,$A$1:$AD$1,0))&amp;""),"")</f>
        <v/>
      </c>
      <c r="AN301" s="22">
        <f>IFERROR(IF(TRIM(INDEX($A301:$AD301,MATCH(Lists!$J$5,$A$1:$AD$1,0))&amp;"")="","",VALUE(TRIM(INDEX($A301:$AD301,MATCH(Lists!$J$5,$A$1:$AD$1,0))&amp;""))),"")</f>
        <v/>
      </c>
      <c r="AO301" s="22">
        <f>IFERROR(TRIM(INDEX($A301:$AD301,MATCH(Lists!$J$6,$A$1:$AD$1,0))&amp;""),"")</f>
        <v/>
      </c>
      <c r="AP301" s="22">
        <f>IFERROR(TRIM(INDEX($A301:$AD301,MATCH(Lists!$J$7,$A$1:$AD$1,0))&amp;""),"")</f>
        <v/>
      </c>
      <c r="AQ301" s="22">
        <f>IFERROR(TRIM(INDEX($A301:$AD301,MATCH(Lists!$J$8,$A$1:$AD$1,0))&amp;""),"")</f>
        <v/>
      </c>
      <c r="AR301" s="22">
        <f>IF(AK301="","",SUM(AS301:AX301))</f>
        <v/>
      </c>
      <c r="AS301" s="22">
        <f>IF(AK301="","",IF(Lists!$G$2="",0,IF(ISNUMBER(SEARCH(Lists!$G$2,AO301)),1,0)))</f>
        <v/>
      </c>
      <c r="AT301" s="22">
        <f>IF(AK301="","",IF(Lists!$G$3="",0,IF(ISNUMBER(SEARCH(Lists!$G$3,AO301)),1,0)))</f>
        <v/>
      </c>
      <c r="AU301" s="22">
        <f>IF(AK301="","",IF(Lists!$G$4="",0,IF(ISNUMBER(SEARCH(Lists!$G$4,AO301)),1,0)))</f>
        <v/>
      </c>
      <c r="AV301" s="22">
        <f>IF(AK301="","",IF(Lists!$G$5="",0,IF(ISNUMBER(SEARCH(Lists!$G$5,AO301)),1,0)))</f>
        <v/>
      </c>
      <c r="AW301" s="22">
        <f>IF(AK301="","",IF(Lists!$G$6="",0,IF(ISNUMBER(SEARCH(Lists!$G$6,AO301)),1,0)))</f>
        <v/>
      </c>
      <c r="AX301" s="22">
        <f>IF(AK301="","",IF(Lists!$G$7="",0,IF(ISNUMBER(SEARCH(Lists!$G$7,AO301)),1,0)))</f>
        <v/>
      </c>
    </row>
    <row r="302">
      <c r="AE302" s="19" t="n"/>
      <c r="AF302" s="23" t="n"/>
      <c r="AG302" s="23" t="n"/>
      <c r="AH302" s="24" t="n"/>
      <c r="AI302" s="23" t="n"/>
      <c r="AJ302" s="19" t="n"/>
      <c r="AK302" s="22">
        <f>IFERROR(TRIM(INDEX($A302:$AD302,MATCH(Lists!$J$2,$A$1:$AD$1,0))&amp;""),"")</f>
        <v/>
      </c>
      <c r="AL302" s="22">
        <f>LOWER(IFERROR(TRIM(INDEX($A302:$AD302,MATCH(Lists!$J$3,$A$1:$AD$1,0))&amp;""),""))</f>
        <v/>
      </c>
      <c r="AM302" s="22">
        <f>IFERROR(TRIM(INDEX($A302:$AD302,MATCH(Lists!$J$4,$A$1:$AD$1,0))&amp;""),"")</f>
        <v/>
      </c>
      <c r="AN302" s="22">
        <f>IFERROR(IF(TRIM(INDEX($A302:$AD302,MATCH(Lists!$J$5,$A$1:$AD$1,0))&amp;"")="","",VALUE(TRIM(INDEX($A302:$AD302,MATCH(Lists!$J$5,$A$1:$AD$1,0))&amp;""))),"")</f>
        <v/>
      </c>
      <c r="AO302" s="22">
        <f>IFERROR(TRIM(INDEX($A302:$AD302,MATCH(Lists!$J$6,$A$1:$AD$1,0))&amp;""),"")</f>
        <v/>
      </c>
      <c r="AP302" s="22">
        <f>IFERROR(TRIM(INDEX($A302:$AD302,MATCH(Lists!$J$7,$A$1:$AD$1,0))&amp;""),"")</f>
        <v/>
      </c>
      <c r="AQ302" s="22">
        <f>IFERROR(TRIM(INDEX($A302:$AD302,MATCH(Lists!$J$8,$A$1:$AD$1,0))&amp;""),"")</f>
        <v/>
      </c>
      <c r="AR302" s="22">
        <f>IF(AK302="","",SUM(AS302:AX302))</f>
        <v/>
      </c>
      <c r="AS302" s="22">
        <f>IF(AK302="","",IF(Lists!$G$2="",0,IF(ISNUMBER(SEARCH(Lists!$G$2,AO302)),1,0)))</f>
        <v/>
      </c>
      <c r="AT302" s="22">
        <f>IF(AK302="","",IF(Lists!$G$3="",0,IF(ISNUMBER(SEARCH(Lists!$G$3,AO302)),1,0)))</f>
        <v/>
      </c>
      <c r="AU302" s="22">
        <f>IF(AK302="","",IF(Lists!$G$4="",0,IF(ISNUMBER(SEARCH(Lists!$G$4,AO302)),1,0)))</f>
        <v/>
      </c>
      <c r="AV302" s="22">
        <f>IF(AK302="","",IF(Lists!$G$5="",0,IF(ISNUMBER(SEARCH(Lists!$G$5,AO302)),1,0)))</f>
        <v/>
      </c>
      <c r="AW302" s="22">
        <f>IF(AK302="","",IF(Lists!$G$6="",0,IF(ISNUMBER(SEARCH(Lists!$G$6,AO302)),1,0)))</f>
        <v/>
      </c>
      <c r="AX302" s="22">
        <f>IF(AK302="","",IF(Lists!$G$7="",0,IF(ISNUMBER(SEARCH(Lists!$G$7,AO302)),1,0)))</f>
        <v/>
      </c>
    </row>
    <row r="303">
      <c r="AE303" s="19" t="n"/>
      <c r="AF303" s="23" t="n"/>
      <c r="AG303" s="23" t="n"/>
      <c r="AH303" s="24" t="n"/>
      <c r="AI303" s="23" t="n"/>
      <c r="AJ303" s="19" t="n"/>
      <c r="AK303" s="22">
        <f>IFERROR(TRIM(INDEX($A303:$AD303,MATCH(Lists!$J$2,$A$1:$AD$1,0))&amp;""),"")</f>
        <v/>
      </c>
      <c r="AL303" s="22">
        <f>LOWER(IFERROR(TRIM(INDEX($A303:$AD303,MATCH(Lists!$J$3,$A$1:$AD$1,0))&amp;""),""))</f>
        <v/>
      </c>
      <c r="AM303" s="22">
        <f>IFERROR(TRIM(INDEX($A303:$AD303,MATCH(Lists!$J$4,$A$1:$AD$1,0))&amp;""),"")</f>
        <v/>
      </c>
      <c r="AN303" s="22">
        <f>IFERROR(IF(TRIM(INDEX($A303:$AD303,MATCH(Lists!$J$5,$A$1:$AD$1,0))&amp;"")="","",VALUE(TRIM(INDEX($A303:$AD303,MATCH(Lists!$J$5,$A$1:$AD$1,0))&amp;""))),"")</f>
        <v/>
      </c>
      <c r="AO303" s="22">
        <f>IFERROR(TRIM(INDEX($A303:$AD303,MATCH(Lists!$J$6,$A$1:$AD$1,0))&amp;""),"")</f>
        <v/>
      </c>
      <c r="AP303" s="22">
        <f>IFERROR(TRIM(INDEX($A303:$AD303,MATCH(Lists!$J$7,$A$1:$AD$1,0))&amp;""),"")</f>
        <v/>
      </c>
      <c r="AQ303" s="22">
        <f>IFERROR(TRIM(INDEX($A303:$AD303,MATCH(Lists!$J$8,$A$1:$AD$1,0))&amp;""),"")</f>
        <v/>
      </c>
      <c r="AR303" s="22">
        <f>IF(AK303="","",SUM(AS303:AX303))</f>
        <v/>
      </c>
      <c r="AS303" s="22">
        <f>IF(AK303="","",IF(Lists!$G$2="",0,IF(ISNUMBER(SEARCH(Lists!$G$2,AO303)),1,0)))</f>
        <v/>
      </c>
      <c r="AT303" s="22">
        <f>IF(AK303="","",IF(Lists!$G$3="",0,IF(ISNUMBER(SEARCH(Lists!$G$3,AO303)),1,0)))</f>
        <v/>
      </c>
      <c r="AU303" s="22">
        <f>IF(AK303="","",IF(Lists!$G$4="",0,IF(ISNUMBER(SEARCH(Lists!$G$4,AO303)),1,0)))</f>
        <v/>
      </c>
      <c r="AV303" s="22">
        <f>IF(AK303="","",IF(Lists!$G$5="",0,IF(ISNUMBER(SEARCH(Lists!$G$5,AO303)),1,0)))</f>
        <v/>
      </c>
      <c r="AW303" s="22">
        <f>IF(AK303="","",IF(Lists!$G$6="",0,IF(ISNUMBER(SEARCH(Lists!$G$6,AO303)),1,0)))</f>
        <v/>
      </c>
      <c r="AX303" s="22">
        <f>IF(AK303="","",IF(Lists!$G$7="",0,IF(ISNUMBER(SEARCH(Lists!$G$7,AO303)),1,0)))</f>
        <v/>
      </c>
    </row>
    <row r="304">
      <c r="AE304" s="19" t="n"/>
      <c r="AF304" s="23" t="n"/>
      <c r="AG304" s="23" t="n"/>
      <c r="AH304" s="24" t="n"/>
      <c r="AI304" s="23" t="n"/>
      <c r="AJ304" s="19" t="n"/>
      <c r="AK304" s="22">
        <f>IFERROR(TRIM(INDEX($A304:$AD304,MATCH(Lists!$J$2,$A$1:$AD$1,0))&amp;""),"")</f>
        <v/>
      </c>
      <c r="AL304" s="22">
        <f>LOWER(IFERROR(TRIM(INDEX($A304:$AD304,MATCH(Lists!$J$3,$A$1:$AD$1,0))&amp;""),""))</f>
        <v/>
      </c>
      <c r="AM304" s="22">
        <f>IFERROR(TRIM(INDEX($A304:$AD304,MATCH(Lists!$J$4,$A$1:$AD$1,0))&amp;""),"")</f>
        <v/>
      </c>
      <c r="AN304" s="22">
        <f>IFERROR(IF(TRIM(INDEX($A304:$AD304,MATCH(Lists!$J$5,$A$1:$AD$1,0))&amp;"")="","",VALUE(TRIM(INDEX($A304:$AD304,MATCH(Lists!$J$5,$A$1:$AD$1,0))&amp;""))),"")</f>
        <v/>
      </c>
      <c r="AO304" s="22">
        <f>IFERROR(TRIM(INDEX($A304:$AD304,MATCH(Lists!$J$6,$A$1:$AD$1,0))&amp;""),"")</f>
        <v/>
      </c>
      <c r="AP304" s="22">
        <f>IFERROR(TRIM(INDEX($A304:$AD304,MATCH(Lists!$J$7,$A$1:$AD$1,0))&amp;""),"")</f>
        <v/>
      </c>
      <c r="AQ304" s="22">
        <f>IFERROR(TRIM(INDEX($A304:$AD304,MATCH(Lists!$J$8,$A$1:$AD$1,0))&amp;""),"")</f>
        <v/>
      </c>
      <c r="AR304" s="22">
        <f>IF(AK304="","",SUM(AS304:AX304))</f>
        <v/>
      </c>
      <c r="AS304" s="22">
        <f>IF(AK304="","",IF(Lists!$G$2="",0,IF(ISNUMBER(SEARCH(Lists!$G$2,AO304)),1,0)))</f>
        <v/>
      </c>
      <c r="AT304" s="22">
        <f>IF(AK304="","",IF(Lists!$G$3="",0,IF(ISNUMBER(SEARCH(Lists!$G$3,AO304)),1,0)))</f>
        <v/>
      </c>
      <c r="AU304" s="22">
        <f>IF(AK304="","",IF(Lists!$G$4="",0,IF(ISNUMBER(SEARCH(Lists!$G$4,AO304)),1,0)))</f>
        <v/>
      </c>
      <c r="AV304" s="22">
        <f>IF(AK304="","",IF(Lists!$G$5="",0,IF(ISNUMBER(SEARCH(Lists!$G$5,AO304)),1,0)))</f>
        <v/>
      </c>
      <c r="AW304" s="22">
        <f>IF(AK304="","",IF(Lists!$G$6="",0,IF(ISNUMBER(SEARCH(Lists!$G$6,AO304)),1,0)))</f>
        <v/>
      </c>
      <c r="AX304" s="22">
        <f>IF(AK304="","",IF(Lists!$G$7="",0,IF(ISNUMBER(SEARCH(Lists!$G$7,AO304)),1,0)))</f>
        <v/>
      </c>
    </row>
    <row r="305">
      <c r="AE305" s="19" t="n"/>
      <c r="AF305" s="23" t="n"/>
      <c r="AG305" s="23" t="n"/>
      <c r="AH305" s="24" t="n"/>
      <c r="AI305" s="23" t="n"/>
      <c r="AJ305" s="19" t="n"/>
      <c r="AK305" s="22">
        <f>IFERROR(TRIM(INDEX($A305:$AD305,MATCH(Lists!$J$2,$A$1:$AD$1,0))&amp;""),"")</f>
        <v/>
      </c>
      <c r="AL305" s="22">
        <f>LOWER(IFERROR(TRIM(INDEX($A305:$AD305,MATCH(Lists!$J$3,$A$1:$AD$1,0))&amp;""),""))</f>
        <v/>
      </c>
      <c r="AM305" s="22">
        <f>IFERROR(TRIM(INDEX($A305:$AD305,MATCH(Lists!$J$4,$A$1:$AD$1,0))&amp;""),"")</f>
        <v/>
      </c>
      <c r="AN305" s="22">
        <f>IFERROR(IF(TRIM(INDEX($A305:$AD305,MATCH(Lists!$J$5,$A$1:$AD$1,0))&amp;"")="","",VALUE(TRIM(INDEX($A305:$AD305,MATCH(Lists!$J$5,$A$1:$AD$1,0))&amp;""))),"")</f>
        <v/>
      </c>
      <c r="AO305" s="22">
        <f>IFERROR(TRIM(INDEX($A305:$AD305,MATCH(Lists!$J$6,$A$1:$AD$1,0))&amp;""),"")</f>
        <v/>
      </c>
      <c r="AP305" s="22">
        <f>IFERROR(TRIM(INDEX($A305:$AD305,MATCH(Lists!$J$7,$A$1:$AD$1,0))&amp;""),"")</f>
        <v/>
      </c>
      <c r="AQ305" s="22">
        <f>IFERROR(TRIM(INDEX($A305:$AD305,MATCH(Lists!$J$8,$A$1:$AD$1,0))&amp;""),"")</f>
        <v/>
      </c>
      <c r="AR305" s="22">
        <f>IF(AK305="","",SUM(AS305:AX305))</f>
        <v/>
      </c>
      <c r="AS305" s="22">
        <f>IF(AK305="","",IF(Lists!$G$2="",0,IF(ISNUMBER(SEARCH(Lists!$G$2,AO305)),1,0)))</f>
        <v/>
      </c>
      <c r="AT305" s="22">
        <f>IF(AK305="","",IF(Lists!$G$3="",0,IF(ISNUMBER(SEARCH(Lists!$G$3,AO305)),1,0)))</f>
        <v/>
      </c>
      <c r="AU305" s="22">
        <f>IF(AK305="","",IF(Lists!$G$4="",0,IF(ISNUMBER(SEARCH(Lists!$G$4,AO305)),1,0)))</f>
        <v/>
      </c>
      <c r="AV305" s="22">
        <f>IF(AK305="","",IF(Lists!$G$5="",0,IF(ISNUMBER(SEARCH(Lists!$G$5,AO305)),1,0)))</f>
        <v/>
      </c>
      <c r="AW305" s="22">
        <f>IF(AK305="","",IF(Lists!$G$6="",0,IF(ISNUMBER(SEARCH(Lists!$G$6,AO305)),1,0)))</f>
        <v/>
      </c>
      <c r="AX305" s="22">
        <f>IF(AK305="","",IF(Lists!$G$7="",0,IF(ISNUMBER(SEARCH(Lists!$G$7,AO305)),1,0)))</f>
        <v/>
      </c>
    </row>
    <row r="306">
      <c r="AE306" s="19" t="n"/>
      <c r="AF306" s="23" t="n"/>
      <c r="AG306" s="23" t="n"/>
      <c r="AH306" s="24" t="n"/>
      <c r="AI306" s="23" t="n"/>
      <c r="AJ306" s="19" t="n"/>
      <c r="AK306" s="22">
        <f>IFERROR(TRIM(INDEX($A306:$AD306,MATCH(Lists!$J$2,$A$1:$AD$1,0))&amp;""),"")</f>
        <v/>
      </c>
      <c r="AL306" s="22">
        <f>LOWER(IFERROR(TRIM(INDEX($A306:$AD306,MATCH(Lists!$J$3,$A$1:$AD$1,0))&amp;""),""))</f>
        <v/>
      </c>
      <c r="AM306" s="22">
        <f>IFERROR(TRIM(INDEX($A306:$AD306,MATCH(Lists!$J$4,$A$1:$AD$1,0))&amp;""),"")</f>
        <v/>
      </c>
      <c r="AN306" s="22">
        <f>IFERROR(IF(TRIM(INDEX($A306:$AD306,MATCH(Lists!$J$5,$A$1:$AD$1,0))&amp;"")="","",VALUE(TRIM(INDEX($A306:$AD306,MATCH(Lists!$J$5,$A$1:$AD$1,0))&amp;""))),"")</f>
        <v/>
      </c>
      <c r="AO306" s="22">
        <f>IFERROR(TRIM(INDEX($A306:$AD306,MATCH(Lists!$J$6,$A$1:$AD$1,0))&amp;""),"")</f>
        <v/>
      </c>
      <c r="AP306" s="22">
        <f>IFERROR(TRIM(INDEX($A306:$AD306,MATCH(Lists!$J$7,$A$1:$AD$1,0))&amp;""),"")</f>
        <v/>
      </c>
      <c r="AQ306" s="22">
        <f>IFERROR(TRIM(INDEX($A306:$AD306,MATCH(Lists!$J$8,$A$1:$AD$1,0))&amp;""),"")</f>
        <v/>
      </c>
      <c r="AR306" s="22">
        <f>IF(AK306="","",SUM(AS306:AX306))</f>
        <v/>
      </c>
      <c r="AS306" s="22">
        <f>IF(AK306="","",IF(Lists!$G$2="",0,IF(ISNUMBER(SEARCH(Lists!$G$2,AO306)),1,0)))</f>
        <v/>
      </c>
      <c r="AT306" s="22">
        <f>IF(AK306="","",IF(Lists!$G$3="",0,IF(ISNUMBER(SEARCH(Lists!$G$3,AO306)),1,0)))</f>
        <v/>
      </c>
      <c r="AU306" s="22">
        <f>IF(AK306="","",IF(Lists!$G$4="",0,IF(ISNUMBER(SEARCH(Lists!$G$4,AO306)),1,0)))</f>
        <v/>
      </c>
      <c r="AV306" s="22">
        <f>IF(AK306="","",IF(Lists!$G$5="",0,IF(ISNUMBER(SEARCH(Lists!$G$5,AO306)),1,0)))</f>
        <v/>
      </c>
      <c r="AW306" s="22">
        <f>IF(AK306="","",IF(Lists!$G$6="",0,IF(ISNUMBER(SEARCH(Lists!$G$6,AO306)),1,0)))</f>
        <v/>
      </c>
      <c r="AX306" s="22">
        <f>IF(AK306="","",IF(Lists!$G$7="",0,IF(ISNUMBER(SEARCH(Lists!$G$7,AO306)),1,0)))</f>
        <v/>
      </c>
    </row>
    <row r="307">
      <c r="AE307" s="19" t="n"/>
      <c r="AF307" s="23" t="n"/>
      <c r="AG307" s="23" t="n"/>
      <c r="AH307" s="24" t="n"/>
      <c r="AI307" s="23" t="n"/>
      <c r="AJ307" s="19" t="n"/>
      <c r="AK307" s="22">
        <f>IFERROR(TRIM(INDEX($A307:$AD307,MATCH(Lists!$J$2,$A$1:$AD$1,0))&amp;""),"")</f>
        <v/>
      </c>
      <c r="AL307" s="22">
        <f>LOWER(IFERROR(TRIM(INDEX($A307:$AD307,MATCH(Lists!$J$3,$A$1:$AD$1,0))&amp;""),""))</f>
        <v/>
      </c>
      <c r="AM307" s="22">
        <f>IFERROR(TRIM(INDEX($A307:$AD307,MATCH(Lists!$J$4,$A$1:$AD$1,0))&amp;""),"")</f>
        <v/>
      </c>
      <c r="AN307" s="22">
        <f>IFERROR(IF(TRIM(INDEX($A307:$AD307,MATCH(Lists!$J$5,$A$1:$AD$1,0))&amp;"")="","",VALUE(TRIM(INDEX($A307:$AD307,MATCH(Lists!$J$5,$A$1:$AD$1,0))&amp;""))),"")</f>
        <v/>
      </c>
      <c r="AO307" s="22">
        <f>IFERROR(TRIM(INDEX($A307:$AD307,MATCH(Lists!$J$6,$A$1:$AD$1,0))&amp;""),"")</f>
        <v/>
      </c>
      <c r="AP307" s="22">
        <f>IFERROR(TRIM(INDEX($A307:$AD307,MATCH(Lists!$J$7,$A$1:$AD$1,0))&amp;""),"")</f>
        <v/>
      </c>
      <c r="AQ307" s="22">
        <f>IFERROR(TRIM(INDEX($A307:$AD307,MATCH(Lists!$J$8,$A$1:$AD$1,0))&amp;""),"")</f>
        <v/>
      </c>
      <c r="AR307" s="22">
        <f>IF(AK307="","",SUM(AS307:AX307))</f>
        <v/>
      </c>
      <c r="AS307" s="22">
        <f>IF(AK307="","",IF(Lists!$G$2="",0,IF(ISNUMBER(SEARCH(Lists!$G$2,AO307)),1,0)))</f>
        <v/>
      </c>
      <c r="AT307" s="22">
        <f>IF(AK307="","",IF(Lists!$G$3="",0,IF(ISNUMBER(SEARCH(Lists!$G$3,AO307)),1,0)))</f>
        <v/>
      </c>
      <c r="AU307" s="22">
        <f>IF(AK307="","",IF(Lists!$G$4="",0,IF(ISNUMBER(SEARCH(Lists!$G$4,AO307)),1,0)))</f>
        <v/>
      </c>
      <c r="AV307" s="22">
        <f>IF(AK307="","",IF(Lists!$G$5="",0,IF(ISNUMBER(SEARCH(Lists!$G$5,AO307)),1,0)))</f>
        <v/>
      </c>
      <c r="AW307" s="22">
        <f>IF(AK307="","",IF(Lists!$G$6="",0,IF(ISNUMBER(SEARCH(Lists!$G$6,AO307)),1,0)))</f>
        <v/>
      </c>
      <c r="AX307" s="22">
        <f>IF(AK307="","",IF(Lists!$G$7="",0,IF(ISNUMBER(SEARCH(Lists!$G$7,AO307)),1,0)))</f>
        <v/>
      </c>
    </row>
    <row r="308">
      <c r="AE308" s="19" t="n"/>
      <c r="AF308" s="23" t="n"/>
      <c r="AG308" s="23" t="n"/>
      <c r="AH308" s="24" t="n"/>
      <c r="AI308" s="23" t="n"/>
      <c r="AJ308" s="19" t="n"/>
      <c r="AK308" s="22">
        <f>IFERROR(TRIM(INDEX($A308:$AD308,MATCH(Lists!$J$2,$A$1:$AD$1,0))&amp;""),"")</f>
        <v/>
      </c>
      <c r="AL308" s="22">
        <f>LOWER(IFERROR(TRIM(INDEX($A308:$AD308,MATCH(Lists!$J$3,$A$1:$AD$1,0))&amp;""),""))</f>
        <v/>
      </c>
      <c r="AM308" s="22">
        <f>IFERROR(TRIM(INDEX($A308:$AD308,MATCH(Lists!$J$4,$A$1:$AD$1,0))&amp;""),"")</f>
        <v/>
      </c>
      <c r="AN308" s="22">
        <f>IFERROR(IF(TRIM(INDEX($A308:$AD308,MATCH(Lists!$J$5,$A$1:$AD$1,0))&amp;"")="","",VALUE(TRIM(INDEX($A308:$AD308,MATCH(Lists!$J$5,$A$1:$AD$1,0))&amp;""))),"")</f>
        <v/>
      </c>
      <c r="AO308" s="22">
        <f>IFERROR(TRIM(INDEX($A308:$AD308,MATCH(Lists!$J$6,$A$1:$AD$1,0))&amp;""),"")</f>
        <v/>
      </c>
      <c r="AP308" s="22">
        <f>IFERROR(TRIM(INDEX($A308:$AD308,MATCH(Lists!$J$7,$A$1:$AD$1,0))&amp;""),"")</f>
        <v/>
      </c>
      <c r="AQ308" s="22">
        <f>IFERROR(TRIM(INDEX($A308:$AD308,MATCH(Lists!$J$8,$A$1:$AD$1,0))&amp;""),"")</f>
        <v/>
      </c>
      <c r="AR308" s="22">
        <f>IF(AK308="","",SUM(AS308:AX308))</f>
        <v/>
      </c>
      <c r="AS308" s="22">
        <f>IF(AK308="","",IF(Lists!$G$2="",0,IF(ISNUMBER(SEARCH(Lists!$G$2,AO308)),1,0)))</f>
        <v/>
      </c>
      <c r="AT308" s="22">
        <f>IF(AK308="","",IF(Lists!$G$3="",0,IF(ISNUMBER(SEARCH(Lists!$G$3,AO308)),1,0)))</f>
        <v/>
      </c>
      <c r="AU308" s="22">
        <f>IF(AK308="","",IF(Lists!$G$4="",0,IF(ISNUMBER(SEARCH(Lists!$G$4,AO308)),1,0)))</f>
        <v/>
      </c>
      <c r="AV308" s="22">
        <f>IF(AK308="","",IF(Lists!$G$5="",0,IF(ISNUMBER(SEARCH(Lists!$G$5,AO308)),1,0)))</f>
        <v/>
      </c>
      <c r="AW308" s="22">
        <f>IF(AK308="","",IF(Lists!$G$6="",0,IF(ISNUMBER(SEARCH(Lists!$G$6,AO308)),1,0)))</f>
        <v/>
      </c>
      <c r="AX308" s="22">
        <f>IF(AK308="","",IF(Lists!$G$7="",0,IF(ISNUMBER(SEARCH(Lists!$G$7,AO308)),1,0)))</f>
        <v/>
      </c>
    </row>
    <row r="309">
      <c r="AE309" s="19" t="n"/>
      <c r="AF309" s="23" t="n"/>
      <c r="AG309" s="23" t="n"/>
      <c r="AH309" s="24" t="n"/>
      <c r="AI309" s="23" t="n"/>
      <c r="AJ309" s="19" t="n"/>
      <c r="AK309" s="22">
        <f>IFERROR(TRIM(INDEX($A309:$AD309,MATCH(Lists!$J$2,$A$1:$AD$1,0))&amp;""),"")</f>
        <v/>
      </c>
      <c r="AL309" s="22">
        <f>LOWER(IFERROR(TRIM(INDEX($A309:$AD309,MATCH(Lists!$J$3,$A$1:$AD$1,0))&amp;""),""))</f>
        <v/>
      </c>
      <c r="AM309" s="22">
        <f>IFERROR(TRIM(INDEX($A309:$AD309,MATCH(Lists!$J$4,$A$1:$AD$1,0))&amp;""),"")</f>
        <v/>
      </c>
      <c r="AN309" s="22">
        <f>IFERROR(IF(TRIM(INDEX($A309:$AD309,MATCH(Lists!$J$5,$A$1:$AD$1,0))&amp;"")="","",VALUE(TRIM(INDEX($A309:$AD309,MATCH(Lists!$J$5,$A$1:$AD$1,0))&amp;""))),"")</f>
        <v/>
      </c>
      <c r="AO309" s="22">
        <f>IFERROR(TRIM(INDEX($A309:$AD309,MATCH(Lists!$J$6,$A$1:$AD$1,0))&amp;""),"")</f>
        <v/>
      </c>
      <c r="AP309" s="22">
        <f>IFERROR(TRIM(INDEX($A309:$AD309,MATCH(Lists!$J$7,$A$1:$AD$1,0))&amp;""),"")</f>
        <v/>
      </c>
      <c r="AQ309" s="22">
        <f>IFERROR(TRIM(INDEX($A309:$AD309,MATCH(Lists!$J$8,$A$1:$AD$1,0))&amp;""),"")</f>
        <v/>
      </c>
      <c r="AR309" s="22">
        <f>IF(AK309="","",SUM(AS309:AX309))</f>
        <v/>
      </c>
      <c r="AS309" s="22">
        <f>IF(AK309="","",IF(Lists!$G$2="",0,IF(ISNUMBER(SEARCH(Lists!$G$2,AO309)),1,0)))</f>
        <v/>
      </c>
      <c r="AT309" s="22">
        <f>IF(AK309="","",IF(Lists!$G$3="",0,IF(ISNUMBER(SEARCH(Lists!$G$3,AO309)),1,0)))</f>
        <v/>
      </c>
      <c r="AU309" s="22">
        <f>IF(AK309="","",IF(Lists!$G$4="",0,IF(ISNUMBER(SEARCH(Lists!$G$4,AO309)),1,0)))</f>
        <v/>
      </c>
      <c r="AV309" s="22">
        <f>IF(AK309="","",IF(Lists!$G$5="",0,IF(ISNUMBER(SEARCH(Lists!$G$5,AO309)),1,0)))</f>
        <v/>
      </c>
      <c r="AW309" s="22">
        <f>IF(AK309="","",IF(Lists!$G$6="",0,IF(ISNUMBER(SEARCH(Lists!$G$6,AO309)),1,0)))</f>
        <v/>
      </c>
      <c r="AX309" s="22">
        <f>IF(AK309="","",IF(Lists!$G$7="",0,IF(ISNUMBER(SEARCH(Lists!$G$7,AO309)),1,0)))</f>
        <v/>
      </c>
    </row>
    <row r="310">
      <c r="AE310" s="19" t="n"/>
      <c r="AF310" s="23" t="n"/>
      <c r="AG310" s="23" t="n"/>
      <c r="AH310" s="24" t="n"/>
      <c r="AI310" s="23" t="n"/>
      <c r="AJ310" s="19" t="n"/>
      <c r="AK310" s="22">
        <f>IFERROR(TRIM(INDEX($A310:$AD310,MATCH(Lists!$J$2,$A$1:$AD$1,0))&amp;""),"")</f>
        <v/>
      </c>
      <c r="AL310" s="22">
        <f>LOWER(IFERROR(TRIM(INDEX($A310:$AD310,MATCH(Lists!$J$3,$A$1:$AD$1,0))&amp;""),""))</f>
        <v/>
      </c>
      <c r="AM310" s="22">
        <f>IFERROR(TRIM(INDEX($A310:$AD310,MATCH(Lists!$J$4,$A$1:$AD$1,0))&amp;""),"")</f>
        <v/>
      </c>
      <c r="AN310" s="22">
        <f>IFERROR(IF(TRIM(INDEX($A310:$AD310,MATCH(Lists!$J$5,$A$1:$AD$1,0))&amp;"")="","",VALUE(TRIM(INDEX($A310:$AD310,MATCH(Lists!$J$5,$A$1:$AD$1,0))&amp;""))),"")</f>
        <v/>
      </c>
      <c r="AO310" s="22">
        <f>IFERROR(TRIM(INDEX($A310:$AD310,MATCH(Lists!$J$6,$A$1:$AD$1,0))&amp;""),"")</f>
        <v/>
      </c>
      <c r="AP310" s="22">
        <f>IFERROR(TRIM(INDEX($A310:$AD310,MATCH(Lists!$J$7,$A$1:$AD$1,0))&amp;""),"")</f>
        <v/>
      </c>
      <c r="AQ310" s="22">
        <f>IFERROR(TRIM(INDEX($A310:$AD310,MATCH(Lists!$J$8,$A$1:$AD$1,0))&amp;""),"")</f>
        <v/>
      </c>
      <c r="AR310" s="22">
        <f>IF(AK310="","",SUM(AS310:AX310))</f>
        <v/>
      </c>
      <c r="AS310" s="22">
        <f>IF(AK310="","",IF(Lists!$G$2="",0,IF(ISNUMBER(SEARCH(Lists!$G$2,AO310)),1,0)))</f>
        <v/>
      </c>
      <c r="AT310" s="22">
        <f>IF(AK310="","",IF(Lists!$G$3="",0,IF(ISNUMBER(SEARCH(Lists!$G$3,AO310)),1,0)))</f>
        <v/>
      </c>
      <c r="AU310" s="22">
        <f>IF(AK310="","",IF(Lists!$G$4="",0,IF(ISNUMBER(SEARCH(Lists!$G$4,AO310)),1,0)))</f>
        <v/>
      </c>
      <c r="AV310" s="22">
        <f>IF(AK310="","",IF(Lists!$G$5="",0,IF(ISNUMBER(SEARCH(Lists!$G$5,AO310)),1,0)))</f>
        <v/>
      </c>
      <c r="AW310" s="22">
        <f>IF(AK310="","",IF(Lists!$G$6="",0,IF(ISNUMBER(SEARCH(Lists!$G$6,AO310)),1,0)))</f>
        <v/>
      </c>
      <c r="AX310" s="22">
        <f>IF(AK310="","",IF(Lists!$G$7="",0,IF(ISNUMBER(SEARCH(Lists!$G$7,AO310)),1,0)))</f>
        <v/>
      </c>
    </row>
    <row r="311">
      <c r="AE311" s="19" t="n"/>
      <c r="AF311" s="23" t="n"/>
      <c r="AG311" s="23" t="n"/>
      <c r="AH311" s="24" t="n"/>
      <c r="AI311" s="23" t="n"/>
      <c r="AJ311" s="19" t="n"/>
      <c r="AK311" s="22">
        <f>IFERROR(TRIM(INDEX($A311:$AD311,MATCH(Lists!$J$2,$A$1:$AD$1,0))&amp;""),"")</f>
        <v/>
      </c>
      <c r="AL311" s="22">
        <f>LOWER(IFERROR(TRIM(INDEX($A311:$AD311,MATCH(Lists!$J$3,$A$1:$AD$1,0))&amp;""),""))</f>
        <v/>
      </c>
      <c r="AM311" s="22">
        <f>IFERROR(TRIM(INDEX($A311:$AD311,MATCH(Lists!$J$4,$A$1:$AD$1,0))&amp;""),"")</f>
        <v/>
      </c>
      <c r="AN311" s="22">
        <f>IFERROR(IF(TRIM(INDEX($A311:$AD311,MATCH(Lists!$J$5,$A$1:$AD$1,0))&amp;"")="","",VALUE(TRIM(INDEX($A311:$AD311,MATCH(Lists!$J$5,$A$1:$AD$1,0))&amp;""))),"")</f>
        <v/>
      </c>
      <c r="AO311" s="22">
        <f>IFERROR(TRIM(INDEX($A311:$AD311,MATCH(Lists!$J$6,$A$1:$AD$1,0))&amp;""),"")</f>
        <v/>
      </c>
      <c r="AP311" s="22">
        <f>IFERROR(TRIM(INDEX($A311:$AD311,MATCH(Lists!$J$7,$A$1:$AD$1,0))&amp;""),"")</f>
        <v/>
      </c>
      <c r="AQ311" s="22">
        <f>IFERROR(TRIM(INDEX($A311:$AD311,MATCH(Lists!$J$8,$A$1:$AD$1,0))&amp;""),"")</f>
        <v/>
      </c>
      <c r="AR311" s="22">
        <f>IF(AK311="","",SUM(AS311:AX311))</f>
        <v/>
      </c>
      <c r="AS311" s="22">
        <f>IF(AK311="","",IF(Lists!$G$2="",0,IF(ISNUMBER(SEARCH(Lists!$G$2,AO311)),1,0)))</f>
        <v/>
      </c>
      <c r="AT311" s="22">
        <f>IF(AK311="","",IF(Lists!$G$3="",0,IF(ISNUMBER(SEARCH(Lists!$G$3,AO311)),1,0)))</f>
        <v/>
      </c>
      <c r="AU311" s="22">
        <f>IF(AK311="","",IF(Lists!$G$4="",0,IF(ISNUMBER(SEARCH(Lists!$G$4,AO311)),1,0)))</f>
        <v/>
      </c>
      <c r="AV311" s="22">
        <f>IF(AK311="","",IF(Lists!$G$5="",0,IF(ISNUMBER(SEARCH(Lists!$G$5,AO311)),1,0)))</f>
        <v/>
      </c>
      <c r="AW311" s="22">
        <f>IF(AK311="","",IF(Lists!$G$6="",0,IF(ISNUMBER(SEARCH(Lists!$G$6,AO311)),1,0)))</f>
        <v/>
      </c>
      <c r="AX311" s="22">
        <f>IF(AK311="","",IF(Lists!$G$7="",0,IF(ISNUMBER(SEARCH(Lists!$G$7,AO311)),1,0)))</f>
        <v/>
      </c>
    </row>
    <row r="312">
      <c r="AE312" s="19" t="n"/>
      <c r="AF312" s="23" t="n"/>
      <c r="AG312" s="23" t="n"/>
      <c r="AH312" s="24" t="n"/>
      <c r="AI312" s="23" t="n"/>
      <c r="AJ312" s="19" t="n"/>
      <c r="AK312" s="22">
        <f>IFERROR(TRIM(INDEX($A312:$AD312,MATCH(Lists!$J$2,$A$1:$AD$1,0))&amp;""),"")</f>
        <v/>
      </c>
      <c r="AL312" s="22">
        <f>LOWER(IFERROR(TRIM(INDEX($A312:$AD312,MATCH(Lists!$J$3,$A$1:$AD$1,0))&amp;""),""))</f>
        <v/>
      </c>
      <c r="AM312" s="22">
        <f>IFERROR(TRIM(INDEX($A312:$AD312,MATCH(Lists!$J$4,$A$1:$AD$1,0))&amp;""),"")</f>
        <v/>
      </c>
      <c r="AN312" s="22">
        <f>IFERROR(IF(TRIM(INDEX($A312:$AD312,MATCH(Lists!$J$5,$A$1:$AD$1,0))&amp;"")="","",VALUE(TRIM(INDEX($A312:$AD312,MATCH(Lists!$J$5,$A$1:$AD$1,0))&amp;""))),"")</f>
        <v/>
      </c>
      <c r="AO312" s="22">
        <f>IFERROR(TRIM(INDEX($A312:$AD312,MATCH(Lists!$J$6,$A$1:$AD$1,0))&amp;""),"")</f>
        <v/>
      </c>
      <c r="AP312" s="22">
        <f>IFERROR(TRIM(INDEX($A312:$AD312,MATCH(Lists!$J$7,$A$1:$AD$1,0))&amp;""),"")</f>
        <v/>
      </c>
      <c r="AQ312" s="22">
        <f>IFERROR(TRIM(INDEX($A312:$AD312,MATCH(Lists!$J$8,$A$1:$AD$1,0))&amp;""),"")</f>
        <v/>
      </c>
      <c r="AR312" s="22">
        <f>IF(AK312="","",SUM(AS312:AX312))</f>
        <v/>
      </c>
      <c r="AS312" s="22">
        <f>IF(AK312="","",IF(Lists!$G$2="",0,IF(ISNUMBER(SEARCH(Lists!$G$2,AO312)),1,0)))</f>
        <v/>
      </c>
      <c r="AT312" s="22">
        <f>IF(AK312="","",IF(Lists!$G$3="",0,IF(ISNUMBER(SEARCH(Lists!$G$3,AO312)),1,0)))</f>
        <v/>
      </c>
      <c r="AU312" s="22">
        <f>IF(AK312="","",IF(Lists!$G$4="",0,IF(ISNUMBER(SEARCH(Lists!$G$4,AO312)),1,0)))</f>
        <v/>
      </c>
      <c r="AV312" s="22">
        <f>IF(AK312="","",IF(Lists!$G$5="",0,IF(ISNUMBER(SEARCH(Lists!$G$5,AO312)),1,0)))</f>
        <v/>
      </c>
      <c r="AW312" s="22">
        <f>IF(AK312="","",IF(Lists!$G$6="",0,IF(ISNUMBER(SEARCH(Lists!$G$6,AO312)),1,0)))</f>
        <v/>
      </c>
      <c r="AX312" s="22">
        <f>IF(AK312="","",IF(Lists!$G$7="",0,IF(ISNUMBER(SEARCH(Lists!$G$7,AO312)),1,0)))</f>
        <v/>
      </c>
    </row>
    <row r="313">
      <c r="AE313" s="19" t="n"/>
      <c r="AF313" s="23" t="n"/>
      <c r="AG313" s="23" t="n"/>
      <c r="AH313" s="24" t="n"/>
      <c r="AI313" s="23" t="n"/>
      <c r="AJ313" s="19" t="n"/>
      <c r="AK313" s="22">
        <f>IFERROR(TRIM(INDEX($A313:$AD313,MATCH(Lists!$J$2,$A$1:$AD$1,0))&amp;""),"")</f>
        <v/>
      </c>
      <c r="AL313" s="22">
        <f>LOWER(IFERROR(TRIM(INDEX($A313:$AD313,MATCH(Lists!$J$3,$A$1:$AD$1,0))&amp;""),""))</f>
        <v/>
      </c>
      <c r="AM313" s="22">
        <f>IFERROR(TRIM(INDEX($A313:$AD313,MATCH(Lists!$J$4,$A$1:$AD$1,0))&amp;""),"")</f>
        <v/>
      </c>
      <c r="AN313" s="22">
        <f>IFERROR(IF(TRIM(INDEX($A313:$AD313,MATCH(Lists!$J$5,$A$1:$AD$1,0))&amp;"")="","",VALUE(TRIM(INDEX($A313:$AD313,MATCH(Lists!$J$5,$A$1:$AD$1,0))&amp;""))),"")</f>
        <v/>
      </c>
      <c r="AO313" s="22">
        <f>IFERROR(TRIM(INDEX($A313:$AD313,MATCH(Lists!$J$6,$A$1:$AD$1,0))&amp;""),"")</f>
        <v/>
      </c>
      <c r="AP313" s="22">
        <f>IFERROR(TRIM(INDEX($A313:$AD313,MATCH(Lists!$J$7,$A$1:$AD$1,0))&amp;""),"")</f>
        <v/>
      </c>
      <c r="AQ313" s="22">
        <f>IFERROR(TRIM(INDEX($A313:$AD313,MATCH(Lists!$J$8,$A$1:$AD$1,0))&amp;""),"")</f>
        <v/>
      </c>
      <c r="AR313" s="22">
        <f>IF(AK313="","",SUM(AS313:AX313))</f>
        <v/>
      </c>
      <c r="AS313" s="22">
        <f>IF(AK313="","",IF(Lists!$G$2="",0,IF(ISNUMBER(SEARCH(Lists!$G$2,AO313)),1,0)))</f>
        <v/>
      </c>
      <c r="AT313" s="22">
        <f>IF(AK313="","",IF(Lists!$G$3="",0,IF(ISNUMBER(SEARCH(Lists!$G$3,AO313)),1,0)))</f>
        <v/>
      </c>
      <c r="AU313" s="22">
        <f>IF(AK313="","",IF(Lists!$G$4="",0,IF(ISNUMBER(SEARCH(Lists!$G$4,AO313)),1,0)))</f>
        <v/>
      </c>
      <c r="AV313" s="22">
        <f>IF(AK313="","",IF(Lists!$G$5="",0,IF(ISNUMBER(SEARCH(Lists!$G$5,AO313)),1,0)))</f>
        <v/>
      </c>
      <c r="AW313" s="22">
        <f>IF(AK313="","",IF(Lists!$G$6="",0,IF(ISNUMBER(SEARCH(Lists!$G$6,AO313)),1,0)))</f>
        <v/>
      </c>
      <c r="AX313" s="22">
        <f>IF(AK313="","",IF(Lists!$G$7="",0,IF(ISNUMBER(SEARCH(Lists!$G$7,AO313)),1,0)))</f>
        <v/>
      </c>
    </row>
    <row r="314">
      <c r="AE314" s="19" t="n"/>
      <c r="AF314" s="23" t="n"/>
      <c r="AG314" s="23" t="n"/>
      <c r="AH314" s="24" t="n"/>
      <c r="AI314" s="23" t="n"/>
      <c r="AJ314" s="19" t="n"/>
      <c r="AK314" s="22">
        <f>IFERROR(TRIM(INDEX($A314:$AD314,MATCH(Lists!$J$2,$A$1:$AD$1,0))&amp;""),"")</f>
        <v/>
      </c>
      <c r="AL314" s="22">
        <f>LOWER(IFERROR(TRIM(INDEX($A314:$AD314,MATCH(Lists!$J$3,$A$1:$AD$1,0))&amp;""),""))</f>
        <v/>
      </c>
      <c r="AM314" s="22">
        <f>IFERROR(TRIM(INDEX($A314:$AD314,MATCH(Lists!$J$4,$A$1:$AD$1,0))&amp;""),"")</f>
        <v/>
      </c>
      <c r="AN314" s="22">
        <f>IFERROR(IF(TRIM(INDEX($A314:$AD314,MATCH(Lists!$J$5,$A$1:$AD$1,0))&amp;"")="","",VALUE(TRIM(INDEX($A314:$AD314,MATCH(Lists!$J$5,$A$1:$AD$1,0))&amp;""))),"")</f>
        <v/>
      </c>
      <c r="AO314" s="22">
        <f>IFERROR(TRIM(INDEX($A314:$AD314,MATCH(Lists!$J$6,$A$1:$AD$1,0))&amp;""),"")</f>
        <v/>
      </c>
      <c r="AP314" s="22">
        <f>IFERROR(TRIM(INDEX($A314:$AD314,MATCH(Lists!$J$7,$A$1:$AD$1,0))&amp;""),"")</f>
        <v/>
      </c>
      <c r="AQ314" s="22">
        <f>IFERROR(TRIM(INDEX($A314:$AD314,MATCH(Lists!$J$8,$A$1:$AD$1,0))&amp;""),"")</f>
        <v/>
      </c>
      <c r="AR314" s="22">
        <f>IF(AK314="","",SUM(AS314:AX314))</f>
        <v/>
      </c>
      <c r="AS314" s="22">
        <f>IF(AK314="","",IF(Lists!$G$2="",0,IF(ISNUMBER(SEARCH(Lists!$G$2,AO314)),1,0)))</f>
        <v/>
      </c>
      <c r="AT314" s="22">
        <f>IF(AK314="","",IF(Lists!$G$3="",0,IF(ISNUMBER(SEARCH(Lists!$G$3,AO314)),1,0)))</f>
        <v/>
      </c>
      <c r="AU314" s="22">
        <f>IF(AK314="","",IF(Lists!$G$4="",0,IF(ISNUMBER(SEARCH(Lists!$G$4,AO314)),1,0)))</f>
        <v/>
      </c>
      <c r="AV314" s="22">
        <f>IF(AK314="","",IF(Lists!$G$5="",0,IF(ISNUMBER(SEARCH(Lists!$G$5,AO314)),1,0)))</f>
        <v/>
      </c>
      <c r="AW314" s="22">
        <f>IF(AK314="","",IF(Lists!$G$6="",0,IF(ISNUMBER(SEARCH(Lists!$G$6,AO314)),1,0)))</f>
        <v/>
      </c>
      <c r="AX314" s="22">
        <f>IF(AK314="","",IF(Lists!$G$7="",0,IF(ISNUMBER(SEARCH(Lists!$G$7,AO314)),1,0)))</f>
        <v/>
      </c>
    </row>
    <row r="315">
      <c r="AE315" s="19" t="n"/>
      <c r="AF315" s="23" t="n"/>
      <c r="AG315" s="23" t="n"/>
      <c r="AH315" s="24" t="n"/>
      <c r="AI315" s="23" t="n"/>
      <c r="AJ315" s="19" t="n"/>
      <c r="AK315" s="22">
        <f>IFERROR(TRIM(INDEX($A315:$AD315,MATCH(Lists!$J$2,$A$1:$AD$1,0))&amp;""),"")</f>
        <v/>
      </c>
      <c r="AL315" s="22">
        <f>LOWER(IFERROR(TRIM(INDEX($A315:$AD315,MATCH(Lists!$J$3,$A$1:$AD$1,0))&amp;""),""))</f>
        <v/>
      </c>
      <c r="AM315" s="22">
        <f>IFERROR(TRIM(INDEX($A315:$AD315,MATCH(Lists!$J$4,$A$1:$AD$1,0))&amp;""),"")</f>
        <v/>
      </c>
      <c r="AN315" s="22">
        <f>IFERROR(IF(TRIM(INDEX($A315:$AD315,MATCH(Lists!$J$5,$A$1:$AD$1,0))&amp;"")="","",VALUE(TRIM(INDEX($A315:$AD315,MATCH(Lists!$J$5,$A$1:$AD$1,0))&amp;""))),"")</f>
        <v/>
      </c>
      <c r="AO315" s="22">
        <f>IFERROR(TRIM(INDEX($A315:$AD315,MATCH(Lists!$J$6,$A$1:$AD$1,0))&amp;""),"")</f>
        <v/>
      </c>
      <c r="AP315" s="22">
        <f>IFERROR(TRIM(INDEX($A315:$AD315,MATCH(Lists!$J$7,$A$1:$AD$1,0))&amp;""),"")</f>
        <v/>
      </c>
      <c r="AQ315" s="22">
        <f>IFERROR(TRIM(INDEX($A315:$AD315,MATCH(Lists!$J$8,$A$1:$AD$1,0))&amp;""),"")</f>
        <v/>
      </c>
      <c r="AR315" s="22">
        <f>IF(AK315="","",SUM(AS315:AX315))</f>
        <v/>
      </c>
      <c r="AS315" s="22">
        <f>IF(AK315="","",IF(Lists!$G$2="",0,IF(ISNUMBER(SEARCH(Lists!$G$2,AO315)),1,0)))</f>
        <v/>
      </c>
      <c r="AT315" s="22">
        <f>IF(AK315="","",IF(Lists!$G$3="",0,IF(ISNUMBER(SEARCH(Lists!$G$3,AO315)),1,0)))</f>
        <v/>
      </c>
      <c r="AU315" s="22">
        <f>IF(AK315="","",IF(Lists!$G$4="",0,IF(ISNUMBER(SEARCH(Lists!$G$4,AO315)),1,0)))</f>
        <v/>
      </c>
      <c r="AV315" s="22">
        <f>IF(AK315="","",IF(Lists!$G$5="",0,IF(ISNUMBER(SEARCH(Lists!$G$5,AO315)),1,0)))</f>
        <v/>
      </c>
      <c r="AW315" s="22">
        <f>IF(AK315="","",IF(Lists!$G$6="",0,IF(ISNUMBER(SEARCH(Lists!$G$6,AO315)),1,0)))</f>
        <v/>
      </c>
      <c r="AX315" s="22">
        <f>IF(AK315="","",IF(Lists!$G$7="",0,IF(ISNUMBER(SEARCH(Lists!$G$7,AO315)),1,0)))</f>
        <v/>
      </c>
    </row>
    <row r="316">
      <c r="AE316" s="19" t="n"/>
      <c r="AF316" s="23" t="n"/>
      <c r="AG316" s="23" t="n"/>
      <c r="AH316" s="24" t="n"/>
      <c r="AI316" s="23" t="n"/>
      <c r="AJ316" s="19" t="n"/>
      <c r="AK316" s="22">
        <f>IFERROR(TRIM(INDEX($A316:$AD316,MATCH(Lists!$J$2,$A$1:$AD$1,0))&amp;""),"")</f>
        <v/>
      </c>
      <c r="AL316" s="22">
        <f>LOWER(IFERROR(TRIM(INDEX($A316:$AD316,MATCH(Lists!$J$3,$A$1:$AD$1,0))&amp;""),""))</f>
        <v/>
      </c>
      <c r="AM316" s="22">
        <f>IFERROR(TRIM(INDEX($A316:$AD316,MATCH(Lists!$J$4,$A$1:$AD$1,0))&amp;""),"")</f>
        <v/>
      </c>
      <c r="AN316" s="22">
        <f>IFERROR(IF(TRIM(INDEX($A316:$AD316,MATCH(Lists!$J$5,$A$1:$AD$1,0))&amp;"")="","",VALUE(TRIM(INDEX($A316:$AD316,MATCH(Lists!$J$5,$A$1:$AD$1,0))&amp;""))),"")</f>
        <v/>
      </c>
      <c r="AO316" s="22">
        <f>IFERROR(TRIM(INDEX($A316:$AD316,MATCH(Lists!$J$6,$A$1:$AD$1,0))&amp;""),"")</f>
        <v/>
      </c>
      <c r="AP316" s="22">
        <f>IFERROR(TRIM(INDEX($A316:$AD316,MATCH(Lists!$J$7,$A$1:$AD$1,0))&amp;""),"")</f>
        <v/>
      </c>
      <c r="AQ316" s="22">
        <f>IFERROR(TRIM(INDEX($A316:$AD316,MATCH(Lists!$J$8,$A$1:$AD$1,0))&amp;""),"")</f>
        <v/>
      </c>
      <c r="AR316" s="22">
        <f>IF(AK316="","",SUM(AS316:AX316))</f>
        <v/>
      </c>
      <c r="AS316" s="22">
        <f>IF(AK316="","",IF(Lists!$G$2="",0,IF(ISNUMBER(SEARCH(Lists!$G$2,AO316)),1,0)))</f>
        <v/>
      </c>
      <c r="AT316" s="22">
        <f>IF(AK316="","",IF(Lists!$G$3="",0,IF(ISNUMBER(SEARCH(Lists!$G$3,AO316)),1,0)))</f>
        <v/>
      </c>
      <c r="AU316" s="22">
        <f>IF(AK316="","",IF(Lists!$G$4="",0,IF(ISNUMBER(SEARCH(Lists!$G$4,AO316)),1,0)))</f>
        <v/>
      </c>
      <c r="AV316" s="22">
        <f>IF(AK316="","",IF(Lists!$G$5="",0,IF(ISNUMBER(SEARCH(Lists!$G$5,AO316)),1,0)))</f>
        <v/>
      </c>
      <c r="AW316" s="22">
        <f>IF(AK316="","",IF(Lists!$G$6="",0,IF(ISNUMBER(SEARCH(Lists!$G$6,AO316)),1,0)))</f>
        <v/>
      </c>
      <c r="AX316" s="22">
        <f>IF(AK316="","",IF(Lists!$G$7="",0,IF(ISNUMBER(SEARCH(Lists!$G$7,AO316)),1,0)))</f>
        <v/>
      </c>
    </row>
    <row r="317">
      <c r="AE317" s="19" t="n"/>
      <c r="AF317" s="23" t="n"/>
      <c r="AG317" s="23" t="n"/>
      <c r="AH317" s="24" t="n"/>
      <c r="AI317" s="23" t="n"/>
      <c r="AJ317" s="19" t="n"/>
      <c r="AK317" s="22">
        <f>IFERROR(TRIM(INDEX($A317:$AD317,MATCH(Lists!$J$2,$A$1:$AD$1,0))&amp;""),"")</f>
        <v/>
      </c>
      <c r="AL317" s="22">
        <f>LOWER(IFERROR(TRIM(INDEX($A317:$AD317,MATCH(Lists!$J$3,$A$1:$AD$1,0))&amp;""),""))</f>
        <v/>
      </c>
      <c r="AM317" s="22">
        <f>IFERROR(TRIM(INDEX($A317:$AD317,MATCH(Lists!$J$4,$A$1:$AD$1,0))&amp;""),"")</f>
        <v/>
      </c>
      <c r="AN317" s="22">
        <f>IFERROR(IF(TRIM(INDEX($A317:$AD317,MATCH(Lists!$J$5,$A$1:$AD$1,0))&amp;"")="","",VALUE(TRIM(INDEX($A317:$AD317,MATCH(Lists!$J$5,$A$1:$AD$1,0))&amp;""))),"")</f>
        <v/>
      </c>
      <c r="AO317" s="22">
        <f>IFERROR(TRIM(INDEX($A317:$AD317,MATCH(Lists!$J$6,$A$1:$AD$1,0))&amp;""),"")</f>
        <v/>
      </c>
      <c r="AP317" s="22">
        <f>IFERROR(TRIM(INDEX($A317:$AD317,MATCH(Lists!$J$7,$A$1:$AD$1,0))&amp;""),"")</f>
        <v/>
      </c>
      <c r="AQ317" s="22">
        <f>IFERROR(TRIM(INDEX($A317:$AD317,MATCH(Lists!$J$8,$A$1:$AD$1,0))&amp;""),"")</f>
        <v/>
      </c>
      <c r="AR317" s="22">
        <f>IF(AK317="","",SUM(AS317:AX317))</f>
        <v/>
      </c>
      <c r="AS317" s="22">
        <f>IF(AK317="","",IF(Lists!$G$2="",0,IF(ISNUMBER(SEARCH(Lists!$G$2,AO317)),1,0)))</f>
        <v/>
      </c>
      <c r="AT317" s="22">
        <f>IF(AK317="","",IF(Lists!$G$3="",0,IF(ISNUMBER(SEARCH(Lists!$G$3,AO317)),1,0)))</f>
        <v/>
      </c>
      <c r="AU317" s="22">
        <f>IF(AK317="","",IF(Lists!$G$4="",0,IF(ISNUMBER(SEARCH(Lists!$G$4,AO317)),1,0)))</f>
        <v/>
      </c>
      <c r="AV317" s="22">
        <f>IF(AK317="","",IF(Lists!$G$5="",0,IF(ISNUMBER(SEARCH(Lists!$G$5,AO317)),1,0)))</f>
        <v/>
      </c>
      <c r="AW317" s="22">
        <f>IF(AK317="","",IF(Lists!$G$6="",0,IF(ISNUMBER(SEARCH(Lists!$G$6,AO317)),1,0)))</f>
        <v/>
      </c>
      <c r="AX317" s="22">
        <f>IF(AK317="","",IF(Lists!$G$7="",0,IF(ISNUMBER(SEARCH(Lists!$G$7,AO317)),1,0)))</f>
        <v/>
      </c>
    </row>
    <row r="318">
      <c r="AE318" s="19" t="n"/>
      <c r="AF318" s="23" t="n"/>
      <c r="AG318" s="23" t="n"/>
      <c r="AH318" s="24" t="n"/>
      <c r="AI318" s="23" t="n"/>
      <c r="AJ318" s="19" t="n"/>
      <c r="AK318" s="22">
        <f>IFERROR(TRIM(INDEX($A318:$AD318,MATCH(Lists!$J$2,$A$1:$AD$1,0))&amp;""),"")</f>
        <v/>
      </c>
      <c r="AL318" s="22">
        <f>LOWER(IFERROR(TRIM(INDEX($A318:$AD318,MATCH(Lists!$J$3,$A$1:$AD$1,0))&amp;""),""))</f>
        <v/>
      </c>
      <c r="AM318" s="22">
        <f>IFERROR(TRIM(INDEX($A318:$AD318,MATCH(Lists!$J$4,$A$1:$AD$1,0))&amp;""),"")</f>
        <v/>
      </c>
      <c r="AN318" s="22">
        <f>IFERROR(IF(TRIM(INDEX($A318:$AD318,MATCH(Lists!$J$5,$A$1:$AD$1,0))&amp;"")="","",VALUE(TRIM(INDEX($A318:$AD318,MATCH(Lists!$J$5,$A$1:$AD$1,0))&amp;""))),"")</f>
        <v/>
      </c>
      <c r="AO318" s="22">
        <f>IFERROR(TRIM(INDEX($A318:$AD318,MATCH(Lists!$J$6,$A$1:$AD$1,0))&amp;""),"")</f>
        <v/>
      </c>
      <c r="AP318" s="22">
        <f>IFERROR(TRIM(INDEX($A318:$AD318,MATCH(Lists!$J$7,$A$1:$AD$1,0))&amp;""),"")</f>
        <v/>
      </c>
      <c r="AQ318" s="22">
        <f>IFERROR(TRIM(INDEX($A318:$AD318,MATCH(Lists!$J$8,$A$1:$AD$1,0))&amp;""),"")</f>
        <v/>
      </c>
      <c r="AR318" s="22">
        <f>IF(AK318="","",SUM(AS318:AX318))</f>
        <v/>
      </c>
      <c r="AS318" s="22">
        <f>IF(AK318="","",IF(Lists!$G$2="",0,IF(ISNUMBER(SEARCH(Lists!$G$2,AO318)),1,0)))</f>
        <v/>
      </c>
      <c r="AT318" s="22">
        <f>IF(AK318="","",IF(Lists!$G$3="",0,IF(ISNUMBER(SEARCH(Lists!$G$3,AO318)),1,0)))</f>
        <v/>
      </c>
      <c r="AU318" s="22">
        <f>IF(AK318="","",IF(Lists!$G$4="",0,IF(ISNUMBER(SEARCH(Lists!$G$4,AO318)),1,0)))</f>
        <v/>
      </c>
      <c r="AV318" s="22">
        <f>IF(AK318="","",IF(Lists!$G$5="",0,IF(ISNUMBER(SEARCH(Lists!$G$5,AO318)),1,0)))</f>
        <v/>
      </c>
      <c r="AW318" s="22">
        <f>IF(AK318="","",IF(Lists!$G$6="",0,IF(ISNUMBER(SEARCH(Lists!$G$6,AO318)),1,0)))</f>
        <v/>
      </c>
      <c r="AX318" s="22">
        <f>IF(AK318="","",IF(Lists!$G$7="",0,IF(ISNUMBER(SEARCH(Lists!$G$7,AO318)),1,0)))</f>
        <v/>
      </c>
    </row>
    <row r="319">
      <c r="AE319" s="19" t="n"/>
      <c r="AF319" s="23" t="n"/>
      <c r="AG319" s="23" t="n"/>
      <c r="AH319" s="24" t="n"/>
      <c r="AI319" s="23" t="n"/>
      <c r="AJ319" s="19" t="n"/>
      <c r="AK319" s="22">
        <f>IFERROR(TRIM(INDEX($A319:$AD319,MATCH(Lists!$J$2,$A$1:$AD$1,0))&amp;""),"")</f>
        <v/>
      </c>
      <c r="AL319" s="22">
        <f>LOWER(IFERROR(TRIM(INDEX($A319:$AD319,MATCH(Lists!$J$3,$A$1:$AD$1,0))&amp;""),""))</f>
        <v/>
      </c>
      <c r="AM319" s="22">
        <f>IFERROR(TRIM(INDEX($A319:$AD319,MATCH(Lists!$J$4,$A$1:$AD$1,0))&amp;""),"")</f>
        <v/>
      </c>
      <c r="AN319" s="22">
        <f>IFERROR(IF(TRIM(INDEX($A319:$AD319,MATCH(Lists!$J$5,$A$1:$AD$1,0))&amp;"")="","",VALUE(TRIM(INDEX($A319:$AD319,MATCH(Lists!$J$5,$A$1:$AD$1,0))&amp;""))),"")</f>
        <v/>
      </c>
      <c r="AO319" s="22">
        <f>IFERROR(TRIM(INDEX($A319:$AD319,MATCH(Lists!$J$6,$A$1:$AD$1,0))&amp;""),"")</f>
        <v/>
      </c>
      <c r="AP319" s="22">
        <f>IFERROR(TRIM(INDEX($A319:$AD319,MATCH(Lists!$J$7,$A$1:$AD$1,0))&amp;""),"")</f>
        <v/>
      </c>
      <c r="AQ319" s="22">
        <f>IFERROR(TRIM(INDEX($A319:$AD319,MATCH(Lists!$J$8,$A$1:$AD$1,0))&amp;""),"")</f>
        <v/>
      </c>
      <c r="AR319" s="22">
        <f>IF(AK319="","",SUM(AS319:AX319))</f>
        <v/>
      </c>
      <c r="AS319" s="22">
        <f>IF(AK319="","",IF(Lists!$G$2="",0,IF(ISNUMBER(SEARCH(Lists!$G$2,AO319)),1,0)))</f>
        <v/>
      </c>
      <c r="AT319" s="22">
        <f>IF(AK319="","",IF(Lists!$G$3="",0,IF(ISNUMBER(SEARCH(Lists!$G$3,AO319)),1,0)))</f>
        <v/>
      </c>
      <c r="AU319" s="22">
        <f>IF(AK319="","",IF(Lists!$G$4="",0,IF(ISNUMBER(SEARCH(Lists!$G$4,AO319)),1,0)))</f>
        <v/>
      </c>
      <c r="AV319" s="22">
        <f>IF(AK319="","",IF(Lists!$G$5="",0,IF(ISNUMBER(SEARCH(Lists!$G$5,AO319)),1,0)))</f>
        <v/>
      </c>
      <c r="AW319" s="22">
        <f>IF(AK319="","",IF(Lists!$G$6="",0,IF(ISNUMBER(SEARCH(Lists!$G$6,AO319)),1,0)))</f>
        <v/>
      </c>
      <c r="AX319" s="22">
        <f>IF(AK319="","",IF(Lists!$G$7="",0,IF(ISNUMBER(SEARCH(Lists!$G$7,AO319)),1,0)))</f>
        <v/>
      </c>
    </row>
    <row r="320">
      <c r="AE320" s="19" t="n"/>
      <c r="AF320" s="23" t="n"/>
      <c r="AG320" s="23" t="n"/>
      <c r="AH320" s="24" t="n"/>
      <c r="AI320" s="23" t="n"/>
      <c r="AJ320" s="19" t="n"/>
      <c r="AK320" s="22">
        <f>IFERROR(TRIM(INDEX($A320:$AD320,MATCH(Lists!$J$2,$A$1:$AD$1,0))&amp;""),"")</f>
        <v/>
      </c>
      <c r="AL320" s="22">
        <f>LOWER(IFERROR(TRIM(INDEX($A320:$AD320,MATCH(Lists!$J$3,$A$1:$AD$1,0))&amp;""),""))</f>
        <v/>
      </c>
      <c r="AM320" s="22">
        <f>IFERROR(TRIM(INDEX($A320:$AD320,MATCH(Lists!$J$4,$A$1:$AD$1,0))&amp;""),"")</f>
        <v/>
      </c>
      <c r="AN320" s="22">
        <f>IFERROR(IF(TRIM(INDEX($A320:$AD320,MATCH(Lists!$J$5,$A$1:$AD$1,0))&amp;"")="","",VALUE(TRIM(INDEX($A320:$AD320,MATCH(Lists!$J$5,$A$1:$AD$1,0))&amp;""))),"")</f>
        <v/>
      </c>
      <c r="AO320" s="22">
        <f>IFERROR(TRIM(INDEX($A320:$AD320,MATCH(Lists!$J$6,$A$1:$AD$1,0))&amp;""),"")</f>
        <v/>
      </c>
      <c r="AP320" s="22">
        <f>IFERROR(TRIM(INDEX($A320:$AD320,MATCH(Lists!$J$7,$A$1:$AD$1,0))&amp;""),"")</f>
        <v/>
      </c>
      <c r="AQ320" s="22">
        <f>IFERROR(TRIM(INDEX($A320:$AD320,MATCH(Lists!$J$8,$A$1:$AD$1,0))&amp;""),"")</f>
        <v/>
      </c>
      <c r="AR320" s="22">
        <f>IF(AK320="","",SUM(AS320:AX320))</f>
        <v/>
      </c>
      <c r="AS320" s="22">
        <f>IF(AK320="","",IF(Lists!$G$2="",0,IF(ISNUMBER(SEARCH(Lists!$G$2,AO320)),1,0)))</f>
        <v/>
      </c>
      <c r="AT320" s="22">
        <f>IF(AK320="","",IF(Lists!$G$3="",0,IF(ISNUMBER(SEARCH(Lists!$G$3,AO320)),1,0)))</f>
        <v/>
      </c>
      <c r="AU320" s="22">
        <f>IF(AK320="","",IF(Lists!$G$4="",0,IF(ISNUMBER(SEARCH(Lists!$G$4,AO320)),1,0)))</f>
        <v/>
      </c>
      <c r="AV320" s="22">
        <f>IF(AK320="","",IF(Lists!$G$5="",0,IF(ISNUMBER(SEARCH(Lists!$G$5,AO320)),1,0)))</f>
        <v/>
      </c>
      <c r="AW320" s="22">
        <f>IF(AK320="","",IF(Lists!$G$6="",0,IF(ISNUMBER(SEARCH(Lists!$G$6,AO320)),1,0)))</f>
        <v/>
      </c>
      <c r="AX320" s="22">
        <f>IF(AK320="","",IF(Lists!$G$7="",0,IF(ISNUMBER(SEARCH(Lists!$G$7,AO320)),1,0)))</f>
        <v/>
      </c>
    </row>
    <row r="321">
      <c r="AE321" s="19" t="n"/>
      <c r="AF321" s="23" t="n"/>
      <c r="AG321" s="23" t="n"/>
      <c r="AH321" s="24" t="n"/>
      <c r="AI321" s="23" t="n"/>
      <c r="AJ321" s="19" t="n"/>
      <c r="AK321" s="22">
        <f>IFERROR(TRIM(INDEX($A321:$AD321,MATCH(Lists!$J$2,$A$1:$AD$1,0))&amp;""),"")</f>
        <v/>
      </c>
      <c r="AL321" s="22">
        <f>LOWER(IFERROR(TRIM(INDEX($A321:$AD321,MATCH(Lists!$J$3,$A$1:$AD$1,0))&amp;""),""))</f>
        <v/>
      </c>
      <c r="AM321" s="22">
        <f>IFERROR(TRIM(INDEX($A321:$AD321,MATCH(Lists!$J$4,$A$1:$AD$1,0))&amp;""),"")</f>
        <v/>
      </c>
      <c r="AN321" s="22">
        <f>IFERROR(IF(TRIM(INDEX($A321:$AD321,MATCH(Lists!$J$5,$A$1:$AD$1,0))&amp;"")="","",VALUE(TRIM(INDEX($A321:$AD321,MATCH(Lists!$J$5,$A$1:$AD$1,0))&amp;""))),"")</f>
        <v/>
      </c>
      <c r="AO321" s="22">
        <f>IFERROR(TRIM(INDEX($A321:$AD321,MATCH(Lists!$J$6,$A$1:$AD$1,0))&amp;""),"")</f>
        <v/>
      </c>
      <c r="AP321" s="22">
        <f>IFERROR(TRIM(INDEX($A321:$AD321,MATCH(Lists!$J$7,$A$1:$AD$1,0))&amp;""),"")</f>
        <v/>
      </c>
      <c r="AQ321" s="22">
        <f>IFERROR(TRIM(INDEX($A321:$AD321,MATCH(Lists!$J$8,$A$1:$AD$1,0))&amp;""),"")</f>
        <v/>
      </c>
      <c r="AR321" s="22">
        <f>IF(AK321="","",SUM(AS321:AX321))</f>
        <v/>
      </c>
      <c r="AS321" s="22">
        <f>IF(AK321="","",IF(Lists!$G$2="",0,IF(ISNUMBER(SEARCH(Lists!$G$2,AO321)),1,0)))</f>
        <v/>
      </c>
      <c r="AT321" s="22">
        <f>IF(AK321="","",IF(Lists!$G$3="",0,IF(ISNUMBER(SEARCH(Lists!$G$3,AO321)),1,0)))</f>
        <v/>
      </c>
      <c r="AU321" s="22">
        <f>IF(AK321="","",IF(Lists!$G$4="",0,IF(ISNUMBER(SEARCH(Lists!$G$4,AO321)),1,0)))</f>
        <v/>
      </c>
      <c r="AV321" s="22">
        <f>IF(AK321="","",IF(Lists!$G$5="",0,IF(ISNUMBER(SEARCH(Lists!$G$5,AO321)),1,0)))</f>
        <v/>
      </c>
      <c r="AW321" s="22">
        <f>IF(AK321="","",IF(Lists!$G$6="",0,IF(ISNUMBER(SEARCH(Lists!$G$6,AO321)),1,0)))</f>
        <v/>
      </c>
      <c r="AX321" s="22">
        <f>IF(AK321="","",IF(Lists!$G$7="",0,IF(ISNUMBER(SEARCH(Lists!$G$7,AO321)),1,0)))</f>
        <v/>
      </c>
    </row>
    <row r="322">
      <c r="AE322" s="19" t="n"/>
      <c r="AF322" s="23" t="n"/>
      <c r="AG322" s="23" t="n"/>
      <c r="AH322" s="24" t="n"/>
      <c r="AI322" s="23" t="n"/>
      <c r="AJ322" s="19" t="n"/>
      <c r="AK322" s="22">
        <f>IFERROR(TRIM(INDEX($A322:$AD322,MATCH(Lists!$J$2,$A$1:$AD$1,0))&amp;""),"")</f>
        <v/>
      </c>
      <c r="AL322" s="22">
        <f>LOWER(IFERROR(TRIM(INDEX($A322:$AD322,MATCH(Lists!$J$3,$A$1:$AD$1,0))&amp;""),""))</f>
        <v/>
      </c>
      <c r="AM322" s="22">
        <f>IFERROR(TRIM(INDEX($A322:$AD322,MATCH(Lists!$J$4,$A$1:$AD$1,0))&amp;""),"")</f>
        <v/>
      </c>
      <c r="AN322" s="22">
        <f>IFERROR(IF(TRIM(INDEX($A322:$AD322,MATCH(Lists!$J$5,$A$1:$AD$1,0))&amp;"")="","",VALUE(TRIM(INDEX($A322:$AD322,MATCH(Lists!$J$5,$A$1:$AD$1,0))&amp;""))),"")</f>
        <v/>
      </c>
      <c r="AO322" s="22">
        <f>IFERROR(TRIM(INDEX($A322:$AD322,MATCH(Lists!$J$6,$A$1:$AD$1,0))&amp;""),"")</f>
        <v/>
      </c>
      <c r="AP322" s="22">
        <f>IFERROR(TRIM(INDEX($A322:$AD322,MATCH(Lists!$J$7,$A$1:$AD$1,0))&amp;""),"")</f>
        <v/>
      </c>
      <c r="AQ322" s="22">
        <f>IFERROR(TRIM(INDEX($A322:$AD322,MATCH(Lists!$J$8,$A$1:$AD$1,0))&amp;""),"")</f>
        <v/>
      </c>
      <c r="AR322" s="22">
        <f>IF(AK322="","",SUM(AS322:AX322))</f>
        <v/>
      </c>
      <c r="AS322" s="22">
        <f>IF(AK322="","",IF(Lists!$G$2="",0,IF(ISNUMBER(SEARCH(Lists!$G$2,AO322)),1,0)))</f>
        <v/>
      </c>
      <c r="AT322" s="22">
        <f>IF(AK322="","",IF(Lists!$G$3="",0,IF(ISNUMBER(SEARCH(Lists!$G$3,AO322)),1,0)))</f>
        <v/>
      </c>
      <c r="AU322" s="22">
        <f>IF(AK322="","",IF(Lists!$G$4="",0,IF(ISNUMBER(SEARCH(Lists!$G$4,AO322)),1,0)))</f>
        <v/>
      </c>
      <c r="AV322" s="22">
        <f>IF(AK322="","",IF(Lists!$G$5="",0,IF(ISNUMBER(SEARCH(Lists!$G$5,AO322)),1,0)))</f>
        <v/>
      </c>
      <c r="AW322" s="22">
        <f>IF(AK322="","",IF(Lists!$G$6="",0,IF(ISNUMBER(SEARCH(Lists!$G$6,AO322)),1,0)))</f>
        <v/>
      </c>
      <c r="AX322" s="22">
        <f>IF(AK322="","",IF(Lists!$G$7="",0,IF(ISNUMBER(SEARCH(Lists!$G$7,AO322)),1,0)))</f>
        <v/>
      </c>
    </row>
    <row r="323">
      <c r="AE323" s="19" t="n"/>
      <c r="AF323" s="23" t="n"/>
      <c r="AG323" s="23" t="n"/>
      <c r="AH323" s="24" t="n"/>
      <c r="AI323" s="23" t="n"/>
      <c r="AJ323" s="19" t="n"/>
      <c r="AK323" s="22">
        <f>IFERROR(TRIM(INDEX($A323:$AD323,MATCH(Lists!$J$2,$A$1:$AD$1,0))&amp;""),"")</f>
        <v/>
      </c>
      <c r="AL323" s="22">
        <f>LOWER(IFERROR(TRIM(INDEX($A323:$AD323,MATCH(Lists!$J$3,$A$1:$AD$1,0))&amp;""),""))</f>
        <v/>
      </c>
      <c r="AM323" s="22">
        <f>IFERROR(TRIM(INDEX($A323:$AD323,MATCH(Lists!$J$4,$A$1:$AD$1,0))&amp;""),"")</f>
        <v/>
      </c>
      <c r="AN323" s="22">
        <f>IFERROR(IF(TRIM(INDEX($A323:$AD323,MATCH(Lists!$J$5,$A$1:$AD$1,0))&amp;"")="","",VALUE(TRIM(INDEX($A323:$AD323,MATCH(Lists!$J$5,$A$1:$AD$1,0))&amp;""))),"")</f>
        <v/>
      </c>
      <c r="AO323" s="22">
        <f>IFERROR(TRIM(INDEX($A323:$AD323,MATCH(Lists!$J$6,$A$1:$AD$1,0))&amp;""),"")</f>
        <v/>
      </c>
      <c r="AP323" s="22">
        <f>IFERROR(TRIM(INDEX($A323:$AD323,MATCH(Lists!$J$7,$A$1:$AD$1,0))&amp;""),"")</f>
        <v/>
      </c>
      <c r="AQ323" s="22">
        <f>IFERROR(TRIM(INDEX($A323:$AD323,MATCH(Lists!$J$8,$A$1:$AD$1,0))&amp;""),"")</f>
        <v/>
      </c>
      <c r="AR323" s="22">
        <f>IF(AK323="","",SUM(AS323:AX323))</f>
        <v/>
      </c>
      <c r="AS323" s="22">
        <f>IF(AK323="","",IF(Lists!$G$2="",0,IF(ISNUMBER(SEARCH(Lists!$G$2,AO323)),1,0)))</f>
        <v/>
      </c>
      <c r="AT323" s="22">
        <f>IF(AK323="","",IF(Lists!$G$3="",0,IF(ISNUMBER(SEARCH(Lists!$G$3,AO323)),1,0)))</f>
        <v/>
      </c>
      <c r="AU323" s="22">
        <f>IF(AK323="","",IF(Lists!$G$4="",0,IF(ISNUMBER(SEARCH(Lists!$G$4,AO323)),1,0)))</f>
        <v/>
      </c>
      <c r="AV323" s="22">
        <f>IF(AK323="","",IF(Lists!$G$5="",0,IF(ISNUMBER(SEARCH(Lists!$G$5,AO323)),1,0)))</f>
        <v/>
      </c>
      <c r="AW323" s="22">
        <f>IF(AK323="","",IF(Lists!$G$6="",0,IF(ISNUMBER(SEARCH(Lists!$G$6,AO323)),1,0)))</f>
        <v/>
      </c>
      <c r="AX323" s="22">
        <f>IF(AK323="","",IF(Lists!$G$7="",0,IF(ISNUMBER(SEARCH(Lists!$G$7,AO323)),1,0)))</f>
        <v/>
      </c>
    </row>
    <row r="324">
      <c r="AE324" s="19" t="n"/>
      <c r="AF324" s="23" t="n"/>
      <c r="AG324" s="23" t="n"/>
      <c r="AH324" s="24" t="n"/>
      <c r="AI324" s="23" t="n"/>
      <c r="AJ324" s="19" t="n"/>
      <c r="AK324" s="22">
        <f>IFERROR(TRIM(INDEX($A324:$AD324,MATCH(Lists!$J$2,$A$1:$AD$1,0))&amp;""),"")</f>
        <v/>
      </c>
      <c r="AL324" s="22">
        <f>LOWER(IFERROR(TRIM(INDEX($A324:$AD324,MATCH(Lists!$J$3,$A$1:$AD$1,0))&amp;""),""))</f>
        <v/>
      </c>
      <c r="AM324" s="22">
        <f>IFERROR(TRIM(INDEX($A324:$AD324,MATCH(Lists!$J$4,$A$1:$AD$1,0))&amp;""),"")</f>
        <v/>
      </c>
      <c r="AN324" s="22">
        <f>IFERROR(IF(TRIM(INDEX($A324:$AD324,MATCH(Lists!$J$5,$A$1:$AD$1,0))&amp;"")="","",VALUE(TRIM(INDEX($A324:$AD324,MATCH(Lists!$J$5,$A$1:$AD$1,0))&amp;""))),"")</f>
        <v/>
      </c>
      <c r="AO324" s="22">
        <f>IFERROR(TRIM(INDEX($A324:$AD324,MATCH(Lists!$J$6,$A$1:$AD$1,0))&amp;""),"")</f>
        <v/>
      </c>
      <c r="AP324" s="22">
        <f>IFERROR(TRIM(INDEX($A324:$AD324,MATCH(Lists!$J$7,$A$1:$AD$1,0))&amp;""),"")</f>
        <v/>
      </c>
      <c r="AQ324" s="22">
        <f>IFERROR(TRIM(INDEX($A324:$AD324,MATCH(Lists!$J$8,$A$1:$AD$1,0))&amp;""),"")</f>
        <v/>
      </c>
      <c r="AR324" s="22">
        <f>IF(AK324="","",SUM(AS324:AX324))</f>
        <v/>
      </c>
      <c r="AS324" s="22">
        <f>IF(AK324="","",IF(Lists!$G$2="",0,IF(ISNUMBER(SEARCH(Lists!$G$2,AO324)),1,0)))</f>
        <v/>
      </c>
      <c r="AT324" s="22">
        <f>IF(AK324="","",IF(Lists!$G$3="",0,IF(ISNUMBER(SEARCH(Lists!$G$3,AO324)),1,0)))</f>
        <v/>
      </c>
      <c r="AU324" s="22">
        <f>IF(AK324="","",IF(Lists!$G$4="",0,IF(ISNUMBER(SEARCH(Lists!$G$4,AO324)),1,0)))</f>
        <v/>
      </c>
      <c r="AV324" s="22">
        <f>IF(AK324="","",IF(Lists!$G$5="",0,IF(ISNUMBER(SEARCH(Lists!$G$5,AO324)),1,0)))</f>
        <v/>
      </c>
      <c r="AW324" s="22">
        <f>IF(AK324="","",IF(Lists!$G$6="",0,IF(ISNUMBER(SEARCH(Lists!$G$6,AO324)),1,0)))</f>
        <v/>
      </c>
      <c r="AX324" s="22">
        <f>IF(AK324="","",IF(Lists!$G$7="",0,IF(ISNUMBER(SEARCH(Lists!$G$7,AO324)),1,0)))</f>
        <v/>
      </c>
    </row>
    <row r="325">
      <c r="AE325" s="19" t="n"/>
      <c r="AF325" s="23" t="n"/>
      <c r="AG325" s="23" t="n"/>
      <c r="AH325" s="24" t="n"/>
      <c r="AI325" s="23" t="n"/>
      <c r="AJ325" s="19" t="n"/>
      <c r="AK325" s="22">
        <f>IFERROR(TRIM(INDEX($A325:$AD325,MATCH(Lists!$J$2,$A$1:$AD$1,0))&amp;""),"")</f>
        <v/>
      </c>
      <c r="AL325" s="22">
        <f>LOWER(IFERROR(TRIM(INDEX($A325:$AD325,MATCH(Lists!$J$3,$A$1:$AD$1,0))&amp;""),""))</f>
        <v/>
      </c>
      <c r="AM325" s="22">
        <f>IFERROR(TRIM(INDEX($A325:$AD325,MATCH(Lists!$J$4,$A$1:$AD$1,0))&amp;""),"")</f>
        <v/>
      </c>
      <c r="AN325" s="22">
        <f>IFERROR(IF(TRIM(INDEX($A325:$AD325,MATCH(Lists!$J$5,$A$1:$AD$1,0))&amp;"")="","",VALUE(TRIM(INDEX($A325:$AD325,MATCH(Lists!$J$5,$A$1:$AD$1,0))&amp;""))),"")</f>
        <v/>
      </c>
      <c r="AO325" s="22">
        <f>IFERROR(TRIM(INDEX($A325:$AD325,MATCH(Lists!$J$6,$A$1:$AD$1,0))&amp;""),"")</f>
        <v/>
      </c>
      <c r="AP325" s="22">
        <f>IFERROR(TRIM(INDEX($A325:$AD325,MATCH(Lists!$J$7,$A$1:$AD$1,0))&amp;""),"")</f>
        <v/>
      </c>
      <c r="AQ325" s="22">
        <f>IFERROR(TRIM(INDEX($A325:$AD325,MATCH(Lists!$J$8,$A$1:$AD$1,0))&amp;""),"")</f>
        <v/>
      </c>
      <c r="AR325" s="22">
        <f>IF(AK325="","",SUM(AS325:AX325))</f>
        <v/>
      </c>
      <c r="AS325" s="22">
        <f>IF(AK325="","",IF(Lists!$G$2="",0,IF(ISNUMBER(SEARCH(Lists!$G$2,AO325)),1,0)))</f>
        <v/>
      </c>
      <c r="AT325" s="22">
        <f>IF(AK325="","",IF(Lists!$G$3="",0,IF(ISNUMBER(SEARCH(Lists!$G$3,AO325)),1,0)))</f>
        <v/>
      </c>
      <c r="AU325" s="22">
        <f>IF(AK325="","",IF(Lists!$G$4="",0,IF(ISNUMBER(SEARCH(Lists!$G$4,AO325)),1,0)))</f>
        <v/>
      </c>
      <c r="AV325" s="22">
        <f>IF(AK325="","",IF(Lists!$G$5="",0,IF(ISNUMBER(SEARCH(Lists!$G$5,AO325)),1,0)))</f>
        <v/>
      </c>
      <c r="AW325" s="22">
        <f>IF(AK325="","",IF(Lists!$G$6="",0,IF(ISNUMBER(SEARCH(Lists!$G$6,AO325)),1,0)))</f>
        <v/>
      </c>
      <c r="AX325" s="22">
        <f>IF(AK325="","",IF(Lists!$G$7="",0,IF(ISNUMBER(SEARCH(Lists!$G$7,AO325)),1,0)))</f>
        <v/>
      </c>
    </row>
    <row r="326">
      <c r="AE326" s="19" t="n"/>
      <c r="AF326" s="23" t="n"/>
      <c r="AG326" s="23" t="n"/>
      <c r="AH326" s="24" t="n"/>
      <c r="AI326" s="23" t="n"/>
      <c r="AJ326" s="19" t="n"/>
      <c r="AK326" s="22">
        <f>IFERROR(TRIM(INDEX($A326:$AD326,MATCH(Lists!$J$2,$A$1:$AD$1,0))&amp;""),"")</f>
        <v/>
      </c>
      <c r="AL326" s="22">
        <f>LOWER(IFERROR(TRIM(INDEX($A326:$AD326,MATCH(Lists!$J$3,$A$1:$AD$1,0))&amp;""),""))</f>
        <v/>
      </c>
      <c r="AM326" s="22">
        <f>IFERROR(TRIM(INDEX($A326:$AD326,MATCH(Lists!$J$4,$A$1:$AD$1,0))&amp;""),"")</f>
        <v/>
      </c>
      <c r="AN326" s="22">
        <f>IFERROR(IF(TRIM(INDEX($A326:$AD326,MATCH(Lists!$J$5,$A$1:$AD$1,0))&amp;"")="","",VALUE(TRIM(INDEX($A326:$AD326,MATCH(Lists!$J$5,$A$1:$AD$1,0))&amp;""))),"")</f>
        <v/>
      </c>
      <c r="AO326" s="22">
        <f>IFERROR(TRIM(INDEX($A326:$AD326,MATCH(Lists!$J$6,$A$1:$AD$1,0))&amp;""),"")</f>
        <v/>
      </c>
      <c r="AP326" s="22">
        <f>IFERROR(TRIM(INDEX($A326:$AD326,MATCH(Lists!$J$7,$A$1:$AD$1,0))&amp;""),"")</f>
        <v/>
      </c>
      <c r="AQ326" s="22">
        <f>IFERROR(TRIM(INDEX($A326:$AD326,MATCH(Lists!$J$8,$A$1:$AD$1,0))&amp;""),"")</f>
        <v/>
      </c>
      <c r="AR326" s="22">
        <f>IF(AK326="","",SUM(AS326:AX326))</f>
        <v/>
      </c>
      <c r="AS326" s="22">
        <f>IF(AK326="","",IF(Lists!$G$2="",0,IF(ISNUMBER(SEARCH(Lists!$G$2,AO326)),1,0)))</f>
        <v/>
      </c>
      <c r="AT326" s="22">
        <f>IF(AK326="","",IF(Lists!$G$3="",0,IF(ISNUMBER(SEARCH(Lists!$G$3,AO326)),1,0)))</f>
        <v/>
      </c>
      <c r="AU326" s="22">
        <f>IF(AK326="","",IF(Lists!$G$4="",0,IF(ISNUMBER(SEARCH(Lists!$G$4,AO326)),1,0)))</f>
        <v/>
      </c>
      <c r="AV326" s="22">
        <f>IF(AK326="","",IF(Lists!$G$5="",0,IF(ISNUMBER(SEARCH(Lists!$G$5,AO326)),1,0)))</f>
        <v/>
      </c>
      <c r="AW326" s="22">
        <f>IF(AK326="","",IF(Lists!$G$6="",0,IF(ISNUMBER(SEARCH(Lists!$G$6,AO326)),1,0)))</f>
        <v/>
      </c>
      <c r="AX326" s="22">
        <f>IF(AK326="","",IF(Lists!$G$7="",0,IF(ISNUMBER(SEARCH(Lists!$G$7,AO326)),1,0)))</f>
        <v/>
      </c>
    </row>
    <row r="327">
      <c r="AE327" s="19" t="n"/>
      <c r="AF327" s="23" t="n"/>
      <c r="AG327" s="23" t="n"/>
      <c r="AH327" s="24" t="n"/>
      <c r="AI327" s="23" t="n"/>
      <c r="AJ327" s="19" t="n"/>
      <c r="AK327" s="22">
        <f>IFERROR(TRIM(INDEX($A327:$AD327,MATCH(Lists!$J$2,$A$1:$AD$1,0))&amp;""),"")</f>
        <v/>
      </c>
      <c r="AL327" s="22">
        <f>LOWER(IFERROR(TRIM(INDEX($A327:$AD327,MATCH(Lists!$J$3,$A$1:$AD$1,0))&amp;""),""))</f>
        <v/>
      </c>
      <c r="AM327" s="22">
        <f>IFERROR(TRIM(INDEX($A327:$AD327,MATCH(Lists!$J$4,$A$1:$AD$1,0))&amp;""),"")</f>
        <v/>
      </c>
      <c r="AN327" s="22">
        <f>IFERROR(IF(TRIM(INDEX($A327:$AD327,MATCH(Lists!$J$5,$A$1:$AD$1,0))&amp;"")="","",VALUE(TRIM(INDEX($A327:$AD327,MATCH(Lists!$J$5,$A$1:$AD$1,0))&amp;""))),"")</f>
        <v/>
      </c>
      <c r="AO327" s="22">
        <f>IFERROR(TRIM(INDEX($A327:$AD327,MATCH(Lists!$J$6,$A$1:$AD$1,0))&amp;""),"")</f>
        <v/>
      </c>
      <c r="AP327" s="22">
        <f>IFERROR(TRIM(INDEX($A327:$AD327,MATCH(Lists!$J$7,$A$1:$AD$1,0))&amp;""),"")</f>
        <v/>
      </c>
      <c r="AQ327" s="22">
        <f>IFERROR(TRIM(INDEX($A327:$AD327,MATCH(Lists!$J$8,$A$1:$AD$1,0))&amp;""),"")</f>
        <v/>
      </c>
      <c r="AR327" s="22">
        <f>IF(AK327="","",SUM(AS327:AX327))</f>
        <v/>
      </c>
      <c r="AS327" s="22">
        <f>IF(AK327="","",IF(Lists!$G$2="",0,IF(ISNUMBER(SEARCH(Lists!$G$2,AO327)),1,0)))</f>
        <v/>
      </c>
      <c r="AT327" s="22">
        <f>IF(AK327="","",IF(Lists!$G$3="",0,IF(ISNUMBER(SEARCH(Lists!$G$3,AO327)),1,0)))</f>
        <v/>
      </c>
      <c r="AU327" s="22">
        <f>IF(AK327="","",IF(Lists!$G$4="",0,IF(ISNUMBER(SEARCH(Lists!$G$4,AO327)),1,0)))</f>
        <v/>
      </c>
      <c r="AV327" s="22">
        <f>IF(AK327="","",IF(Lists!$G$5="",0,IF(ISNUMBER(SEARCH(Lists!$G$5,AO327)),1,0)))</f>
        <v/>
      </c>
      <c r="AW327" s="22">
        <f>IF(AK327="","",IF(Lists!$G$6="",0,IF(ISNUMBER(SEARCH(Lists!$G$6,AO327)),1,0)))</f>
        <v/>
      </c>
      <c r="AX327" s="22">
        <f>IF(AK327="","",IF(Lists!$G$7="",0,IF(ISNUMBER(SEARCH(Lists!$G$7,AO327)),1,0)))</f>
        <v/>
      </c>
    </row>
    <row r="328">
      <c r="AE328" s="19" t="n"/>
      <c r="AF328" s="23" t="n"/>
      <c r="AG328" s="23" t="n"/>
      <c r="AH328" s="24" t="n"/>
      <c r="AI328" s="23" t="n"/>
      <c r="AJ328" s="19" t="n"/>
      <c r="AK328" s="22">
        <f>IFERROR(TRIM(INDEX($A328:$AD328,MATCH(Lists!$J$2,$A$1:$AD$1,0))&amp;""),"")</f>
        <v/>
      </c>
      <c r="AL328" s="22">
        <f>LOWER(IFERROR(TRIM(INDEX($A328:$AD328,MATCH(Lists!$J$3,$A$1:$AD$1,0))&amp;""),""))</f>
        <v/>
      </c>
      <c r="AM328" s="22">
        <f>IFERROR(TRIM(INDEX($A328:$AD328,MATCH(Lists!$J$4,$A$1:$AD$1,0))&amp;""),"")</f>
        <v/>
      </c>
      <c r="AN328" s="22">
        <f>IFERROR(IF(TRIM(INDEX($A328:$AD328,MATCH(Lists!$J$5,$A$1:$AD$1,0))&amp;"")="","",VALUE(TRIM(INDEX($A328:$AD328,MATCH(Lists!$J$5,$A$1:$AD$1,0))&amp;""))),"")</f>
        <v/>
      </c>
      <c r="AO328" s="22">
        <f>IFERROR(TRIM(INDEX($A328:$AD328,MATCH(Lists!$J$6,$A$1:$AD$1,0))&amp;""),"")</f>
        <v/>
      </c>
      <c r="AP328" s="22">
        <f>IFERROR(TRIM(INDEX($A328:$AD328,MATCH(Lists!$J$7,$A$1:$AD$1,0))&amp;""),"")</f>
        <v/>
      </c>
      <c r="AQ328" s="22">
        <f>IFERROR(TRIM(INDEX($A328:$AD328,MATCH(Lists!$J$8,$A$1:$AD$1,0))&amp;""),"")</f>
        <v/>
      </c>
      <c r="AR328" s="22">
        <f>IF(AK328="","",SUM(AS328:AX328))</f>
        <v/>
      </c>
      <c r="AS328" s="22">
        <f>IF(AK328="","",IF(Lists!$G$2="",0,IF(ISNUMBER(SEARCH(Lists!$G$2,AO328)),1,0)))</f>
        <v/>
      </c>
      <c r="AT328" s="22">
        <f>IF(AK328="","",IF(Lists!$G$3="",0,IF(ISNUMBER(SEARCH(Lists!$G$3,AO328)),1,0)))</f>
        <v/>
      </c>
      <c r="AU328" s="22">
        <f>IF(AK328="","",IF(Lists!$G$4="",0,IF(ISNUMBER(SEARCH(Lists!$G$4,AO328)),1,0)))</f>
        <v/>
      </c>
      <c r="AV328" s="22">
        <f>IF(AK328="","",IF(Lists!$G$5="",0,IF(ISNUMBER(SEARCH(Lists!$G$5,AO328)),1,0)))</f>
        <v/>
      </c>
      <c r="AW328" s="22">
        <f>IF(AK328="","",IF(Lists!$G$6="",0,IF(ISNUMBER(SEARCH(Lists!$G$6,AO328)),1,0)))</f>
        <v/>
      </c>
      <c r="AX328" s="22">
        <f>IF(AK328="","",IF(Lists!$G$7="",0,IF(ISNUMBER(SEARCH(Lists!$G$7,AO328)),1,0)))</f>
        <v/>
      </c>
    </row>
    <row r="329">
      <c r="AE329" s="19" t="n"/>
      <c r="AF329" s="23" t="n"/>
      <c r="AG329" s="23" t="n"/>
      <c r="AH329" s="24" t="n"/>
      <c r="AI329" s="23" t="n"/>
      <c r="AJ329" s="19" t="n"/>
      <c r="AK329" s="22">
        <f>IFERROR(TRIM(INDEX($A329:$AD329,MATCH(Lists!$J$2,$A$1:$AD$1,0))&amp;""),"")</f>
        <v/>
      </c>
      <c r="AL329" s="22">
        <f>LOWER(IFERROR(TRIM(INDEX($A329:$AD329,MATCH(Lists!$J$3,$A$1:$AD$1,0))&amp;""),""))</f>
        <v/>
      </c>
      <c r="AM329" s="22">
        <f>IFERROR(TRIM(INDEX($A329:$AD329,MATCH(Lists!$J$4,$A$1:$AD$1,0))&amp;""),"")</f>
        <v/>
      </c>
      <c r="AN329" s="22">
        <f>IFERROR(IF(TRIM(INDEX($A329:$AD329,MATCH(Lists!$J$5,$A$1:$AD$1,0))&amp;"")="","",VALUE(TRIM(INDEX($A329:$AD329,MATCH(Lists!$J$5,$A$1:$AD$1,0))&amp;""))),"")</f>
        <v/>
      </c>
      <c r="AO329" s="22">
        <f>IFERROR(TRIM(INDEX($A329:$AD329,MATCH(Lists!$J$6,$A$1:$AD$1,0))&amp;""),"")</f>
        <v/>
      </c>
      <c r="AP329" s="22">
        <f>IFERROR(TRIM(INDEX($A329:$AD329,MATCH(Lists!$J$7,$A$1:$AD$1,0))&amp;""),"")</f>
        <v/>
      </c>
      <c r="AQ329" s="22">
        <f>IFERROR(TRIM(INDEX($A329:$AD329,MATCH(Lists!$J$8,$A$1:$AD$1,0))&amp;""),"")</f>
        <v/>
      </c>
      <c r="AR329" s="22">
        <f>IF(AK329="","",SUM(AS329:AX329))</f>
        <v/>
      </c>
      <c r="AS329" s="22">
        <f>IF(AK329="","",IF(Lists!$G$2="",0,IF(ISNUMBER(SEARCH(Lists!$G$2,AO329)),1,0)))</f>
        <v/>
      </c>
      <c r="AT329" s="22">
        <f>IF(AK329="","",IF(Lists!$G$3="",0,IF(ISNUMBER(SEARCH(Lists!$G$3,AO329)),1,0)))</f>
        <v/>
      </c>
      <c r="AU329" s="22">
        <f>IF(AK329="","",IF(Lists!$G$4="",0,IF(ISNUMBER(SEARCH(Lists!$G$4,AO329)),1,0)))</f>
        <v/>
      </c>
      <c r="AV329" s="22">
        <f>IF(AK329="","",IF(Lists!$G$5="",0,IF(ISNUMBER(SEARCH(Lists!$G$5,AO329)),1,0)))</f>
        <v/>
      </c>
      <c r="AW329" s="22">
        <f>IF(AK329="","",IF(Lists!$G$6="",0,IF(ISNUMBER(SEARCH(Lists!$G$6,AO329)),1,0)))</f>
        <v/>
      </c>
      <c r="AX329" s="22">
        <f>IF(AK329="","",IF(Lists!$G$7="",0,IF(ISNUMBER(SEARCH(Lists!$G$7,AO329)),1,0)))</f>
        <v/>
      </c>
    </row>
    <row r="330">
      <c r="AE330" s="19" t="n"/>
      <c r="AF330" s="23" t="n"/>
      <c r="AG330" s="23" t="n"/>
      <c r="AH330" s="24" t="n"/>
      <c r="AI330" s="23" t="n"/>
      <c r="AJ330" s="19" t="n"/>
      <c r="AK330" s="22">
        <f>IFERROR(TRIM(INDEX($A330:$AD330,MATCH(Lists!$J$2,$A$1:$AD$1,0))&amp;""),"")</f>
        <v/>
      </c>
      <c r="AL330" s="22">
        <f>LOWER(IFERROR(TRIM(INDEX($A330:$AD330,MATCH(Lists!$J$3,$A$1:$AD$1,0))&amp;""),""))</f>
        <v/>
      </c>
      <c r="AM330" s="22">
        <f>IFERROR(TRIM(INDEX($A330:$AD330,MATCH(Lists!$J$4,$A$1:$AD$1,0))&amp;""),"")</f>
        <v/>
      </c>
      <c r="AN330" s="22">
        <f>IFERROR(IF(TRIM(INDEX($A330:$AD330,MATCH(Lists!$J$5,$A$1:$AD$1,0))&amp;"")="","",VALUE(TRIM(INDEX($A330:$AD330,MATCH(Lists!$J$5,$A$1:$AD$1,0))&amp;""))),"")</f>
        <v/>
      </c>
      <c r="AO330" s="22">
        <f>IFERROR(TRIM(INDEX($A330:$AD330,MATCH(Lists!$J$6,$A$1:$AD$1,0))&amp;""),"")</f>
        <v/>
      </c>
      <c r="AP330" s="22">
        <f>IFERROR(TRIM(INDEX($A330:$AD330,MATCH(Lists!$J$7,$A$1:$AD$1,0))&amp;""),"")</f>
        <v/>
      </c>
      <c r="AQ330" s="22">
        <f>IFERROR(TRIM(INDEX($A330:$AD330,MATCH(Lists!$J$8,$A$1:$AD$1,0))&amp;""),"")</f>
        <v/>
      </c>
      <c r="AR330" s="22">
        <f>IF(AK330="","",SUM(AS330:AX330))</f>
        <v/>
      </c>
      <c r="AS330" s="22">
        <f>IF(AK330="","",IF(Lists!$G$2="",0,IF(ISNUMBER(SEARCH(Lists!$G$2,AO330)),1,0)))</f>
        <v/>
      </c>
      <c r="AT330" s="22">
        <f>IF(AK330="","",IF(Lists!$G$3="",0,IF(ISNUMBER(SEARCH(Lists!$G$3,AO330)),1,0)))</f>
        <v/>
      </c>
      <c r="AU330" s="22">
        <f>IF(AK330="","",IF(Lists!$G$4="",0,IF(ISNUMBER(SEARCH(Lists!$G$4,AO330)),1,0)))</f>
        <v/>
      </c>
      <c r="AV330" s="22">
        <f>IF(AK330="","",IF(Lists!$G$5="",0,IF(ISNUMBER(SEARCH(Lists!$G$5,AO330)),1,0)))</f>
        <v/>
      </c>
      <c r="AW330" s="22">
        <f>IF(AK330="","",IF(Lists!$G$6="",0,IF(ISNUMBER(SEARCH(Lists!$G$6,AO330)),1,0)))</f>
        <v/>
      </c>
      <c r="AX330" s="22">
        <f>IF(AK330="","",IF(Lists!$G$7="",0,IF(ISNUMBER(SEARCH(Lists!$G$7,AO330)),1,0)))</f>
        <v/>
      </c>
    </row>
    <row r="331">
      <c r="AE331" s="19" t="n"/>
      <c r="AF331" s="23" t="n"/>
      <c r="AG331" s="23" t="n"/>
      <c r="AH331" s="24" t="n"/>
      <c r="AI331" s="23" t="n"/>
      <c r="AJ331" s="19" t="n"/>
      <c r="AK331" s="22">
        <f>IFERROR(TRIM(INDEX($A331:$AD331,MATCH(Lists!$J$2,$A$1:$AD$1,0))&amp;""),"")</f>
        <v/>
      </c>
      <c r="AL331" s="22">
        <f>LOWER(IFERROR(TRIM(INDEX($A331:$AD331,MATCH(Lists!$J$3,$A$1:$AD$1,0))&amp;""),""))</f>
        <v/>
      </c>
      <c r="AM331" s="22">
        <f>IFERROR(TRIM(INDEX($A331:$AD331,MATCH(Lists!$J$4,$A$1:$AD$1,0))&amp;""),"")</f>
        <v/>
      </c>
      <c r="AN331" s="22">
        <f>IFERROR(IF(TRIM(INDEX($A331:$AD331,MATCH(Lists!$J$5,$A$1:$AD$1,0))&amp;"")="","",VALUE(TRIM(INDEX($A331:$AD331,MATCH(Lists!$J$5,$A$1:$AD$1,0))&amp;""))),"")</f>
        <v/>
      </c>
      <c r="AO331" s="22">
        <f>IFERROR(TRIM(INDEX($A331:$AD331,MATCH(Lists!$J$6,$A$1:$AD$1,0))&amp;""),"")</f>
        <v/>
      </c>
      <c r="AP331" s="22">
        <f>IFERROR(TRIM(INDEX($A331:$AD331,MATCH(Lists!$J$7,$A$1:$AD$1,0))&amp;""),"")</f>
        <v/>
      </c>
      <c r="AQ331" s="22">
        <f>IFERROR(TRIM(INDEX($A331:$AD331,MATCH(Lists!$J$8,$A$1:$AD$1,0))&amp;""),"")</f>
        <v/>
      </c>
      <c r="AR331" s="22">
        <f>IF(AK331="","",SUM(AS331:AX331))</f>
        <v/>
      </c>
      <c r="AS331" s="22">
        <f>IF(AK331="","",IF(Lists!$G$2="",0,IF(ISNUMBER(SEARCH(Lists!$G$2,AO331)),1,0)))</f>
        <v/>
      </c>
      <c r="AT331" s="22">
        <f>IF(AK331="","",IF(Lists!$G$3="",0,IF(ISNUMBER(SEARCH(Lists!$G$3,AO331)),1,0)))</f>
        <v/>
      </c>
      <c r="AU331" s="22">
        <f>IF(AK331="","",IF(Lists!$G$4="",0,IF(ISNUMBER(SEARCH(Lists!$G$4,AO331)),1,0)))</f>
        <v/>
      </c>
      <c r="AV331" s="22">
        <f>IF(AK331="","",IF(Lists!$G$5="",0,IF(ISNUMBER(SEARCH(Lists!$G$5,AO331)),1,0)))</f>
        <v/>
      </c>
      <c r="AW331" s="22">
        <f>IF(AK331="","",IF(Lists!$G$6="",0,IF(ISNUMBER(SEARCH(Lists!$G$6,AO331)),1,0)))</f>
        <v/>
      </c>
      <c r="AX331" s="22">
        <f>IF(AK331="","",IF(Lists!$G$7="",0,IF(ISNUMBER(SEARCH(Lists!$G$7,AO331)),1,0)))</f>
        <v/>
      </c>
    </row>
    <row r="332">
      <c r="AE332" s="19" t="n"/>
      <c r="AF332" s="23" t="n"/>
      <c r="AG332" s="23" t="n"/>
      <c r="AH332" s="24" t="n"/>
      <c r="AI332" s="23" t="n"/>
      <c r="AJ332" s="19" t="n"/>
      <c r="AK332" s="22">
        <f>IFERROR(TRIM(INDEX($A332:$AD332,MATCH(Lists!$J$2,$A$1:$AD$1,0))&amp;""),"")</f>
        <v/>
      </c>
      <c r="AL332" s="22">
        <f>LOWER(IFERROR(TRIM(INDEX($A332:$AD332,MATCH(Lists!$J$3,$A$1:$AD$1,0))&amp;""),""))</f>
        <v/>
      </c>
      <c r="AM332" s="22">
        <f>IFERROR(TRIM(INDEX($A332:$AD332,MATCH(Lists!$J$4,$A$1:$AD$1,0))&amp;""),"")</f>
        <v/>
      </c>
      <c r="AN332" s="22">
        <f>IFERROR(IF(TRIM(INDEX($A332:$AD332,MATCH(Lists!$J$5,$A$1:$AD$1,0))&amp;"")="","",VALUE(TRIM(INDEX($A332:$AD332,MATCH(Lists!$J$5,$A$1:$AD$1,0))&amp;""))),"")</f>
        <v/>
      </c>
      <c r="AO332" s="22">
        <f>IFERROR(TRIM(INDEX($A332:$AD332,MATCH(Lists!$J$6,$A$1:$AD$1,0))&amp;""),"")</f>
        <v/>
      </c>
      <c r="AP332" s="22">
        <f>IFERROR(TRIM(INDEX($A332:$AD332,MATCH(Lists!$J$7,$A$1:$AD$1,0))&amp;""),"")</f>
        <v/>
      </c>
      <c r="AQ332" s="22">
        <f>IFERROR(TRIM(INDEX($A332:$AD332,MATCH(Lists!$J$8,$A$1:$AD$1,0))&amp;""),"")</f>
        <v/>
      </c>
      <c r="AR332" s="22">
        <f>IF(AK332="","",SUM(AS332:AX332))</f>
        <v/>
      </c>
      <c r="AS332" s="22">
        <f>IF(AK332="","",IF(Lists!$G$2="",0,IF(ISNUMBER(SEARCH(Lists!$G$2,AO332)),1,0)))</f>
        <v/>
      </c>
      <c r="AT332" s="22">
        <f>IF(AK332="","",IF(Lists!$G$3="",0,IF(ISNUMBER(SEARCH(Lists!$G$3,AO332)),1,0)))</f>
        <v/>
      </c>
      <c r="AU332" s="22">
        <f>IF(AK332="","",IF(Lists!$G$4="",0,IF(ISNUMBER(SEARCH(Lists!$G$4,AO332)),1,0)))</f>
        <v/>
      </c>
      <c r="AV332" s="22">
        <f>IF(AK332="","",IF(Lists!$G$5="",0,IF(ISNUMBER(SEARCH(Lists!$G$5,AO332)),1,0)))</f>
        <v/>
      </c>
      <c r="AW332" s="22">
        <f>IF(AK332="","",IF(Lists!$G$6="",0,IF(ISNUMBER(SEARCH(Lists!$G$6,AO332)),1,0)))</f>
        <v/>
      </c>
      <c r="AX332" s="22">
        <f>IF(AK332="","",IF(Lists!$G$7="",0,IF(ISNUMBER(SEARCH(Lists!$G$7,AO332)),1,0)))</f>
        <v/>
      </c>
    </row>
    <row r="333">
      <c r="AE333" s="19" t="n"/>
      <c r="AF333" s="23" t="n"/>
      <c r="AG333" s="23" t="n"/>
      <c r="AH333" s="24" t="n"/>
      <c r="AI333" s="23" t="n"/>
      <c r="AJ333" s="19" t="n"/>
      <c r="AK333" s="22">
        <f>IFERROR(TRIM(INDEX($A333:$AD333,MATCH(Lists!$J$2,$A$1:$AD$1,0))&amp;""),"")</f>
        <v/>
      </c>
      <c r="AL333" s="22">
        <f>LOWER(IFERROR(TRIM(INDEX($A333:$AD333,MATCH(Lists!$J$3,$A$1:$AD$1,0))&amp;""),""))</f>
        <v/>
      </c>
      <c r="AM333" s="22">
        <f>IFERROR(TRIM(INDEX($A333:$AD333,MATCH(Lists!$J$4,$A$1:$AD$1,0))&amp;""),"")</f>
        <v/>
      </c>
      <c r="AN333" s="22">
        <f>IFERROR(IF(TRIM(INDEX($A333:$AD333,MATCH(Lists!$J$5,$A$1:$AD$1,0))&amp;"")="","",VALUE(TRIM(INDEX($A333:$AD333,MATCH(Lists!$J$5,$A$1:$AD$1,0))&amp;""))),"")</f>
        <v/>
      </c>
      <c r="AO333" s="22">
        <f>IFERROR(TRIM(INDEX($A333:$AD333,MATCH(Lists!$J$6,$A$1:$AD$1,0))&amp;""),"")</f>
        <v/>
      </c>
      <c r="AP333" s="22">
        <f>IFERROR(TRIM(INDEX($A333:$AD333,MATCH(Lists!$J$7,$A$1:$AD$1,0))&amp;""),"")</f>
        <v/>
      </c>
      <c r="AQ333" s="22">
        <f>IFERROR(TRIM(INDEX($A333:$AD333,MATCH(Lists!$J$8,$A$1:$AD$1,0))&amp;""),"")</f>
        <v/>
      </c>
      <c r="AR333" s="22">
        <f>IF(AK333="","",SUM(AS333:AX333))</f>
        <v/>
      </c>
      <c r="AS333" s="22">
        <f>IF(AK333="","",IF(Lists!$G$2="",0,IF(ISNUMBER(SEARCH(Lists!$G$2,AO333)),1,0)))</f>
        <v/>
      </c>
      <c r="AT333" s="22">
        <f>IF(AK333="","",IF(Lists!$G$3="",0,IF(ISNUMBER(SEARCH(Lists!$G$3,AO333)),1,0)))</f>
        <v/>
      </c>
      <c r="AU333" s="22">
        <f>IF(AK333="","",IF(Lists!$G$4="",0,IF(ISNUMBER(SEARCH(Lists!$G$4,AO333)),1,0)))</f>
        <v/>
      </c>
      <c r="AV333" s="22">
        <f>IF(AK333="","",IF(Lists!$G$5="",0,IF(ISNUMBER(SEARCH(Lists!$G$5,AO333)),1,0)))</f>
        <v/>
      </c>
      <c r="AW333" s="22">
        <f>IF(AK333="","",IF(Lists!$G$6="",0,IF(ISNUMBER(SEARCH(Lists!$G$6,AO333)),1,0)))</f>
        <v/>
      </c>
      <c r="AX333" s="22">
        <f>IF(AK333="","",IF(Lists!$G$7="",0,IF(ISNUMBER(SEARCH(Lists!$G$7,AO333)),1,0)))</f>
        <v/>
      </c>
    </row>
    <row r="334">
      <c r="AE334" s="19" t="n"/>
      <c r="AF334" s="23" t="n"/>
      <c r="AG334" s="23" t="n"/>
      <c r="AH334" s="24" t="n"/>
      <c r="AI334" s="23" t="n"/>
      <c r="AJ334" s="19" t="n"/>
      <c r="AK334" s="22">
        <f>IFERROR(TRIM(INDEX($A334:$AD334,MATCH(Lists!$J$2,$A$1:$AD$1,0))&amp;""),"")</f>
        <v/>
      </c>
      <c r="AL334" s="22">
        <f>LOWER(IFERROR(TRIM(INDEX($A334:$AD334,MATCH(Lists!$J$3,$A$1:$AD$1,0))&amp;""),""))</f>
        <v/>
      </c>
      <c r="AM334" s="22">
        <f>IFERROR(TRIM(INDEX($A334:$AD334,MATCH(Lists!$J$4,$A$1:$AD$1,0))&amp;""),"")</f>
        <v/>
      </c>
      <c r="AN334" s="22">
        <f>IFERROR(IF(TRIM(INDEX($A334:$AD334,MATCH(Lists!$J$5,$A$1:$AD$1,0))&amp;"")="","",VALUE(TRIM(INDEX($A334:$AD334,MATCH(Lists!$J$5,$A$1:$AD$1,0))&amp;""))),"")</f>
        <v/>
      </c>
      <c r="AO334" s="22">
        <f>IFERROR(TRIM(INDEX($A334:$AD334,MATCH(Lists!$J$6,$A$1:$AD$1,0))&amp;""),"")</f>
        <v/>
      </c>
      <c r="AP334" s="22">
        <f>IFERROR(TRIM(INDEX($A334:$AD334,MATCH(Lists!$J$7,$A$1:$AD$1,0))&amp;""),"")</f>
        <v/>
      </c>
      <c r="AQ334" s="22">
        <f>IFERROR(TRIM(INDEX($A334:$AD334,MATCH(Lists!$J$8,$A$1:$AD$1,0))&amp;""),"")</f>
        <v/>
      </c>
      <c r="AR334" s="22">
        <f>IF(AK334="","",SUM(AS334:AX334))</f>
        <v/>
      </c>
      <c r="AS334" s="22">
        <f>IF(AK334="","",IF(Lists!$G$2="",0,IF(ISNUMBER(SEARCH(Lists!$G$2,AO334)),1,0)))</f>
        <v/>
      </c>
      <c r="AT334" s="22">
        <f>IF(AK334="","",IF(Lists!$G$3="",0,IF(ISNUMBER(SEARCH(Lists!$G$3,AO334)),1,0)))</f>
        <v/>
      </c>
      <c r="AU334" s="22">
        <f>IF(AK334="","",IF(Lists!$G$4="",0,IF(ISNUMBER(SEARCH(Lists!$G$4,AO334)),1,0)))</f>
        <v/>
      </c>
      <c r="AV334" s="22">
        <f>IF(AK334="","",IF(Lists!$G$5="",0,IF(ISNUMBER(SEARCH(Lists!$G$5,AO334)),1,0)))</f>
        <v/>
      </c>
      <c r="AW334" s="22">
        <f>IF(AK334="","",IF(Lists!$G$6="",0,IF(ISNUMBER(SEARCH(Lists!$G$6,AO334)),1,0)))</f>
        <v/>
      </c>
      <c r="AX334" s="22">
        <f>IF(AK334="","",IF(Lists!$G$7="",0,IF(ISNUMBER(SEARCH(Lists!$G$7,AO334)),1,0)))</f>
        <v/>
      </c>
    </row>
    <row r="335">
      <c r="AE335" s="19" t="n"/>
      <c r="AF335" s="23" t="n"/>
      <c r="AG335" s="23" t="n"/>
      <c r="AH335" s="24" t="n"/>
      <c r="AI335" s="23" t="n"/>
      <c r="AJ335" s="19" t="n"/>
      <c r="AK335" s="22">
        <f>IFERROR(TRIM(INDEX($A335:$AD335,MATCH(Lists!$J$2,$A$1:$AD$1,0))&amp;""),"")</f>
        <v/>
      </c>
      <c r="AL335" s="22">
        <f>LOWER(IFERROR(TRIM(INDEX($A335:$AD335,MATCH(Lists!$J$3,$A$1:$AD$1,0))&amp;""),""))</f>
        <v/>
      </c>
      <c r="AM335" s="22">
        <f>IFERROR(TRIM(INDEX($A335:$AD335,MATCH(Lists!$J$4,$A$1:$AD$1,0))&amp;""),"")</f>
        <v/>
      </c>
      <c r="AN335" s="22">
        <f>IFERROR(IF(TRIM(INDEX($A335:$AD335,MATCH(Lists!$J$5,$A$1:$AD$1,0))&amp;"")="","",VALUE(TRIM(INDEX($A335:$AD335,MATCH(Lists!$J$5,$A$1:$AD$1,0))&amp;""))),"")</f>
        <v/>
      </c>
      <c r="AO335" s="22">
        <f>IFERROR(TRIM(INDEX($A335:$AD335,MATCH(Lists!$J$6,$A$1:$AD$1,0))&amp;""),"")</f>
        <v/>
      </c>
      <c r="AP335" s="22">
        <f>IFERROR(TRIM(INDEX($A335:$AD335,MATCH(Lists!$J$7,$A$1:$AD$1,0))&amp;""),"")</f>
        <v/>
      </c>
      <c r="AQ335" s="22">
        <f>IFERROR(TRIM(INDEX($A335:$AD335,MATCH(Lists!$J$8,$A$1:$AD$1,0))&amp;""),"")</f>
        <v/>
      </c>
      <c r="AR335" s="22">
        <f>IF(AK335="","",SUM(AS335:AX335))</f>
        <v/>
      </c>
      <c r="AS335" s="22">
        <f>IF(AK335="","",IF(Lists!$G$2="",0,IF(ISNUMBER(SEARCH(Lists!$G$2,AO335)),1,0)))</f>
        <v/>
      </c>
      <c r="AT335" s="22">
        <f>IF(AK335="","",IF(Lists!$G$3="",0,IF(ISNUMBER(SEARCH(Lists!$G$3,AO335)),1,0)))</f>
        <v/>
      </c>
      <c r="AU335" s="22">
        <f>IF(AK335="","",IF(Lists!$G$4="",0,IF(ISNUMBER(SEARCH(Lists!$G$4,AO335)),1,0)))</f>
        <v/>
      </c>
      <c r="AV335" s="22">
        <f>IF(AK335="","",IF(Lists!$G$5="",0,IF(ISNUMBER(SEARCH(Lists!$G$5,AO335)),1,0)))</f>
        <v/>
      </c>
      <c r="AW335" s="22">
        <f>IF(AK335="","",IF(Lists!$G$6="",0,IF(ISNUMBER(SEARCH(Lists!$G$6,AO335)),1,0)))</f>
        <v/>
      </c>
      <c r="AX335" s="22">
        <f>IF(AK335="","",IF(Lists!$G$7="",0,IF(ISNUMBER(SEARCH(Lists!$G$7,AO335)),1,0)))</f>
        <v/>
      </c>
    </row>
    <row r="336">
      <c r="AE336" s="19" t="n"/>
      <c r="AF336" s="23" t="n"/>
      <c r="AG336" s="23" t="n"/>
      <c r="AH336" s="24" t="n"/>
      <c r="AI336" s="23" t="n"/>
      <c r="AJ336" s="19" t="n"/>
      <c r="AK336" s="22">
        <f>IFERROR(TRIM(INDEX($A336:$AD336,MATCH(Lists!$J$2,$A$1:$AD$1,0))&amp;""),"")</f>
        <v/>
      </c>
      <c r="AL336" s="22">
        <f>LOWER(IFERROR(TRIM(INDEX($A336:$AD336,MATCH(Lists!$J$3,$A$1:$AD$1,0))&amp;""),""))</f>
        <v/>
      </c>
      <c r="AM336" s="22">
        <f>IFERROR(TRIM(INDEX($A336:$AD336,MATCH(Lists!$J$4,$A$1:$AD$1,0))&amp;""),"")</f>
        <v/>
      </c>
      <c r="AN336" s="22">
        <f>IFERROR(IF(TRIM(INDEX($A336:$AD336,MATCH(Lists!$J$5,$A$1:$AD$1,0))&amp;"")="","",VALUE(TRIM(INDEX($A336:$AD336,MATCH(Lists!$J$5,$A$1:$AD$1,0))&amp;""))),"")</f>
        <v/>
      </c>
      <c r="AO336" s="22">
        <f>IFERROR(TRIM(INDEX($A336:$AD336,MATCH(Lists!$J$6,$A$1:$AD$1,0))&amp;""),"")</f>
        <v/>
      </c>
      <c r="AP336" s="22">
        <f>IFERROR(TRIM(INDEX($A336:$AD336,MATCH(Lists!$J$7,$A$1:$AD$1,0))&amp;""),"")</f>
        <v/>
      </c>
      <c r="AQ336" s="22">
        <f>IFERROR(TRIM(INDEX($A336:$AD336,MATCH(Lists!$J$8,$A$1:$AD$1,0))&amp;""),"")</f>
        <v/>
      </c>
      <c r="AR336" s="22">
        <f>IF(AK336="","",SUM(AS336:AX336))</f>
        <v/>
      </c>
      <c r="AS336" s="22">
        <f>IF(AK336="","",IF(Lists!$G$2="",0,IF(ISNUMBER(SEARCH(Lists!$G$2,AO336)),1,0)))</f>
        <v/>
      </c>
      <c r="AT336" s="22">
        <f>IF(AK336="","",IF(Lists!$G$3="",0,IF(ISNUMBER(SEARCH(Lists!$G$3,AO336)),1,0)))</f>
        <v/>
      </c>
      <c r="AU336" s="22">
        <f>IF(AK336="","",IF(Lists!$G$4="",0,IF(ISNUMBER(SEARCH(Lists!$G$4,AO336)),1,0)))</f>
        <v/>
      </c>
      <c r="AV336" s="22">
        <f>IF(AK336="","",IF(Lists!$G$5="",0,IF(ISNUMBER(SEARCH(Lists!$G$5,AO336)),1,0)))</f>
        <v/>
      </c>
      <c r="AW336" s="22">
        <f>IF(AK336="","",IF(Lists!$G$6="",0,IF(ISNUMBER(SEARCH(Lists!$G$6,AO336)),1,0)))</f>
        <v/>
      </c>
      <c r="AX336" s="22">
        <f>IF(AK336="","",IF(Lists!$G$7="",0,IF(ISNUMBER(SEARCH(Lists!$G$7,AO336)),1,0)))</f>
        <v/>
      </c>
    </row>
    <row r="337">
      <c r="AE337" s="19" t="n"/>
      <c r="AF337" s="23" t="n"/>
      <c r="AG337" s="23" t="n"/>
      <c r="AH337" s="24" t="n"/>
      <c r="AI337" s="23" t="n"/>
      <c r="AJ337" s="19" t="n"/>
      <c r="AK337" s="22">
        <f>IFERROR(TRIM(INDEX($A337:$AD337,MATCH(Lists!$J$2,$A$1:$AD$1,0))&amp;""),"")</f>
        <v/>
      </c>
      <c r="AL337" s="22">
        <f>LOWER(IFERROR(TRIM(INDEX($A337:$AD337,MATCH(Lists!$J$3,$A$1:$AD$1,0))&amp;""),""))</f>
        <v/>
      </c>
      <c r="AM337" s="22">
        <f>IFERROR(TRIM(INDEX($A337:$AD337,MATCH(Lists!$J$4,$A$1:$AD$1,0))&amp;""),"")</f>
        <v/>
      </c>
      <c r="AN337" s="22">
        <f>IFERROR(IF(TRIM(INDEX($A337:$AD337,MATCH(Lists!$J$5,$A$1:$AD$1,0))&amp;"")="","",VALUE(TRIM(INDEX($A337:$AD337,MATCH(Lists!$J$5,$A$1:$AD$1,0))&amp;""))),"")</f>
        <v/>
      </c>
      <c r="AO337" s="22">
        <f>IFERROR(TRIM(INDEX($A337:$AD337,MATCH(Lists!$J$6,$A$1:$AD$1,0))&amp;""),"")</f>
        <v/>
      </c>
      <c r="AP337" s="22">
        <f>IFERROR(TRIM(INDEX($A337:$AD337,MATCH(Lists!$J$7,$A$1:$AD$1,0))&amp;""),"")</f>
        <v/>
      </c>
      <c r="AQ337" s="22">
        <f>IFERROR(TRIM(INDEX($A337:$AD337,MATCH(Lists!$J$8,$A$1:$AD$1,0))&amp;""),"")</f>
        <v/>
      </c>
      <c r="AR337" s="22">
        <f>IF(AK337="","",SUM(AS337:AX337))</f>
        <v/>
      </c>
      <c r="AS337" s="22">
        <f>IF(AK337="","",IF(Lists!$G$2="",0,IF(ISNUMBER(SEARCH(Lists!$G$2,AO337)),1,0)))</f>
        <v/>
      </c>
      <c r="AT337" s="22">
        <f>IF(AK337="","",IF(Lists!$G$3="",0,IF(ISNUMBER(SEARCH(Lists!$G$3,AO337)),1,0)))</f>
        <v/>
      </c>
      <c r="AU337" s="22">
        <f>IF(AK337="","",IF(Lists!$G$4="",0,IF(ISNUMBER(SEARCH(Lists!$G$4,AO337)),1,0)))</f>
        <v/>
      </c>
      <c r="AV337" s="22">
        <f>IF(AK337="","",IF(Lists!$G$5="",0,IF(ISNUMBER(SEARCH(Lists!$G$5,AO337)),1,0)))</f>
        <v/>
      </c>
      <c r="AW337" s="22">
        <f>IF(AK337="","",IF(Lists!$G$6="",0,IF(ISNUMBER(SEARCH(Lists!$G$6,AO337)),1,0)))</f>
        <v/>
      </c>
      <c r="AX337" s="22">
        <f>IF(AK337="","",IF(Lists!$G$7="",0,IF(ISNUMBER(SEARCH(Lists!$G$7,AO337)),1,0)))</f>
        <v/>
      </c>
    </row>
    <row r="338">
      <c r="AE338" s="19" t="n"/>
      <c r="AF338" s="23" t="n"/>
      <c r="AG338" s="23" t="n"/>
      <c r="AH338" s="24" t="n"/>
      <c r="AI338" s="23" t="n"/>
      <c r="AJ338" s="19" t="n"/>
      <c r="AK338" s="22">
        <f>IFERROR(TRIM(INDEX($A338:$AD338,MATCH(Lists!$J$2,$A$1:$AD$1,0))&amp;""),"")</f>
        <v/>
      </c>
      <c r="AL338" s="22">
        <f>LOWER(IFERROR(TRIM(INDEX($A338:$AD338,MATCH(Lists!$J$3,$A$1:$AD$1,0))&amp;""),""))</f>
        <v/>
      </c>
      <c r="AM338" s="22">
        <f>IFERROR(TRIM(INDEX($A338:$AD338,MATCH(Lists!$J$4,$A$1:$AD$1,0))&amp;""),"")</f>
        <v/>
      </c>
      <c r="AN338" s="22">
        <f>IFERROR(IF(TRIM(INDEX($A338:$AD338,MATCH(Lists!$J$5,$A$1:$AD$1,0))&amp;"")="","",VALUE(TRIM(INDEX($A338:$AD338,MATCH(Lists!$J$5,$A$1:$AD$1,0))&amp;""))),"")</f>
        <v/>
      </c>
      <c r="AO338" s="22">
        <f>IFERROR(TRIM(INDEX($A338:$AD338,MATCH(Lists!$J$6,$A$1:$AD$1,0))&amp;""),"")</f>
        <v/>
      </c>
      <c r="AP338" s="22">
        <f>IFERROR(TRIM(INDEX($A338:$AD338,MATCH(Lists!$J$7,$A$1:$AD$1,0))&amp;""),"")</f>
        <v/>
      </c>
      <c r="AQ338" s="22">
        <f>IFERROR(TRIM(INDEX($A338:$AD338,MATCH(Lists!$J$8,$A$1:$AD$1,0))&amp;""),"")</f>
        <v/>
      </c>
      <c r="AR338" s="22">
        <f>IF(AK338="","",SUM(AS338:AX338))</f>
        <v/>
      </c>
      <c r="AS338" s="22">
        <f>IF(AK338="","",IF(Lists!$G$2="",0,IF(ISNUMBER(SEARCH(Lists!$G$2,AO338)),1,0)))</f>
        <v/>
      </c>
      <c r="AT338" s="22">
        <f>IF(AK338="","",IF(Lists!$G$3="",0,IF(ISNUMBER(SEARCH(Lists!$G$3,AO338)),1,0)))</f>
        <v/>
      </c>
      <c r="AU338" s="22">
        <f>IF(AK338="","",IF(Lists!$G$4="",0,IF(ISNUMBER(SEARCH(Lists!$G$4,AO338)),1,0)))</f>
        <v/>
      </c>
      <c r="AV338" s="22">
        <f>IF(AK338="","",IF(Lists!$G$5="",0,IF(ISNUMBER(SEARCH(Lists!$G$5,AO338)),1,0)))</f>
        <v/>
      </c>
      <c r="AW338" s="22">
        <f>IF(AK338="","",IF(Lists!$G$6="",0,IF(ISNUMBER(SEARCH(Lists!$G$6,AO338)),1,0)))</f>
        <v/>
      </c>
      <c r="AX338" s="22">
        <f>IF(AK338="","",IF(Lists!$G$7="",0,IF(ISNUMBER(SEARCH(Lists!$G$7,AO338)),1,0)))</f>
        <v/>
      </c>
    </row>
    <row r="339">
      <c r="AE339" s="19" t="n"/>
      <c r="AF339" s="23" t="n"/>
      <c r="AG339" s="23" t="n"/>
      <c r="AH339" s="24" t="n"/>
      <c r="AI339" s="23" t="n"/>
      <c r="AJ339" s="19" t="n"/>
      <c r="AK339" s="22">
        <f>IFERROR(TRIM(INDEX($A339:$AD339,MATCH(Lists!$J$2,$A$1:$AD$1,0))&amp;""),"")</f>
        <v/>
      </c>
      <c r="AL339" s="22">
        <f>LOWER(IFERROR(TRIM(INDEX($A339:$AD339,MATCH(Lists!$J$3,$A$1:$AD$1,0))&amp;""),""))</f>
        <v/>
      </c>
      <c r="AM339" s="22">
        <f>IFERROR(TRIM(INDEX($A339:$AD339,MATCH(Lists!$J$4,$A$1:$AD$1,0))&amp;""),"")</f>
        <v/>
      </c>
      <c r="AN339" s="22">
        <f>IFERROR(IF(TRIM(INDEX($A339:$AD339,MATCH(Lists!$J$5,$A$1:$AD$1,0))&amp;"")="","",VALUE(TRIM(INDEX($A339:$AD339,MATCH(Lists!$J$5,$A$1:$AD$1,0))&amp;""))),"")</f>
        <v/>
      </c>
      <c r="AO339" s="22">
        <f>IFERROR(TRIM(INDEX($A339:$AD339,MATCH(Lists!$J$6,$A$1:$AD$1,0))&amp;""),"")</f>
        <v/>
      </c>
      <c r="AP339" s="22">
        <f>IFERROR(TRIM(INDEX($A339:$AD339,MATCH(Lists!$J$7,$A$1:$AD$1,0))&amp;""),"")</f>
        <v/>
      </c>
      <c r="AQ339" s="22">
        <f>IFERROR(TRIM(INDEX($A339:$AD339,MATCH(Lists!$J$8,$A$1:$AD$1,0))&amp;""),"")</f>
        <v/>
      </c>
      <c r="AR339" s="22">
        <f>IF(AK339="","",SUM(AS339:AX339))</f>
        <v/>
      </c>
      <c r="AS339" s="22">
        <f>IF(AK339="","",IF(Lists!$G$2="",0,IF(ISNUMBER(SEARCH(Lists!$G$2,AO339)),1,0)))</f>
        <v/>
      </c>
      <c r="AT339" s="22">
        <f>IF(AK339="","",IF(Lists!$G$3="",0,IF(ISNUMBER(SEARCH(Lists!$G$3,AO339)),1,0)))</f>
        <v/>
      </c>
      <c r="AU339" s="22">
        <f>IF(AK339="","",IF(Lists!$G$4="",0,IF(ISNUMBER(SEARCH(Lists!$G$4,AO339)),1,0)))</f>
        <v/>
      </c>
      <c r="AV339" s="22">
        <f>IF(AK339="","",IF(Lists!$G$5="",0,IF(ISNUMBER(SEARCH(Lists!$G$5,AO339)),1,0)))</f>
        <v/>
      </c>
      <c r="AW339" s="22">
        <f>IF(AK339="","",IF(Lists!$G$6="",0,IF(ISNUMBER(SEARCH(Lists!$G$6,AO339)),1,0)))</f>
        <v/>
      </c>
      <c r="AX339" s="22">
        <f>IF(AK339="","",IF(Lists!$G$7="",0,IF(ISNUMBER(SEARCH(Lists!$G$7,AO339)),1,0)))</f>
        <v/>
      </c>
    </row>
    <row r="340">
      <c r="AE340" s="19" t="n"/>
      <c r="AF340" s="23" t="n"/>
      <c r="AG340" s="23" t="n"/>
      <c r="AH340" s="24" t="n"/>
      <c r="AI340" s="23" t="n"/>
      <c r="AJ340" s="19" t="n"/>
      <c r="AK340" s="22">
        <f>IFERROR(TRIM(INDEX($A340:$AD340,MATCH(Lists!$J$2,$A$1:$AD$1,0))&amp;""),"")</f>
        <v/>
      </c>
      <c r="AL340" s="22">
        <f>LOWER(IFERROR(TRIM(INDEX($A340:$AD340,MATCH(Lists!$J$3,$A$1:$AD$1,0))&amp;""),""))</f>
        <v/>
      </c>
      <c r="AM340" s="22">
        <f>IFERROR(TRIM(INDEX($A340:$AD340,MATCH(Lists!$J$4,$A$1:$AD$1,0))&amp;""),"")</f>
        <v/>
      </c>
      <c r="AN340" s="22">
        <f>IFERROR(IF(TRIM(INDEX($A340:$AD340,MATCH(Lists!$J$5,$A$1:$AD$1,0))&amp;"")="","",VALUE(TRIM(INDEX($A340:$AD340,MATCH(Lists!$J$5,$A$1:$AD$1,0))&amp;""))),"")</f>
        <v/>
      </c>
      <c r="AO340" s="22">
        <f>IFERROR(TRIM(INDEX($A340:$AD340,MATCH(Lists!$J$6,$A$1:$AD$1,0))&amp;""),"")</f>
        <v/>
      </c>
      <c r="AP340" s="22">
        <f>IFERROR(TRIM(INDEX($A340:$AD340,MATCH(Lists!$J$7,$A$1:$AD$1,0))&amp;""),"")</f>
        <v/>
      </c>
      <c r="AQ340" s="22">
        <f>IFERROR(TRIM(INDEX($A340:$AD340,MATCH(Lists!$J$8,$A$1:$AD$1,0))&amp;""),"")</f>
        <v/>
      </c>
      <c r="AR340" s="22">
        <f>IF(AK340="","",SUM(AS340:AX340))</f>
        <v/>
      </c>
      <c r="AS340" s="22">
        <f>IF(AK340="","",IF(Lists!$G$2="",0,IF(ISNUMBER(SEARCH(Lists!$G$2,AO340)),1,0)))</f>
        <v/>
      </c>
      <c r="AT340" s="22">
        <f>IF(AK340="","",IF(Lists!$G$3="",0,IF(ISNUMBER(SEARCH(Lists!$G$3,AO340)),1,0)))</f>
        <v/>
      </c>
      <c r="AU340" s="22">
        <f>IF(AK340="","",IF(Lists!$G$4="",0,IF(ISNUMBER(SEARCH(Lists!$G$4,AO340)),1,0)))</f>
        <v/>
      </c>
      <c r="AV340" s="22">
        <f>IF(AK340="","",IF(Lists!$G$5="",0,IF(ISNUMBER(SEARCH(Lists!$G$5,AO340)),1,0)))</f>
        <v/>
      </c>
      <c r="AW340" s="22">
        <f>IF(AK340="","",IF(Lists!$G$6="",0,IF(ISNUMBER(SEARCH(Lists!$G$6,AO340)),1,0)))</f>
        <v/>
      </c>
      <c r="AX340" s="22">
        <f>IF(AK340="","",IF(Lists!$G$7="",0,IF(ISNUMBER(SEARCH(Lists!$G$7,AO340)),1,0)))</f>
        <v/>
      </c>
    </row>
    <row r="341">
      <c r="AE341" s="19" t="n"/>
      <c r="AF341" s="23" t="n"/>
      <c r="AG341" s="23" t="n"/>
      <c r="AH341" s="24" t="n"/>
      <c r="AI341" s="23" t="n"/>
      <c r="AJ341" s="19" t="n"/>
      <c r="AK341" s="22">
        <f>IFERROR(TRIM(INDEX($A341:$AD341,MATCH(Lists!$J$2,$A$1:$AD$1,0))&amp;""),"")</f>
        <v/>
      </c>
      <c r="AL341" s="22">
        <f>LOWER(IFERROR(TRIM(INDEX($A341:$AD341,MATCH(Lists!$J$3,$A$1:$AD$1,0))&amp;""),""))</f>
        <v/>
      </c>
      <c r="AM341" s="22">
        <f>IFERROR(TRIM(INDEX($A341:$AD341,MATCH(Lists!$J$4,$A$1:$AD$1,0))&amp;""),"")</f>
        <v/>
      </c>
      <c r="AN341" s="22">
        <f>IFERROR(IF(TRIM(INDEX($A341:$AD341,MATCH(Lists!$J$5,$A$1:$AD$1,0))&amp;"")="","",VALUE(TRIM(INDEX($A341:$AD341,MATCH(Lists!$J$5,$A$1:$AD$1,0))&amp;""))),"")</f>
        <v/>
      </c>
      <c r="AO341" s="22">
        <f>IFERROR(TRIM(INDEX($A341:$AD341,MATCH(Lists!$J$6,$A$1:$AD$1,0))&amp;""),"")</f>
        <v/>
      </c>
      <c r="AP341" s="22">
        <f>IFERROR(TRIM(INDEX($A341:$AD341,MATCH(Lists!$J$7,$A$1:$AD$1,0))&amp;""),"")</f>
        <v/>
      </c>
      <c r="AQ341" s="22">
        <f>IFERROR(TRIM(INDEX($A341:$AD341,MATCH(Lists!$J$8,$A$1:$AD$1,0))&amp;""),"")</f>
        <v/>
      </c>
      <c r="AR341" s="22">
        <f>IF(AK341="","",SUM(AS341:AX341))</f>
        <v/>
      </c>
      <c r="AS341" s="22">
        <f>IF(AK341="","",IF(Lists!$G$2="",0,IF(ISNUMBER(SEARCH(Lists!$G$2,AO341)),1,0)))</f>
        <v/>
      </c>
      <c r="AT341" s="22">
        <f>IF(AK341="","",IF(Lists!$G$3="",0,IF(ISNUMBER(SEARCH(Lists!$G$3,AO341)),1,0)))</f>
        <v/>
      </c>
      <c r="AU341" s="22">
        <f>IF(AK341="","",IF(Lists!$G$4="",0,IF(ISNUMBER(SEARCH(Lists!$G$4,AO341)),1,0)))</f>
        <v/>
      </c>
      <c r="AV341" s="22">
        <f>IF(AK341="","",IF(Lists!$G$5="",0,IF(ISNUMBER(SEARCH(Lists!$G$5,AO341)),1,0)))</f>
        <v/>
      </c>
      <c r="AW341" s="22">
        <f>IF(AK341="","",IF(Lists!$G$6="",0,IF(ISNUMBER(SEARCH(Lists!$G$6,AO341)),1,0)))</f>
        <v/>
      </c>
      <c r="AX341" s="22">
        <f>IF(AK341="","",IF(Lists!$G$7="",0,IF(ISNUMBER(SEARCH(Lists!$G$7,AO341)),1,0)))</f>
        <v/>
      </c>
    </row>
    <row r="342">
      <c r="AE342" s="19" t="n"/>
      <c r="AF342" s="23" t="n"/>
      <c r="AG342" s="23" t="n"/>
      <c r="AH342" s="24" t="n"/>
      <c r="AI342" s="23" t="n"/>
      <c r="AJ342" s="19" t="n"/>
      <c r="AK342" s="22">
        <f>IFERROR(TRIM(INDEX($A342:$AD342,MATCH(Lists!$J$2,$A$1:$AD$1,0))&amp;""),"")</f>
        <v/>
      </c>
      <c r="AL342" s="22">
        <f>LOWER(IFERROR(TRIM(INDEX($A342:$AD342,MATCH(Lists!$J$3,$A$1:$AD$1,0))&amp;""),""))</f>
        <v/>
      </c>
      <c r="AM342" s="22">
        <f>IFERROR(TRIM(INDEX($A342:$AD342,MATCH(Lists!$J$4,$A$1:$AD$1,0))&amp;""),"")</f>
        <v/>
      </c>
      <c r="AN342" s="22">
        <f>IFERROR(IF(TRIM(INDEX($A342:$AD342,MATCH(Lists!$J$5,$A$1:$AD$1,0))&amp;"")="","",VALUE(TRIM(INDEX($A342:$AD342,MATCH(Lists!$J$5,$A$1:$AD$1,0))&amp;""))),"")</f>
        <v/>
      </c>
      <c r="AO342" s="22">
        <f>IFERROR(TRIM(INDEX($A342:$AD342,MATCH(Lists!$J$6,$A$1:$AD$1,0))&amp;""),"")</f>
        <v/>
      </c>
      <c r="AP342" s="22">
        <f>IFERROR(TRIM(INDEX($A342:$AD342,MATCH(Lists!$J$7,$A$1:$AD$1,0))&amp;""),"")</f>
        <v/>
      </c>
      <c r="AQ342" s="22">
        <f>IFERROR(TRIM(INDEX($A342:$AD342,MATCH(Lists!$J$8,$A$1:$AD$1,0))&amp;""),"")</f>
        <v/>
      </c>
      <c r="AR342" s="22">
        <f>IF(AK342="","",SUM(AS342:AX342))</f>
        <v/>
      </c>
      <c r="AS342" s="22">
        <f>IF(AK342="","",IF(Lists!$G$2="",0,IF(ISNUMBER(SEARCH(Lists!$G$2,AO342)),1,0)))</f>
        <v/>
      </c>
      <c r="AT342" s="22">
        <f>IF(AK342="","",IF(Lists!$G$3="",0,IF(ISNUMBER(SEARCH(Lists!$G$3,AO342)),1,0)))</f>
        <v/>
      </c>
      <c r="AU342" s="22">
        <f>IF(AK342="","",IF(Lists!$G$4="",0,IF(ISNUMBER(SEARCH(Lists!$G$4,AO342)),1,0)))</f>
        <v/>
      </c>
      <c r="AV342" s="22">
        <f>IF(AK342="","",IF(Lists!$G$5="",0,IF(ISNUMBER(SEARCH(Lists!$G$5,AO342)),1,0)))</f>
        <v/>
      </c>
      <c r="AW342" s="22">
        <f>IF(AK342="","",IF(Lists!$G$6="",0,IF(ISNUMBER(SEARCH(Lists!$G$6,AO342)),1,0)))</f>
        <v/>
      </c>
      <c r="AX342" s="22">
        <f>IF(AK342="","",IF(Lists!$G$7="",0,IF(ISNUMBER(SEARCH(Lists!$G$7,AO342)),1,0)))</f>
        <v/>
      </c>
    </row>
    <row r="343">
      <c r="AE343" s="19" t="n"/>
      <c r="AF343" s="23" t="n"/>
      <c r="AG343" s="23" t="n"/>
      <c r="AH343" s="24" t="n"/>
      <c r="AI343" s="23" t="n"/>
      <c r="AJ343" s="19" t="n"/>
      <c r="AK343" s="22">
        <f>IFERROR(TRIM(INDEX($A343:$AD343,MATCH(Lists!$J$2,$A$1:$AD$1,0))&amp;""),"")</f>
        <v/>
      </c>
      <c r="AL343" s="22">
        <f>LOWER(IFERROR(TRIM(INDEX($A343:$AD343,MATCH(Lists!$J$3,$A$1:$AD$1,0))&amp;""),""))</f>
        <v/>
      </c>
      <c r="AM343" s="22">
        <f>IFERROR(TRIM(INDEX($A343:$AD343,MATCH(Lists!$J$4,$A$1:$AD$1,0))&amp;""),"")</f>
        <v/>
      </c>
      <c r="AN343" s="22">
        <f>IFERROR(IF(TRIM(INDEX($A343:$AD343,MATCH(Lists!$J$5,$A$1:$AD$1,0))&amp;"")="","",VALUE(TRIM(INDEX($A343:$AD343,MATCH(Lists!$J$5,$A$1:$AD$1,0))&amp;""))),"")</f>
        <v/>
      </c>
      <c r="AO343" s="22">
        <f>IFERROR(TRIM(INDEX($A343:$AD343,MATCH(Lists!$J$6,$A$1:$AD$1,0))&amp;""),"")</f>
        <v/>
      </c>
      <c r="AP343" s="22">
        <f>IFERROR(TRIM(INDEX($A343:$AD343,MATCH(Lists!$J$7,$A$1:$AD$1,0))&amp;""),"")</f>
        <v/>
      </c>
      <c r="AQ343" s="22">
        <f>IFERROR(TRIM(INDEX($A343:$AD343,MATCH(Lists!$J$8,$A$1:$AD$1,0))&amp;""),"")</f>
        <v/>
      </c>
      <c r="AR343" s="22">
        <f>IF(AK343="","",SUM(AS343:AX343))</f>
        <v/>
      </c>
      <c r="AS343" s="22">
        <f>IF(AK343="","",IF(Lists!$G$2="",0,IF(ISNUMBER(SEARCH(Lists!$G$2,AO343)),1,0)))</f>
        <v/>
      </c>
      <c r="AT343" s="22">
        <f>IF(AK343="","",IF(Lists!$G$3="",0,IF(ISNUMBER(SEARCH(Lists!$G$3,AO343)),1,0)))</f>
        <v/>
      </c>
      <c r="AU343" s="22">
        <f>IF(AK343="","",IF(Lists!$G$4="",0,IF(ISNUMBER(SEARCH(Lists!$G$4,AO343)),1,0)))</f>
        <v/>
      </c>
      <c r="AV343" s="22">
        <f>IF(AK343="","",IF(Lists!$G$5="",0,IF(ISNUMBER(SEARCH(Lists!$G$5,AO343)),1,0)))</f>
        <v/>
      </c>
      <c r="AW343" s="22">
        <f>IF(AK343="","",IF(Lists!$G$6="",0,IF(ISNUMBER(SEARCH(Lists!$G$6,AO343)),1,0)))</f>
        <v/>
      </c>
      <c r="AX343" s="22">
        <f>IF(AK343="","",IF(Lists!$G$7="",0,IF(ISNUMBER(SEARCH(Lists!$G$7,AO343)),1,0)))</f>
        <v/>
      </c>
    </row>
    <row r="344">
      <c r="AE344" s="19" t="n"/>
      <c r="AF344" s="23" t="n"/>
      <c r="AG344" s="23" t="n"/>
      <c r="AH344" s="24" t="n"/>
      <c r="AI344" s="23" t="n"/>
      <c r="AJ344" s="19" t="n"/>
      <c r="AK344" s="22">
        <f>IFERROR(TRIM(INDEX($A344:$AD344,MATCH(Lists!$J$2,$A$1:$AD$1,0))&amp;""),"")</f>
        <v/>
      </c>
      <c r="AL344" s="22">
        <f>LOWER(IFERROR(TRIM(INDEX($A344:$AD344,MATCH(Lists!$J$3,$A$1:$AD$1,0))&amp;""),""))</f>
        <v/>
      </c>
      <c r="AM344" s="22">
        <f>IFERROR(TRIM(INDEX($A344:$AD344,MATCH(Lists!$J$4,$A$1:$AD$1,0))&amp;""),"")</f>
        <v/>
      </c>
      <c r="AN344" s="22">
        <f>IFERROR(IF(TRIM(INDEX($A344:$AD344,MATCH(Lists!$J$5,$A$1:$AD$1,0))&amp;"")="","",VALUE(TRIM(INDEX($A344:$AD344,MATCH(Lists!$J$5,$A$1:$AD$1,0))&amp;""))),"")</f>
        <v/>
      </c>
      <c r="AO344" s="22">
        <f>IFERROR(TRIM(INDEX($A344:$AD344,MATCH(Lists!$J$6,$A$1:$AD$1,0))&amp;""),"")</f>
        <v/>
      </c>
      <c r="AP344" s="22">
        <f>IFERROR(TRIM(INDEX($A344:$AD344,MATCH(Lists!$J$7,$A$1:$AD$1,0))&amp;""),"")</f>
        <v/>
      </c>
      <c r="AQ344" s="22">
        <f>IFERROR(TRIM(INDEX($A344:$AD344,MATCH(Lists!$J$8,$A$1:$AD$1,0))&amp;""),"")</f>
        <v/>
      </c>
      <c r="AR344" s="22">
        <f>IF(AK344="","",SUM(AS344:AX344))</f>
        <v/>
      </c>
      <c r="AS344" s="22">
        <f>IF(AK344="","",IF(Lists!$G$2="",0,IF(ISNUMBER(SEARCH(Lists!$G$2,AO344)),1,0)))</f>
        <v/>
      </c>
      <c r="AT344" s="22">
        <f>IF(AK344="","",IF(Lists!$G$3="",0,IF(ISNUMBER(SEARCH(Lists!$G$3,AO344)),1,0)))</f>
        <v/>
      </c>
      <c r="AU344" s="22">
        <f>IF(AK344="","",IF(Lists!$G$4="",0,IF(ISNUMBER(SEARCH(Lists!$G$4,AO344)),1,0)))</f>
        <v/>
      </c>
      <c r="AV344" s="22">
        <f>IF(AK344="","",IF(Lists!$G$5="",0,IF(ISNUMBER(SEARCH(Lists!$G$5,AO344)),1,0)))</f>
        <v/>
      </c>
      <c r="AW344" s="22">
        <f>IF(AK344="","",IF(Lists!$G$6="",0,IF(ISNUMBER(SEARCH(Lists!$G$6,AO344)),1,0)))</f>
        <v/>
      </c>
      <c r="AX344" s="22">
        <f>IF(AK344="","",IF(Lists!$G$7="",0,IF(ISNUMBER(SEARCH(Lists!$G$7,AO344)),1,0)))</f>
        <v/>
      </c>
    </row>
    <row r="345">
      <c r="AE345" s="19" t="n"/>
      <c r="AF345" s="23" t="n"/>
      <c r="AG345" s="23" t="n"/>
      <c r="AH345" s="24" t="n"/>
      <c r="AI345" s="23" t="n"/>
      <c r="AJ345" s="19" t="n"/>
      <c r="AK345" s="22">
        <f>IFERROR(TRIM(INDEX($A345:$AD345,MATCH(Lists!$J$2,$A$1:$AD$1,0))&amp;""),"")</f>
        <v/>
      </c>
      <c r="AL345" s="22">
        <f>LOWER(IFERROR(TRIM(INDEX($A345:$AD345,MATCH(Lists!$J$3,$A$1:$AD$1,0))&amp;""),""))</f>
        <v/>
      </c>
      <c r="AM345" s="22">
        <f>IFERROR(TRIM(INDEX($A345:$AD345,MATCH(Lists!$J$4,$A$1:$AD$1,0))&amp;""),"")</f>
        <v/>
      </c>
      <c r="AN345" s="22">
        <f>IFERROR(IF(TRIM(INDEX($A345:$AD345,MATCH(Lists!$J$5,$A$1:$AD$1,0))&amp;"")="","",VALUE(TRIM(INDEX($A345:$AD345,MATCH(Lists!$J$5,$A$1:$AD$1,0))&amp;""))),"")</f>
        <v/>
      </c>
      <c r="AO345" s="22">
        <f>IFERROR(TRIM(INDEX($A345:$AD345,MATCH(Lists!$J$6,$A$1:$AD$1,0))&amp;""),"")</f>
        <v/>
      </c>
      <c r="AP345" s="22">
        <f>IFERROR(TRIM(INDEX($A345:$AD345,MATCH(Lists!$J$7,$A$1:$AD$1,0))&amp;""),"")</f>
        <v/>
      </c>
      <c r="AQ345" s="22">
        <f>IFERROR(TRIM(INDEX($A345:$AD345,MATCH(Lists!$J$8,$A$1:$AD$1,0))&amp;""),"")</f>
        <v/>
      </c>
      <c r="AR345" s="22">
        <f>IF(AK345="","",SUM(AS345:AX345))</f>
        <v/>
      </c>
      <c r="AS345" s="22">
        <f>IF(AK345="","",IF(Lists!$G$2="",0,IF(ISNUMBER(SEARCH(Lists!$G$2,AO345)),1,0)))</f>
        <v/>
      </c>
      <c r="AT345" s="22">
        <f>IF(AK345="","",IF(Lists!$G$3="",0,IF(ISNUMBER(SEARCH(Lists!$G$3,AO345)),1,0)))</f>
        <v/>
      </c>
      <c r="AU345" s="22">
        <f>IF(AK345="","",IF(Lists!$G$4="",0,IF(ISNUMBER(SEARCH(Lists!$G$4,AO345)),1,0)))</f>
        <v/>
      </c>
      <c r="AV345" s="22">
        <f>IF(AK345="","",IF(Lists!$G$5="",0,IF(ISNUMBER(SEARCH(Lists!$G$5,AO345)),1,0)))</f>
        <v/>
      </c>
      <c r="AW345" s="22">
        <f>IF(AK345="","",IF(Lists!$G$6="",0,IF(ISNUMBER(SEARCH(Lists!$G$6,AO345)),1,0)))</f>
        <v/>
      </c>
      <c r="AX345" s="22">
        <f>IF(AK345="","",IF(Lists!$G$7="",0,IF(ISNUMBER(SEARCH(Lists!$G$7,AO345)),1,0)))</f>
        <v/>
      </c>
    </row>
    <row r="346">
      <c r="AE346" s="19" t="n"/>
      <c r="AF346" s="23" t="n"/>
      <c r="AG346" s="23" t="n"/>
      <c r="AH346" s="24" t="n"/>
      <c r="AI346" s="23" t="n"/>
      <c r="AJ346" s="19" t="n"/>
      <c r="AK346" s="22">
        <f>IFERROR(TRIM(INDEX($A346:$AD346,MATCH(Lists!$J$2,$A$1:$AD$1,0))&amp;""),"")</f>
        <v/>
      </c>
      <c r="AL346" s="22">
        <f>LOWER(IFERROR(TRIM(INDEX($A346:$AD346,MATCH(Lists!$J$3,$A$1:$AD$1,0))&amp;""),""))</f>
        <v/>
      </c>
      <c r="AM346" s="22">
        <f>IFERROR(TRIM(INDEX($A346:$AD346,MATCH(Lists!$J$4,$A$1:$AD$1,0))&amp;""),"")</f>
        <v/>
      </c>
      <c r="AN346" s="22">
        <f>IFERROR(IF(TRIM(INDEX($A346:$AD346,MATCH(Lists!$J$5,$A$1:$AD$1,0))&amp;"")="","",VALUE(TRIM(INDEX($A346:$AD346,MATCH(Lists!$J$5,$A$1:$AD$1,0))&amp;""))),"")</f>
        <v/>
      </c>
      <c r="AO346" s="22">
        <f>IFERROR(TRIM(INDEX($A346:$AD346,MATCH(Lists!$J$6,$A$1:$AD$1,0))&amp;""),"")</f>
        <v/>
      </c>
      <c r="AP346" s="22">
        <f>IFERROR(TRIM(INDEX($A346:$AD346,MATCH(Lists!$J$7,$A$1:$AD$1,0))&amp;""),"")</f>
        <v/>
      </c>
      <c r="AQ346" s="22">
        <f>IFERROR(TRIM(INDEX($A346:$AD346,MATCH(Lists!$J$8,$A$1:$AD$1,0))&amp;""),"")</f>
        <v/>
      </c>
      <c r="AR346" s="22">
        <f>IF(AK346="","",SUM(AS346:AX346))</f>
        <v/>
      </c>
      <c r="AS346" s="22">
        <f>IF(AK346="","",IF(Lists!$G$2="",0,IF(ISNUMBER(SEARCH(Lists!$G$2,AO346)),1,0)))</f>
        <v/>
      </c>
      <c r="AT346" s="22">
        <f>IF(AK346="","",IF(Lists!$G$3="",0,IF(ISNUMBER(SEARCH(Lists!$G$3,AO346)),1,0)))</f>
        <v/>
      </c>
      <c r="AU346" s="22">
        <f>IF(AK346="","",IF(Lists!$G$4="",0,IF(ISNUMBER(SEARCH(Lists!$G$4,AO346)),1,0)))</f>
        <v/>
      </c>
      <c r="AV346" s="22">
        <f>IF(AK346="","",IF(Lists!$G$5="",0,IF(ISNUMBER(SEARCH(Lists!$G$5,AO346)),1,0)))</f>
        <v/>
      </c>
      <c r="AW346" s="22">
        <f>IF(AK346="","",IF(Lists!$G$6="",0,IF(ISNUMBER(SEARCH(Lists!$G$6,AO346)),1,0)))</f>
        <v/>
      </c>
      <c r="AX346" s="22">
        <f>IF(AK346="","",IF(Lists!$G$7="",0,IF(ISNUMBER(SEARCH(Lists!$G$7,AO346)),1,0)))</f>
        <v/>
      </c>
    </row>
    <row r="347">
      <c r="AE347" s="19" t="n"/>
      <c r="AF347" s="23" t="n"/>
      <c r="AG347" s="23" t="n"/>
      <c r="AH347" s="24" t="n"/>
      <c r="AI347" s="23" t="n"/>
      <c r="AJ347" s="19" t="n"/>
      <c r="AK347" s="22">
        <f>IFERROR(TRIM(INDEX($A347:$AD347,MATCH(Lists!$J$2,$A$1:$AD$1,0))&amp;""),"")</f>
        <v/>
      </c>
      <c r="AL347" s="22">
        <f>LOWER(IFERROR(TRIM(INDEX($A347:$AD347,MATCH(Lists!$J$3,$A$1:$AD$1,0))&amp;""),""))</f>
        <v/>
      </c>
      <c r="AM347" s="22">
        <f>IFERROR(TRIM(INDEX($A347:$AD347,MATCH(Lists!$J$4,$A$1:$AD$1,0))&amp;""),"")</f>
        <v/>
      </c>
      <c r="AN347" s="22">
        <f>IFERROR(IF(TRIM(INDEX($A347:$AD347,MATCH(Lists!$J$5,$A$1:$AD$1,0))&amp;"")="","",VALUE(TRIM(INDEX($A347:$AD347,MATCH(Lists!$J$5,$A$1:$AD$1,0))&amp;""))),"")</f>
        <v/>
      </c>
      <c r="AO347" s="22">
        <f>IFERROR(TRIM(INDEX($A347:$AD347,MATCH(Lists!$J$6,$A$1:$AD$1,0))&amp;""),"")</f>
        <v/>
      </c>
      <c r="AP347" s="22">
        <f>IFERROR(TRIM(INDEX($A347:$AD347,MATCH(Lists!$J$7,$A$1:$AD$1,0))&amp;""),"")</f>
        <v/>
      </c>
      <c r="AQ347" s="22">
        <f>IFERROR(TRIM(INDEX($A347:$AD347,MATCH(Lists!$J$8,$A$1:$AD$1,0))&amp;""),"")</f>
        <v/>
      </c>
      <c r="AR347" s="22">
        <f>IF(AK347="","",SUM(AS347:AX347))</f>
        <v/>
      </c>
      <c r="AS347" s="22">
        <f>IF(AK347="","",IF(Lists!$G$2="",0,IF(ISNUMBER(SEARCH(Lists!$G$2,AO347)),1,0)))</f>
        <v/>
      </c>
      <c r="AT347" s="22">
        <f>IF(AK347="","",IF(Lists!$G$3="",0,IF(ISNUMBER(SEARCH(Lists!$G$3,AO347)),1,0)))</f>
        <v/>
      </c>
      <c r="AU347" s="22">
        <f>IF(AK347="","",IF(Lists!$G$4="",0,IF(ISNUMBER(SEARCH(Lists!$G$4,AO347)),1,0)))</f>
        <v/>
      </c>
      <c r="AV347" s="22">
        <f>IF(AK347="","",IF(Lists!$G$5="",0,IF(ISNUMBER(SEARCH(Lists!$G$5,AO347)),1,0)))</f>
        <v/>
      </c>
      <c r="AW347" s="22">
        <f>IF(AK347="","",IF(Lists!$G$6="",0,IF(ISNUMBER(SEARCH(Lists!$G$6,AO347)),1,0)))</f>
        <v/>
      </c>
      <c r="AX347" s="22">
        <f>IF(AK347="","",IF(Lists!$G$7="",0,IF(ISNUMBER(SEARCH(Lists!$G$7,AO347)),1,0)))</f>
        <v/>
      </c>
    </row>
    <row r="348">
      <c r="AE348" s="19" t="n"/>
      <c r="AF348" s="23" t="n"/>
      <c r="AG348" s="23" t="n"/>
      <c r="AH348" s="24" t="n"/>
      <c r="AI348" s="23" t="n"/>
      <c r="AJ348" s="19" t="n"/>
      <c r="AK348" s="22">
        <f>IFERROR(TRIM(INDEX($A348:$AD348,MATCH(Lists!$J$2,$A$1:$AD$1,0))&amp;""),"")</f>
        <v/>
      </c>
      <c r="AL348" s="22">
        <f>LOWER(IFERROR(TRIM(INDEX($A348:$AD348,MATCH(Lists!$J$3,$A$1:$AD$1,0))&amp;""),""))</f>
        <v/>
      </c>
      <c r="AM348" s="22">
        <f>IFERROR(TRIM(INDEX($A348:$AD348,MATCH(Lists!$J$4,$A$1:$AD$1,0))&amp;""),"")</f>
        <v/>
      </c>
      <c r="AN348" s="22">
        <f>IFERROR(IF(TRIM(INDEX($A348:$AD348,MATCH(Lists!$J$5,$A$1:$AD$1,0))&amp;"")="","",VALUE(TRIM(INDEX($A348:$AD348,MATCH(Lists!$J$5,$A$1:$AD$1,0))&amp;""))),"")</f>
        <v/>
      </c>
      <c r="AO348" s="22">
        <f>IFERROR(TRIM(INDEX($A348:$AD348,MATCH(Lists!$J$6,$A$1:$AD$1,0))&amp;""),"")</f>
        <v/>
      </c>
      <c r="AP348" s="22">
        <f>IFERROR(TRIM(INDEX($A348:$AD348,MATCH(Lists!$J$7,$A$1:$AD$1,0))&amp;""),"")</f>
        <v/>
      </c>
      <c r="AQ348" s="22">
        <f>IFERROR(TRIM(INDEX($A348:$AD348,MATCH(Lists!$J$8,$A$1:$AD$1,0))&amp;""),"")</f>
        <v/>
      </c>
      <c r="AR348" s="22">
        <f>IF(AK348="","",SUM(AS348:AX348))</f>
        <v/>
      </c>
      <c r="AS348" s="22">
        <f>IF(AK348="","",IF(Lists!$G$2="",0,IF(ISNUMBER(SEARCH(Lists!$G$2,AO348)),1,0)))</f>
        <v/>
      </c>
      <c r="AT348" s="22">
        <f>IF(AK348="","",IF(Lists!$G$3="",0,IF(ISNUMBER(SEARCH(Lists!$G$3,AO348)),1,0)))</f>
        <v/>
      </c>
      <c r="AU348" s="22">
        <f>IF(AK348="","",IF(Lists!$G$4="",0,IF(ISNUMBER(SEARCH(Lists!$G$4,AO348)),1,0)))</f>
        <v/>
      </c>
      <c r="AV348" s="22">
        <f>IF(AK348="","",IF(Lists!$G$5="",0,IF(ISNUMBER(SEARCH(Lists!$G$5,AO348)),1,0)))</f>
        <v/>
      </c>
      <c r="AW348" s="22">
        <f>IF(AK348="","",IF(Lists!$G$6="",0,IF(ISNUMBER(SEARCH(Lists!$G$6,AO348)),1,0)))</f>
        <v/>
      </c>
      <c r="AX348" s="22">
        <f>IF(AK348="","",IF(Lists!$G$7="",0,IF(ISNUMBER(SEARCH(Lists!$G$7,AO348)),1,0)))</f>
        <v/>
      </c>
    </row>
    <row r="349">
      <c r="AE349" s="19" t="n"/>
      <c r="AF349" s="23" t="n"/>
      <c r="AG349" s="23" t="n"/>
      <c r="AH349" s="24" t="n"/>
      <c r="AI349" s="23" t="n"/>
      <c r="AJ349" s="19" t="n"/>
      <c r="AK349" s="22">
        <f>IFERROR(TRIM(INDEX($A349:$AD349,MATCH(Lists!$J$2,$A$1:$AD$1,0))&amp;""),"")</f>
        <v/>
      </c>
      <c r="AL349" s="22">
        <f>LOWER(IFERROR(TRIM(INDEX($A349:$AD349,MATCH(Lists!$J$3,$A$1:$AD$1,0))&amp;""),""))</f>
        <v/>
      </c>
      <c r="AM349" s="22">
        <f>IFERROR(TRIM(INDEX($A349:$AD349,MATCH(Lists!$J$4,$A$1:$AD$1,0))&amp;""),"")</f>
        <v/>
      </c>
      <c r="AN349" s="22">
        <f>IFERROR(IF(TRIM(INDEX($A349:$AD349,MATCH(Lists!$J$5,$A$1:$AD$1,0))&amp;"")="","",VALUE(TRIM(INDEX($A349:$AD349,MATCH(Lists!$J$5,$A$1:$AD$1,0))&amp;""))),"")</f>
        <v/>
      </c>
      <c r="AO349" s="22">
        <f>IFERROR(TRIM(INDEX($A349:$AD349,MATCH(Lists!$J$6,$A$1:$AD$1,0))&amp;""),"")</f>
        <v/>
      </c>
      <c r="AP349" s="22">
        <f>IFERROR(TRIM(INDEX($A349:$AD349,MATCH(Lists!$J$7,$A$1:$AD$1,0))&amp;""),"")</f>
        <v/>
      </c>
      <c r="AQ349" s="22">
        <f>IFERROR(TRIM(INDEX($A349:$AD349,MATCH(Lists!$J$8,$A$1:$AD$1,0))&amp;""),"")</f>
        <v/>
      </c>
      <c r="AR349" s="22">
        <f>IF(AK349="","",SUM(AS349:AX349))</f>
        <v/>
      </c>
      <c r="AS349" s="22">
        <f>IF(AK349="","",IF(Lists!$G$2="",0,IF(ISNUMBER(SEARCH(Lists!$G$2,AO349)),1,0)))</f>
        <v/>
      </c>
      <c r="AT349" s="22">
        <f>IF(AK349="","",IF(Lists!$G$3="",0,IF(ISNUMBER(SEARCH(Lists!$G$3,AO349)),1,0)))</f>
        <v/>
      </c>
      <c r="AU349" s="22">
        <f>IF(AK349="","",IF(Lists!$G$4="",0,IF(ISNUMBER(SEARCH(Lists!$G$4,AO349)),1,0)))</f>
        <v/>
      </c>
      <c r="AV349" s="22">
        <f>IF(AK349="","",IF(Lists!$G$5="",0,IF(ISNUMBER(SEARCH(Lists!$G$5,AO349)),1,0)))</f>
        <v/>
      </c>
      <c r="AW349" s="22">
        <f>IF(AK349="","",IF(Lists!$G$6="",0,IF(ISNUMBER(SEARCH(Lists!$G$6,AO349)),1,0)))</f>
        <v/>
      </c>
      <c r="AX349" s="22">
        <f>IF(AK349="","",IF(Lists!$G$7="",0,IF(ISNUMBER(SEARCH(Lists!$G$7,AO349)),1,0)))</f>
        <v/>
      </c>
    </row>
    <row r="350">
      <c r="AE350" s="19" t="n"/>
      <c r="AF350" s="23" t="n"/>
      <c r="AG350" s="23" t="n"/>
      <c r="AH350" s="24" t="n"/>
      <c r="AI350" s="23" t="n"/>
      <c r="AJ350" s="19" t="n"/>
      <c r="AK350" s="22">
        <f>IFERROR(TRIM(INDEX($A350:$AD350,MATCH(Lists!$J$2,$A$1:$AD$1,0))&amp;""),"")</f>
        <v/>
      </c>
      <c r="AL350" s="22">
        <f>LOWER(IFERROR(TRIM(INDEX($A350:$AD350,MATCH(Lists!$J$3,$A$1:$AD$1,0))&amp;""),""))</f>
        <v/>
      </c>
      <c r="AM350" s="22">
        <f>IFERROR(TRIM(INDEX($A350:$AD350,MATCH(Lists!$J$4,$A$1:$AD$1,0))&amp;""),"")</f>
        <v/>
      </c>
      <c r="AN350" s="22">
        <f>IFERROR(IF(TRIM(INDEX($A350:$AD350,MATCH(Lists!$J$5,$A$1:$AD$1,0))&amp;"")="","",VALUE(TRIM(INDEX($A350:$AD350,MATCH(Lists!$J$5,$A$1:$AD$1,0))&amp;""))),"")</f>
        <v/>
      </c>
      <c r="AO350" s="22">
        <f>IFERROR(TRIM(INDEX($A350:$AD350,MATCH(Lists!$J$6,$A$1:$AD$1,0))&amp;""),"")</f>
        <v/>
      </c>
      <c r="AP350" s="22">
        <f>IFERROR(TRIM(INDEX($A350:$AD350,MATCH(Lists!$J$7,$A$1:$AD$1,0))&amp;""),"")</f>
        <v/>
      </c>
      <c r="AQ350" s="22">
        <f>IFERROR(TRIM(INDEX($A350:$AD350,MATCH(Lists!$J$8,$A$1:$AD$1,0))&amp;""),"")</f>
        <v/>
      </c>
      <c r="AR350" s="22">
        <f>IF(AK350="","",SUM(AS350:AX350))</f>
        <v/>
      </c>
      <c r="AS350" s="22">
        <f>IF(AK350="","",IF(Lists!$G$2="",0,IF(ISNUMBER(SEARCH(Lists!$G$2,AO350)),1,0)))</f>
        <v/>
      </c>
      <c r="AT350" s="22">
        <f>IF(AK350="","",IF(Lists!$G$3="",0,IF(ISNUMBER(SEARCH(Lists!$G$3,AO350)),1,0)))</f>
        <v/>
      </c>
      <c r="AU350" s="22">
        <f>IF(AK350="","",IF(Lists!$G$4="",0,IF(ISNUMBER(SEARCH(Lists!$G$4,AO350)),1,0)))</f>
        <v/>
      </c>
      <c r="AV350" s="22">
        <f>IF(AK350="","",IF(Lists!$G$5="",0,IF(ISNUMBER(SEARCH(Lists!$G$5,AO350)),1,0)))</f>
        <v/>
      </c>
      <c r="AW350" s="22">
        <f>IF(AK350="","",IF(Lists!$G$6="",0,IF(ISNUMBER(SEARCH(Lists!$G$6,AO350)),1,0)))</f>
        <v/>
      </c>
      <c r="AX350" s="22">
        <f>IF(AK350="","",IF(Lists!$G$7="",0,IF(ISNUMBER(SEARCH(Lists!$G$7,AO350)),1,0)))</f>
        <v/>
      </c>
    </row>
    <row r="351">
      <c r="AE351" s="19" t="n"/>
      <c r="AF351" s="23" t="n"/>
      <c r="AG351" s="23" t="n"/>
      <c r="AH351" s="24" t="n"/>
      <c r="AI351" s="23" t="n"/>
      <c r="AJ351" s="19" t="n"/>
      <c r="AK351" s="22">
        <f>IFERROR(TRIM(INDEX($A351:$AD351,MATCH(Lists!$J$2,$A$1:$AD$1,0))&amp;""),"")</f>
        <v/>
      </c>
      <c r="AL351" s="22">
        <f>LOWER(IFERROR(TRIM(INDEX($A351:$AD351,MATCH(Lists!$J$3,$A$1:$AD$1,0))&amp;""),""))</f>
        <v/>
      </c>
      <c r="AM351" s="22">
        <f>IFERROR(TRIM(INDEX($A351:$AD351,MATCH(Lists!$J$4,$A$1:$AD$1,0))&amp;""),"")</f>
        <v/>
      </c>
      <c r="AN351" s="22">
        <f>IFERROR(IF(TRIM(INDEX($A351:$AD351,MATCH(Lists!$J$5,$A$1:$AD$1,0))&amp;"")="","",VALUE(TRIM(INDEX($A351:$AD351,MATCH(Lists!$J$5,$A$1:$AD$1,0))&amp;""))),"")</f>
        <v/>
      </c>
      <c r="AO351" s="22">
        <f>IFERROR(TRIM(INDEX($A351:$AD351,MATCH(Lists!$J$6,$A$1:$AD$1,0))&amp;""),"")</f>
        <v/>
      </c>
      <c r="AP351" s="22">
        <f>IFERROR(TRIM(INDEX($A351:$AD351,MATCH(Lists!$J$7,$A$1:$AD$1,0))&amp;""),"")</f>
        <v/>
      </c>
      <c r="AQ351" s="22">
        <f>IFERROR(TRIM(INDEX($A351:$AD351,MATCH(Lists!$J$8,$A$1:$AD$1,0))&amp;""),"")</f>
        <v/>
      </c>
      <c r="AR351" s="22">
        <f>IF(AK351="","",SUM(AS351:AX351))</f>
        <v/>
      </c>
      <c r="AS351" s="22">
        <f>IF(AK351="","",IF(Lists!$G$2="",0,IF(ISNUMBER(SEARCH(Lists!$G$2,AO351)),1,0)))</f>
        <v/>
      </c>
      <c r="AT351" s="22">
        <f>IF(AK351="","",IF(Lists!$G$3="",0,IF(ISNUMBER(SEARCH(Lists!$G$3,AO351)),1,0)))</f>
        <v/>
      </c>
      <c r="AU351" s="22">
        <f>IF(AK351="","",IF(Lists!$G$4="",0,IF(ISNUMBER(SEARCH(Lists!$G$4,AO351)),1,0)))</f>
        <v/>
      </c>
      <c r="AV351" s="22">
        <f>IF(AK351="","",IF(Lists!$G$5="",0,IF(ISNUMBER(SEARCH(Lists!$G$5,AO351)),1,0)))</f>
        <v/>
      </c>
      <c r="AW351" s="22">
        <f>IF(AK351="","",IF(Lists!$G$6="",0,IF(ISNUMBER(SEARCH(Lists!$G$6,AO351)),1,0)))</f>
        <v/>
      </c>
      <c r="AX351" s="22">
        <f>IF(AK351="","",IF(Lists!$G$7="",0,IF(ISNUMBER(SEARCH(Lists!$G$7,AO351)),1,0)))</f>
        <v/>
      </c>
    </row>
    <row r="352">
      <c r="AE352" s="19" t="n"/>
      <c r="AF352" s="23" t="n"/>
      <c r="AG352" s="23" t="n"/>
      <c r="AH352" s="24" t="n"/>
      <c r="AI352" s="23" t="n"/>
      <c r="AJ352" s="19" t="n"/>
      <c r="AK352" s="22">
        <f>IFERROR(TRIM(INDEX($A352:$AD352,MATCH(Lists!$J$2,$A$1:$AD$1,0))&amp;""),"")</f>
        <v/>
      </c>
      <c r="AL352" s="22">
        <f>LOWER(IFERROR(TRIM(INDEX($A352:$AD352,MATCH(Lists!$J$3,$A$1:$AD$1,0))&amp;""),""))</f>
        <v/>
      </c>
      <c r="AM352" s="22">
        <f>IFERROR(TRIM(INDEX($A352:$AD352,MATCH(Lists!$J$4,$A$1:$AD$1,0))&amp;""),"")</f>
        <v/>
      </c>
      <c r="AN352" s="22">
        <f>IFERROR(IF(TRIM(INDEX($A352:$AD352,MATCH(Lists!$J$5,$A$1:$AD$1,0))&amp;"")="","",VALUE(TRIM(INDEX($A352:$AD352,MATCH(Lists!$J$5,$A$1:$AD$1,0))&amp;""))),"")</f>
        <v/>
      </c>
      <c r="AO352" s="22">
        <f>IFERROR(TRIM(INDEX($A352:$AD352,MATCH(Lists!$J$6,$A$1:$AD$1,0))&amp;""),"")</f>
        <v/>
      </c>
      <c r="AP352" s="22">
        <f>IFERROR(TRIM(INDEX($A352:$AD352,MATCH(Lists!$J$7,$A$1:$AD$1,0))&amp;""),"")</f>
        <v/>
      </c>
      <c r="AQ352" s="22">
        <f>IFERROR(TRIM(INDEX($A352:$AD352,MATCH(Lists!$J$8,$A$1:$AD$1,0))&amp;""),"")</f>
        <v/>
      </c>
      <c r="AR352" s="22">
        <f>IF(AK352="","",SUM(AS352:AX352))</f>
        <v/>
      </c>
      <c r="AS352" s="22">
        <f>IF(AK352="","",IF(Lists!$G$2="",0,IF(ISNUMBER(SEARCH(Lists!$G$2,AO352)),1,0)))</f>
        <v/>
      </c>
      <c r="AT352" s="22">
        <f>IF(AK352="","",IF(Lists!$G$3="",0,IF(ISNUMBER(SEARCH(Lists!$G$3,AO352)),1,0)))</f>
        <v/>
      </c>
      <c r="AU352" s="22">
        <f>IF(AK352="","",IF(Lists!$G$4="",0,IF(ISNUMBER(SEARCH(Lists!$G$4,AO352)),1,0)))</f>
        <v/>
      </c>
      <c r="AV352" s="22">
        <f>IF(AK352="","",IF(Lists!$G$5="",0,IF(ISNUMBER(SEARCH(Lists!$G$5,AO352)),1,0)))</f>
        <v/>
      </c>
      <c r="AW352" s="22">
        <f>IF(AK352="","",IF(Lists!$G$6="",0,IF(ISNUMBER(SEARCH(Lists!$G$6,AO352)),1,0)))</f>
        <v/>
      </c>
      <c r="AX352" s="22">
        <f>IF(AK352="","",IF(Lists!$G$7="",0,IF(ISNUMBER(SEARCH(Lists!$G$7,AO352)),1,0)))</f>
        <v/>
      </c>
    </row>
    <row r="353">
      <c r="AE353" s="19" t="n"/>
      <c r="AF353" s="23" t="n"/>
      <c r="AG353" s="23" t="n"/>
      <c r="AH353" s="24" t="n"/>
      <c r="AI353" s="23" t="n"/>
      <c r="AJ353" s="19" t="n"/>
      <c r="AK353" s="22">
        <f>IFERROR(TRIM(INDEX($A353:$AD353,MATCH(Lists!$J$2,$A$1:$AD$1,0))&amp;""),"")</f>
        <v/>
      </c>
      <c r="AL353" s="22">
        <f>LOWER(IFERROR(TRIM(INDEX($A353:$AD353,MATCH(Lists!$J$3,$A$1:$AD$1,0))&amp;""),""))</f>
        <v/>
      </c>
      <c r="AM353" s="22">
        <f>IFERROR(TRIM(INDEX($A353:$AD353,MATCH(Lists!$J$4,$A$1:$AD$1,0))&amp;""),"")</f>
        <v/>
      </c>
      <c r="AN353" s="22">
        <f>IFERROR(IF(TRIM(INDEX($A353:$AD353,MATCH(Lists!$J$5,$A$1:$AD$1,0))&amp;"")="","",VALUE(TRIM(INDEX($A353:$AD353,MATCH(Lists!$J$5,$A$1:$AD$1,0))&amp;""))),"")</f>
        <v/>
      </c>
      <c r="AO353" s="22">
        <f>IFERROR(TRIM(INDEX($A353:$AD353,MATCH(Lists!$J$6,$A$1:$AD$1,0))&amp;""),"")</f>
        <v/>
      </c>
      <c r="AP353" s="22">
        <f>IFERROR(TRIM(INDEX($A353:$AD353,MATCH(Lists!$J$7,$A$1:$AD$1,0))&amp;""),"")</f>
        <v/>
      </c>
      <c r="AQ353" s="22">
        <f>IFERROR(TRIM(INDEX($A353:$AD353,MATCH(Lists!$J$8,$A$1:$AD$1,0))&amp;""),"")</f>
        <v/>
      </c>
      <c r="AR353" s="22">
        <f>IF(AK353="","",SUM(AS353:AX353))</f>
        <v/>
      </c>
      <c r="AS353" s="22">
        <f>IF(AK353="","",IF(Lists!$G$2="",0,IF(ISNUMBER(SEARCH(Lists!$G$2,AO353)),1,0)))</f>
        <v/>
      </c>
      <c r="AT353" s="22">
        <f>IF(AK353="","",IF(Lists!$G$3="",0,IF(ISNUMBER(SEARCH(Lists!$G$3,AO353)),1,0)))</f>
        <v/>
      </c>
      <c r="AU353" s="22">
        <f>IF(AK353="","",IF(Lists!$G$4="",0,IF(ISNUMBER(SEARCH(Lists!$G$4,AO353)),1,0)))</f>
        <v/>
      </c>
      <c r="AV353" s="22">
        <f>IF(AK353="","",IF(Lists!$G$5="",0,IF(ISNUMBER(SEARCH(Lists!$G$5,AO353)),1,0)))</f>
        <v/>
      </c>
      <c r="AW353" s="22">
        <f>IF(AK353="","",IF(Lists!$G$6="",0,IF(ISNUMBER(SEARCH(Lists!$G$6,AO353)),1,0)))</f>
        <v/>
      </c>
      <c r="AX353" s="22">
        <f>IF(AK353="","",IF(Lists!$G$7="",0,IF(ISNUMBER(SEARCH(Lists!$G$7,AO353)),1,0)))</f>
        <v/>
      </c>
    </row>
    <row r="354">
      <c r="AE354" s="19" t="n"/>
      <c r="AF354" s="23" t="n"/>
      <c r="AG354" s="23" t="n"/>
      <c r="AH354" s="24" t="n"/>
      <c r="AI354" s="23" t="n"/>
      <c r="AJ354" s="19" t="n"/>
      <c r="AK354" s="22">
        <f>IFERROR(TRIM(INDEX($A354:$AD354,MATCH(Lists!$J$2,$A$1:$AD$1,0))&amp;""),"")</f>
        <v/>
      </c>
      <c r="AL354" s="22">
        <f>LOWER(IFERROR(TRIM(INDEX($A354:$AD354,MATCH(Lists!$J$3,$A$1:$AD$1,0))&amp;""),""))</f>
        <v/>
      </c>
      <c r="AM354" s="22">
        <f>IFERROR(TRIM(INDEX($A354:$AD354,MATCH(Lists!$J$4,$A$1:$AD$1,0))&amp;""),"")</f>
        <v/>
      </c>
      <c r="AN354" s="22">
        <f>IFERROR(IF(TRIM(INDEX($A354:$AD354,MATCH(Lists!$J$5,$A$1:$AD$1,0))&amp;"")="","",VALUE(TRIM(INDEX($A354:$AD354,MATCH(Lists!$J$5,$A$1:$AD$1,0))&amp;""))),"")</f>
        <v/>
      </c>
      <c r="AO354" s="22">
        <f>IFERROR(TRIM(INDEX($A354:$AD354,MATCH(Lists!$J$6,$A$1:$AD$1,0))&amp;""),"")</f>
        <v/>
      </c>
      <c r="AP354" s="22">
        <f>IFERROR(TRIM(INDEX($A354:$AD354,MATCH(Lists!$J$7,$A$1:$AD$1,0))&amp;""),"")</f>
        <v/>
      </c>
      <c r="AQ354" s="22">
        <f>IFERROR(TRIM(INDEX($A354:$AD354,MATCH(Lists!$J$8,$A$1:$AD$1,0))&amp;""),"")</f>
        <v/>
      </c>
      <c r="AR354" s="22">
        <f>IF(AK354="","",SUM(AS354:AX354))</f>
        <v/>
      </c>
      <c r="AS354" s="22">
        <f>IF(AK354="","",IF(Lists!$G$2="",0,IF(ISNUMBER(SEARCH(Lists!$G$2,AO354)),1,0)))</f>
        <v/>
      </c>
      <c r="AT354" s="22">
        <f>IF(AK354="","",IF(Lists!$G$3="",0,IF(ISNUMBER(SEARCH(Lists!$G$3,AO354)),1,0)))</f>
        <v/>
      </c>
      <c r="AU354" s="22">
        <f>IF(AK354="","",IF(Lists!$G$4="",0,IF(ISNUMBER(SEARCH(Lists!$G$4,AO354)),1,0)))</f>
        <v/>
      </c>
      <c r="AV354" s="22">
        <f>IF(AK354="","",IF(Lists!$G$5="",0,IF(ISNUMBER(SEARCH(Lists!$G$5,AO354)),1,0)))</f>
        <v/>
      </c>
      <c r="AW354" s="22">
        <f>IF(AK354="","",IF(Lists!$G$6="",0,IF(ISNUMBER(SEARCH(Lists!$G$6,AO354)),1,0)))</f>
        <v/>
      </c>
      <c r="AX354" s="22">
        <f>IF(AK354="","",IF(Lists!$G$7="",0,IF(ISNUMBER(SEARCH(Lists!$G$7,AO354)),1,0)))</f>
        <v/>
      </c>
    </row>
    <row r="355">
      <c r="AE355" s="19" t="n"/>
      <c r="AF355" s="23" t="n"/>
      <c r="AG355" s="23" t="n"/>
      <c r="AH355" s="24" t="n"/>
      <c r="AI355" s="23" t="n"/>
      <c r="AJ355" s="19" t="n"/>
      <c r="AK355" s="22">
        <f>IFERROR(TRIM(INDEX($A355:$AD355,MATCH(Lists!$J$2,$A$1:$AD$1,0))&amp;""),"")</f>
        <v/>
      </c>
      <c r="AL355" s="22">
        <f>LOWER(IFERROR(TRIM(INDEX($A355:$AD355,MATCH(Lists!$J$3,$A$1:$AD$1,0))&amp;""),""))</f>
        <v/>
      </c>
      <c r="AM355" s="22">
        <f>IFERROR(TRIM(INDEX($A355:$AD355,MATCH(Lists!$J$4,$A$1:$AD$1,0))&amp;""),"")</f>
        <v/>
      </c>
      <c r="AN355" s="22">
        <f>IFERROR(IF(TRIM(INDEX($A355:$AD355,MATCH(Lists!$J$5,$A$1:$AD$1,0))&amp;"")="","",VALUE(TRIM(INDEX($A355:$AD355,MATCH(Lists!$J$5,$A$1:$AD$1,0))&amp;""))),"")</f>
        <v/>
      </c>
      <c r="AO355" s="22">
        <f>IFERROR(TRIM(INDEX($A355:$AD355,MATCH(Lists!$J$6,$A$1:$AD$1,0))&amp;""),"")</f>
        <v/>
      </c>
      <c r="AP355" s="22">
        <f>IFERROR(TRIM(INDEX($A355:$AD355,MATCH(Lists!$J$7,$A$1:$AD$1,0))&amp;""),"")</f>
        <v/>
      </c>
      <c r="AQ355" s="22">
        <f>IFERROR(TRIM(INDEX($A355:$AD355,MATCH(Lists!$J$8,$A$1:$AD$1,0))&amp;""),"")</f>
        <v/>
      </c>
      <c r="AR355" s="22">
        <f>IF(AK355="","",SUM(AS355:AX355))</f>
        <v/>
      </c>
      <c r="AS355" s="22">
        <f>IF(AK355="","",IF(Lists!$G$2="",0,IF(ISNUMBER(SEARCH(Lists!$G$2,AO355)),1,0)))</f>
        <v/>
      </c>
      <c r="AT355" s="22">
        <f>IF(AK355="","",IF(Lists!$G$3="",0,IF(ISNUMBER(SEARCH(Lists!$G$3,AO355)),1,0)))</f>
        <v/>
      </c>
      <c r="AU355" s="22">
        <f>IF(AK355="","",IF(Lists!$G$4="",0,IF(ISNUMBER(SEARCH(Lists!$G$4,AO355)),1,0)))</f>
        <v/>
      </c>
      <c r="AV355" s="22">
        <f>IF(AK355="","",IF(Lists!$G$5="",0,IF(ISNUMBER(SEARCH(Lists!$G$5,AO355)),1,0)))</f>
        <v/>
      </c>
      <c r="AW355" s="22">
        <f>IF(AK355="","",IF(Lists!$G$6="",0,IF(ISNUMBER(SEARCH(Lists!$G$6,AO355)),1,0)))</f>
        <v/>
      </c>
      <c r="AX355" s="22">
        <f>IF(AK355="","",IF(Lists!$G$7="",0,IF(ISNUMBER(SEARCH(Lists!$G$7,AO355)),1,0)))</f>
        <v/>
      </c>
    </row>
    <row r="356">
      <c r="AE356" s="19" t="n"/>
      <c r="AF356" s="23" t="n"/>
      <c r="AG356" s="23" t="n"/>
      <c r="AH356" s="24" t="n"/>
      <c r="AI356" s="23" t="n"/>
      <c r="AJ356" s="19" t="n"/>
      <c r="AK356" s="22">
        <f>IFERROR(TRIM(INDEX($A356:$AD356,MATCH(Lists!$J$2,$A$1:$AD$1,0))&amp;""),"")</f>
        <v/>
      </c>
      <c r="AL356" s="22">
        <f>LOWER(IFERROR(TRIM(INDEX($A356:$AD356,MATCH(Lists!$J$3,$A$1:$AD$1,0))&amp;""),""))</f>
        <v/>
      </c>
      <c r="AM356" s="22">
        <f>IFERROR(TRIM(INDEX($A356:$AD356,MATCH(Lists!$J$4,$A$1:$AD$1,0))&amp;""),"")</f>
        <v/>
      </c>
      <c r="AN356" s="22">
        <f>IFERROR(IF(TRIM(INDEX($A356:$AD356,MATCH(Lists!$J$5,$A$1:$AD$1,0))&amp;"")="","",VALUE(TRIM(INDEX($A356:$AD356,MATCH(Lists!$J$5,$A$1:$AD$1,0))&amp;""))),"")</f>
        <v/>
      </c>
      <c r="AO356" s="22">
        <f>IFERROR(TRIM(INDEX($A356:$AD356,MATCH(Lists!$J$6,$A$1:$AD$1,0))&amp;""),"")</f>
        <v/>
      </c>
      <c r="AP356" s="22">
        <f>IFERROR(TRIM(INDEX($A356:$AD356,MATCH(Lists!$J$7,$A$1:$AD$1,0))&amp;""),"")</f>
        <v/>
      </c>
      <c r="AQ356" s="22">
        <f>IFERROR(TRIM(INDEX($A356:$AD356,MATCH(Lists!$J$8,$A$1:$AD$1,0))&amp;""),"")</f>
        <v/>
      </c>
      <c r="AR356" s="22">
        <f>IF(AK356="","",SUM(AS356:AX356))</f>
        <v/>
      </c>
      <c r="AS356" s="22">
        <f>IF(AK356="","",IF(Lists!$G$2="",0,IF(ISNUMBER(SEARCH(Lists!$G$2,AO356)),1,0)))</f>
        <v/>
      </c>
      <c r="AT356" s="22">
        <f>IF(AK356="","",IF(Lists!$G$3="",0,IF(ISNUMBER(SEARCH(Lists!$G$3,AO356)),1,0)))</f>
        <v/>
      </c>
      <c r="AU356" s="22">
        <f>IF(AK356="","",IF(Lists!$G$4="",0,IF(ISNUMBER(SEARCH(Lists!$G$4,AO356)),1,0)))</f>
        <v/>
      </c>
      <c r="AV356" s="22">
        <f>IF(AK356="","",IF(Lists!$G$5="",0,IF(ISNUMBER(SEARCH(Lists!$G$5,AO356)),1,0)))</f>
        <v/>
      </c>
      <c r="AW356" s="22">
        <f>IF(AK356="","",IF(Lists!$G$6="",0,IF(ISNUMBER(SEARCH(Lists!$G$6,AO356)),1,0)))</f>
        <v/>
      </c>
      <c r="AX356" s="22">
        <f>IF(AK356="","",IF(Lists!$G$7="",0,IF(ISNUMBER(SEARCH(Lists!$G$7,AO356)),1,0)))</f>
        <v/>
      </c>
    </row>
    <row r="357">
      <c r="AE357" s="19" t="n"/>
      <c r="AF357" s="23" t="n"/>
      <c r="AG357" s="23" t="n"/>
      <c r="AH357" s="24" t="n"/>
      <c r="AI357" s="23" t="n"/>
      <c r="AJ357" s="19" t="n"/>
      <c r="AK357" s="22">
        <f>IFERROR(TRIM(INDEX($A357:$AD357,MATCH(Lists!$J$2,$A$1:$AD$1,0))&amp;""),"")</f>
        <v/>
      </c>
      <c r="AL357" s="22">
        <f>LOWER(IFERROR(TRIM(INDEX($A357:$AD357,MATCH(Lists!$J$3,$A$1:$AD$1,0))&amp;""),""))</f>
        <v/>
      </c>
      <c r="AM357" s="22">
        <f>IFERROR(TRIM(INDEX($A357:$AD357,MATCH(Lists!$J$4,$A$1:$AD$1,0))&amp;""),"")</f>
        <v/>
      </c>
      <c r="AN357" s="22">
        <f>IFERROR(IF(TRIM(INDEX($A357:$AD357,MATCH(Lists!$J$5,$A$1:$AD$1,0))&amp;"")="","",VALUE(TRIM(INDEX($A357:$AD357,MATCH(Lists!$J$5,$A$1:$AD$1,0))&amp;""))),"")</f>
        <v/>
      </c>
      <c r="AO357" s="22">
        <f>IFERROR(TRIM(INDEX($A357:$AD357,MATCH(Lists!$J$6,$A$1:$AD$1,0))&amp;""),"")</f>
        <v/>
      </c>
      <c r="AP357" s="22">
        <f>IFERROR(TRIM(INDEX($A357:$AD357,MATCH(Lists!$J$7,$A$1:$AD$1,0))&amp;""),"")</f>
        <v/>
      </c>
      <c r="AQ357" s="22">
        <f>IFERROR(TRIM(INDEX($A357:$AD357,MATCH(Lists!$J$8,$A$1:$AD$1,0))&amp;""),"")</f>
        <v/>
      </c>
      <c r="AR357" s="22">
        <f>IF(AK357="","",SUM(AS357:AX357))</f>
        <v/>
      </c>
      <c r="AS357" s="22">
        <f>IF(AK357="","",IF(Lists!$G$2="",0,IF(ISNUMBER(SEARCH(Lists!$G$2,AO357)),1,0)))</f>
        <v/>
      </c>
      <c r="AT357" s="22">
        <f>IF(AK357="","",IF(Lists!$G$3="",0,IF(ISNUMBER(SEARCH(Lists!$G$3,AO357)),1,0)))</f>
        <v/>
      </c>
      <c r="AU357" s="22">
        <f>IF(AK357="","",IF(Lists!$G$4="",0,IF(ISNUMBER(SEARCH(Lists!$G$4,AO357)),1,0)))</f>
        <v/>
      </c>
      <c r="AV357" s="22">
        <f>IF(AK357="","",IF(Lists!$G$5="",0,IF(ISNUMBER(SEARCH(Lists!$G$5,AO357)),1,0)))</f>
        <v/>
      </c>
      <c r="AW357" s="22">
        <f>IF(AK357="","",IF(Lists!$G$6="",0,IF(ISNUMBER(SEARCH(Lists!$G$6,AO357)),1,0)))</f>
        <v/>
      </c>
      <c r="AX357" s="22">
        <f>IF(AK357="","",IF(Lists!$G$7="",0,IF(ISNUMBER(SEARCH(Lists!$G$7,AO357)),1,0)))</f>
        <v/>
      </c>
    </row>
    <row r="358">
      <c r="AE358" s="19" t="n"/>
      <c r="AF358" s="23" t="n"/>
      <c r="AG358" s="23" t="n"/>
      <c r="AH358" s="24" t="n"/>
      <c r="AI358" s="23" t="n"/>
      <c r="AJ358" s="19" t="n"/>
      <c r="AK358" s="22">
        <f>IFERROR(TRIM(INDEX($A358:$AD358,MATCH(Lists!$J$2,$A$1:$AD$1,0))&amp;""),"")</f>
        <v/>
      </c>
      <c r="AL358" s="22">
        <f>LOWER(IFERROR(TRIM(INDEX($A358:$AD358,MATCH(Lists!$J$3,$A$1:$AD$1,0))&amp;""),""))</f>
        <v/>
      </c>
      <c r="AM358" s="22">
        <f>IFERROR(TRIM(INDEX($A358:$AD358,MATCH(Lists!$J$4,$A$1:$AD$1,0))&amp;""),"")</f>
        <v/>
      </c>
      <c r="AN358" s="22">
        <f>IFERROR(IF(TRIM(INDEX($A358:$AD358,MATCH(Lists!$J$5,$A$1:$AD$1,0))&amp;"")="","",VALUE(TRIM(INDEX($A358:$AD358,MATCH(Lists!$J$5,$A$1:$AD$1,0))&amp;""))),"")</f>
        <v/>
      </c>
      <c r="AO358" s="22">
        <f>IFERROR(TRIM(INDEX($A358:$AD358,MATCH(Lists!$J$6,$A$1:$AD$1,0))&amp;""),"")</f>
        <v/>
      </c>
      <c r="AP358" s="22">
        <f>IFERROR(TRIM(INDEX($A358:$AD358,MATCH(Lists!$J$7,$A$1:$AD$1,0))&amp;""),"")</f>
        <v/>
      </c>
      <c r="AQ358" s="22">
        <f>IFERROR(TRIM(INDEX($A358:$AD358,MATCH(Lists!$J$8,$A$1:$AD$1,0))&amp;""),"")</f>
        <v/>
      </c>
      <c r="AR358" s="22">
        <f>IF(AK358="","",SUM(AS358:AX358))</f>
        <v/>
      </c>
      <c r="AS358" s="22">
        <f>IF(AK358="","",IF(Lists!$G$2="",0,IF(ISNUMBER(SEARCH(Lists!$G$2,AO358)),1,0)))</f>
        <v/>
      </c>
      <c r="AT358" s="22">
        <f>IF(AK358="","",IF(Lists!$G$3="",0,IF(ISNUMBER(SEARCH(Lists!$G$3,AO358)),1,0)))</f>
        <v/>
      </c>
      <c r="AU358" s="22">
        <f>IF(AK358="","",IF(Lists!$G$4="",0,IF(ISNUMBER(SEARCH(Lists!$G$4,AO358)),1,0)))</f>
        <v/>
      </c>
      <c r="AV358" s="22">
        <f>IF(AK358="","",IF(Lists!$G$5="",0,IF(ISNUMBER(SEARCH(Lists!$G$5,AO358)),1,0)))</f>
        <v/>
      </c>
      <c r="AW358" s="22">
        <f>IF(AK358="","",IF(Lists!$G$6="",0,IF(ISNUMBER(SEARCH(Lists!$G$6,AO358)),1,0)))</f>
        <v/>
      </c>
      <c r="AX358" s="22">
        <f>IF(AK358="","",IF(Lists!$G$7="",0,IF(ISNUMBER(SEARCH(Lists!$G$7,AO358)),1,0)))</f>
        <v/>
      </c>
    </row>
    <row r="359">
      <c r="AE359" s="19" t="n"/>
      <c r="AF359" s="23" t="n"/>
      <c r="AG359" s="23" t="n"/>
      <c r="AH359" s="24" t="n"/>
      <c r="AI359" s="23" t="n"/>
      <c r="AJ359" s="19" t="n"/>
      <c r="AK359" s="22">
        <f>IFERROR(TRIM(INDEX($A359:$AD359,MATCH(Lists!$J$2,$A$1:$AD$1,0))&amp;""),"")</f>
        <v/>
      </c>
      <c r="AL359" s="22">
        <f>LOWER(IFERROR(TRIM(INDEX($A359:$AD359,MATCH(Lists!$J$3,$A$1:$AD$1,0))&amp;""),""))</f>
        <v/>
      </c>
      <c r="AM359" s="22">
        <f>IFERROR(TRIM(INDEX($A359:$AD359,MATCH(Lists!$J$4,$A$1:$AD$1,0))&amp;""),"")</f>
        <v/>
      </c>
      <c r="AN359" s="22">
        <f>IFERROR(IF(TRIM(INDEX($A359:$AD359,MATCH(Lists!$J$5,$A$1:$AD$1,0))&amp;"")="","",VALUE(TRIM(INDEX($A359:$AD359,MATCH(Lists!$J$5,$A$1:$AD$1,0))&amp;""))),"")</f>
        <v/>
      </c>
      <c r="AO359" s="22">
        <f>IFERROR(TRIM(INDEX($A359:$AD359,MATCH(Lists!$J$6,$A$1:$AD$1,0))&amp;""),"")</f>
        <v/>
      </c>
      <c r="AP359" s="22">
        <f>IFERROR(TRIM(INDEX($A359:$AD359,MATCH(Lists!$J$7,$A$1:$AD$1,0))&amp;""),"")</f>
        <v/>
      </c>
      <c r="AQ359" s="22">
        <f>IFERROR(TRIM(INDEX($A359:$AD359,MATCH(Lists!$J$8,$A$1:$AD$1,0))&amp;""),"")</f>
        <v/>
      </c>
      <c r="AR359" s="22">
        <f>IF(AK359="","",SUM(AS359:AX359))</f>
        <v/>
      </c>
      <c r="AS359" s="22">
        <f>IF(AK359="","",IF(Lists!$G$2="",0,IF(ISNUMBER(SEARCH(Lists!$G$2,AO359)),1,0)))</f>
        <v/>
      </c>
      <c r="AT359" s="22">
        <f>IF(AK359="","",IF(Lists!$G$3="",0,IF(ISNUMBER(SEARCH(Lists!$G$3,AO359)),1,0)))</f>
        <v/>
      </c>
      <c r="AU359" s="22">
        <f>IF(AK359="","",IF(Lists!$G$4="",0,IF(ISNUMBER(SEARCH(Lists!$G$4,AO359)),1,0)))</f>
        <v/>
      </c>
      <c r="AV359" s="22">
        <f>IF(AK359="","",IF(Lists!$G$5="",0,IF(ISNUMBER(SEARCH(Lists!$G$5,AO359)),1,0)))</f>
        <v/>
      </c>
      <c r="AW359" s="22">
        <f>IF(AK359="","",IF(Lists!$G$6="",0,IF(ISNUMBER(SEARCH(Lists!$G$6,AO359)),1,0)))</f>
        <v/>
      </c>
      <c r="AX359" s="22">
        <f>IF(AK359="","",IF(Lists!$G$7="",0,IF(ISNUMBER(SEARCH(Lists!$G$7,AO359)),1,0)))</f>
        <v/>
      </c>
    </row>
    <row r="360">
      <c r="AE360" s="19" t="n"/>
      <c r="AF360" s="23" t="n"/>
      <c r="AG360" s="23" t="n"/>
      <c r="AH360" s="24" t="n"/>
      <c r="AI360" s="23" t="n"/>
      <c r="AJ360" s="19" t="n"/>
      <c r="AK360" s="22">
        <f>IFERROR(TRIM(INDEX($A360:$AD360,MATCH(Lists!$J$2,$A$1:$AD$1,0))&amp;""),"")</f>
        <v/>
      </c>
      <c r="AL360" s="22">
        <f>LOWER(IFERROR(TRIM(INDEX($A360:$AD360,MATCH(Lists!$J$3,$A$1:$AD$1,0))&amp;""),""))</f>
        <v/>
      </c>
      <c r="AM360" s="22">
        <f>IFERROR(TRIM(INDEX($A360:$AD360,MATCH(Lists!$J$4,$A$1:$AD$1,0))&amp;""),"")</f>
        <v/>
      </c>
      <c r="AN360" s="22">
        <f>IFERROR(IF(TRIM(INDEX($A360:$AD360,MATCH(Lists!$J$5,$A$1:$AD$1,0))&amp;"")="","",VALUE(TRIM(INDEX($A360:$AD360,MATCH(Lists!$J$5,$A$1:$AD$1,0))&amp;""))),"")</f>
        <v/>
      </c>
      <c r="AO360" s="22">
        <f>IFERROR(TRIM(INDEX($A360:$AD360,MATCH(Lists!$J$6,$A$1:$AD$1,0))&amp;""),"")</f>
        <v/>
      </c>
      <c r="AP360" s="22">
        <f>IFERROR(TRIM(INDEX($A360:$AD360,MATCH(Lists!$J$7,$A$1:$AD$1,0))&amp;""),"")</f>
        <v/>
      </c>
      <c r="AQ360" s="22">
        <f>IFERROR(TRIM(INDEX($A360:$AD360,MATCH(Lists!$J$8,$A$1:$AD$1,0))&amp;""),"")</f>
        <v/>
      </c>
      <c r="AR360" s="22">
        <f>IF(AK360="","",SUM(AS360:AX360))</f>
        <v/>
      </c>
      <c r="AS360" s="22">
        <f>IF(AK360="","",IF(Lists!$G$2="",0,IF(ISNUMBER(SEARCH(Lists!$G$2,AO360)),1,0)))</f>
        <v/>
      </c>
      <c r="AT360" s="22">
        <f>IF(AK360="","",IF(Lists!$G$3="",0,IF(ISNUMBER(SEARCH(Lists!$G$3,AO360)),1,0)))</f>
        <v/>
      </c>
      <c r="AU360" s="22">
        <f>IF(AK360="","",IF(Lists!$G$4="",0,IF(ISNUMBER(SEARCH(Lists!$G$4,AO360)),1,0)))</f>
        <v/>
      </c>
      <c r="AV360" s="22">
        <f>IF(AK360="","",IF(Lists!$G$5="",0,IF(ISNUMBER(SEARCH(Lists!$G$5,AO360)),1,0)))</f>
        <v/>
      </c>
      <c r="AW360" s="22">
        <f>IF(AK360="","",IF(Lists!$G$6="",0,IF(ISNUMBER(SEARCH(Lists!$G$6,AO360)),1,0)))</f>
        <v/>
      </c>
      <c r="AX360" s="22">
        <f>IF(AK360="","",IF(Lists!$G$7="",0,IF(ISNUMBER(SEARCH(Lists!$G$7,AO360)),1,0)))</f>
        <v/>
      </c>
    </row>
    <row r="361">
      <c r="AE361" s="19" t="n"/>
      <c r="AF361" s="23" t="n"/>
      <c r="AG361" s="23" t="n"/>
      <c r="AH361" s="24" t="n"/>
      <c r="AI361" s="23" t="n"/>
      <c r="AJ361" s="19" t="n"/>
      <c r="AK361" s="22">
        <f>IFERROR(TRIM(INDEX($A361:$AD361,MATCH(Lists!$J$2,$A$1:$AD$1,0))&amp;""),"")</f>
        <v/>
      </c>
      <c r="AL361" s="22">
        <f>LOWER(IFERROR(TRIM(INDEX($A361:$AD361,MATCH(Lists!$J$3,$A$1:$AD$1,0))&amp;""),""))</f>
        <v/>
      </c>
      <c r="AM361" s="22">
        <f>IFERROR(TRIM(INDEX($A361:$AD361,MATCH(Lists!$J$4,$A$1:$AD$1,0))&amp;""),"")</f>
        <v/>
      </c>
      <c r="AN361" s="22">
        <f>IFERROR(IF(TRIM(INDEX($A361:$AD361,MATCH(Lists!$J$5,$A$1:$AD$1,0))&amp;"")="","",VALUE(TRIM(INDEX($A361:$AD361,MATCH(Lists!$J$5,$A$1:$AD$1,0))&amp;""))),"")</f>
        <v/>
      </c>
      <c r="AO361" s="22">
        <f>IFERROR(TRIM(INDEX($A361:$AD361,MATCH(Lists!$J$6,$A$1:$AD$1,0))&amp;""),"")</f>
        <v/>
      </c>
      <c r="AP361" s="22">
        <f>IFERROR(TRIM(INDEX($A361:$AD361,MATCH(Lists!$J$7,$A$1:$AD$1,0))&amp;""),"")</f>
        <v/>
      </c>
      <c r="AQ361" s="22">
        <f>IFERROR(TRIM(INDEX($A361:$AD361,MATCH(Lists!$J$8,$A$1:$AD$1,0))&amp;""),"")</f>
        <v/>
      </c>
      <c r="AR361" s="22">
        <f>IF(AK361="","",SUM(AS361:AX361))</f>
        <v/>
      </c>
      <c r="AS361" s="22">
        <f>IF(AK361="","",IF(Lists!$G$2="",0,IF(ISNUMBER(SEARCH(Lists!$G$2,AO361)),1,0)))</f>
        <v/>
      </c>
      <c r="AT361" s="22">
        <f>IF(AK361="","",IF(Lists!$G$3="",0,IF(ISNUMBER(SEARCH(Lists!$G$3,AO361)),1,0)))</f>
        <v/>
      </c>
      <c r="AU361" s="22">
        <f>IF(AK361="","",IF(Lists!$G$4="",0,IF(ISNUMBER(SEARCH(Lists!$G$4,AO361)),1,0)))</f>
        <v/>
      </c>
      <c r="AV361" s="22">
        <f>IF(AK361="","",IF(Lists!$G$5="",0,IF(ISNUMBER(SEARCH(Lists!$G$5,AO361)),1,0)))</f>
        <v/>
      </c>
      <c r="AW361" s="22">
        <f>IF(AK361="","",IF(Lists!$G$6="",0,IF(ISNUMBER(SEARCH(Lists!$G$6,AO361)),1,0)))</f>
        <v/>
      </c>
      <c r="AX361" s="22">
        <f>IF(AK361="","",IF(Lists!$G$7="",0,IF(ISNUMBER(SEARCH(Lists!$G$7,AO361)),1,0)))</f>
        <v/>
      </c>
    </row>
    <row r="362">
      <c r="AE362" s="19" t="n"/>
      <c r="AF362" s="23" t="n"/>
      <c r="AG362" s="23" t="n"/>
      <c r="AH362" s="24" t="n"/>
      <c r="AI362" s="23" t="n"/>
      <c r="AJ362" s="19" t="n"/>
      <c r="AK362" s="22">
        <f>IFERROR(TRIM(INDEX($A362:$AD362,MATCH(Lists!$J$2,$A$1:$AD$1,0))&amp;""),"")</f>
        <v/>
      </c>
      <c r="AL362" s="22">
        <f>LOWER(IFERROR(TRIM(INDEX($A362:$AD362,MATCH(Lists!$J$3,$A$1:$AD$1,0))&amp;""),""))</f>
        <v/>
      </c>
      <c r="AM362" s="22">
        <f>IFERROR(TRIM(INDEX($A362:$AD362,MATCH(Lists!$J$4,$A$1:$AD$1,0))&amp;""),"")</f>
        <v/>
      </c>
      <c r="AN362" s="22">
        <f>IFERROR(IF(TRIM(INDEX($A362:$AD362,MATCH(Lists!$J$5,$A$1:$AD$1,0))&amp;"")="","",VALUE(TRIM(INDEX($A362:$AD362,MATCH(Lists!$J$5,$A$1:$AD$1,0))&amp;""))),"")</f>
        <v/>
      </c>
      <c r="AO362" s="22">
        <f>IFERROR(TRIM(INDEX($A362:$AD362,MATCH(Lists!$J$6,$A$1:$AD$1,0))&amp;""),"")</f>
        <v/>
      </c>
      <c r="AP362" s="22">
        <f>IFERROR(TRIM(INDEX($A362:$AD362,MATCH(Lists!$J$7,$A$1:$AD$1,0))&amp;""),"")</f>
        <v/>
      </c>
      <c r="AQ362" s="22">
        <f>IFERROR(TRIM(INDEX($A362:$AD362,MATCH(Lists!$J$8,$A$1:$AD$1,0))&amp;""),"")</f>
        <v/>
      </c>
      <c r="AR362" s="22">
        <f>IF(AK362="","",SUM(AS362:AX362))</f>
        <v/>
      </c>
      <c r="AS362" s="22">
        <f>IF(AK362="","",IF(Lists!$G$2="",0,IF(ISNUMBER(SEARCH(Lists!$G$2,AO362)),1,0)))</f>
        <v/>
      </c>
      <c r="AT362" s="22">
        <f>IF(AK362="","",IF(Lists!$G$3="",0,IF(ISNUMBER(SEARCH(Lists!$G$3,AO362)),1,0)))</f>
        <v/>
      </c>
      <c r="AU362" s="22">
        <f>IF(AK362="","",IF(Lists!$G$4="",0,IF(ISNUMBER(SEARCH(Lists!$G$4,AO362)),1,0)))</f>
        <v/>
      </c>
      <c r="AV362" s="22">
        <f>IF(AK362="","",IF(Lists!$G$5="",0,IF(ISNUMBER(SEARCH(Lists!$G$5,AO362)),1,0)))</f>
        <v/>
      </c>
      <c r="AW362" s="22">
        <f>IF(AK362="","",IF(Lists!$G$6="",0,IF(ISNUMBER(SEARCH(Lists!$G$6,AO362)),1,0)))</f>
        <v/>
      </c>
      <c r="AX362" s="22">
        <f>IF(AK362="","",IF(Lists!$G$7="",0,IF(ISNUMBER(SEARCH(Lists!$G$7,AO362)),1,0)))</f>
        <v/>
      </c>
    </row>
    <row r="363">
      <c r="AE363" s="19" t="n"/>
      <c r="AF363" s="23" t="n"/>
      <c r="AG363" s="23" t="n"/>
      <c r="AH363" s="24" t="n"/>
      <c r="AI363" s="23" t="n"/>
      <c r="AJ363" s="19" t="n"/>
      <c r="AK363" s="22">
        <f>IFERROR(TRIM(INDEX($A363:$AD363,MATCH(Lists!$J$2,$A$1:$AD$1,0))&amp;""),"")</f>
        <v/>
      </c>
      <c r="AL363" s="22">
        <f>LOWER(IFERROR(TRIM(INDEX($A363:$AD363,MATCH(Lists!$J$3,$A$1:$AD$1,0))&amp;""),""))</f>
        <v/>
      </c>
      <c r="AM363" s="22">
        <f>IFERROR(TRIM(INDEX($A363:$AD363,MATCH(Lists!$J$4,$A$1:$AD$1,0))&amp;""),"")</f>
        <v/>
      </c>
      <c r="AN363" s="22">
        <f>IFERROR(IF(TRIM(INDEX($A363:$AD363,MATCH(Lists!$J$5,$A$1:$AD$1,0))&amp;"")="","",VALUE(TRIM(INDEX($A363:$AD363,MATCH(Lists!$J$5,$A$1:$AD$1,0))&amp;""))),"")</f>
        <v/>
      </c>
      <c r="AO363" s="22">
        <f>IFERROR(TRIM(INDEX($A363:$AD363,MATCH(Lists!$J$6,$A$1:$AD$1,0))&amp;""),"")</f>
        <v/>
      </c>
      <c r="AP363" s="22">
        <f>IFERROR(TRIM(INDEX($A363:$AD363,MATCH(Lists!$J$7,$A$1:$AD$1,0))&amp;""),"")</f>
        <v/>
      </c>
      <c r="AQ363" s="22">
        <f>IFERROR(TRIM(INDEX($A363:$AD363,MATCH(Lists!$J$8,$A$1:$AD$1,0))&amp;""),"")</f>
        <v/>
      </c>
      <c r="AR363" s="22">
        <f>IF(AK363="","",SUM(AS363:AX363))</f>
        <v/>
      </c>
      <c r="AS363" s="22">
        <f>IF(AK363="","",IF(Lists!$G$2="",0,IF(ISNUMBER(SEARCH(Lists!$G$2,AO363)),1,0)))</f>
        <v/>
      </c>
      <c r="AT363" s="22">
        <f>IF(AK363="","",IF(Lists!$G$3="",0,IF(ISNUMBER(SEARCH(Lists!$G$3,AO363)),1,0)))</f>
        <v/>
      </c>
      <c r="AU363" s="22">
        <f>IF(AK363="","",IF(Lists!$G$4="",0,IF(ISNUMBER(SEARCH(Lists!$G$4,AO363)),1,0)))</f>
        <v/>
      </c>
      <c r="AV363" s="22">
        <f>IF(AK363="","",IF(Lists!$G$5="",0,IF(ISNUMBER(SEARCH(Lists!$G$5,AO363)),1,0)))</f>
        <v/>
      </c>
      <c r="AW363" s="22">
        <f>IF(AK363="","",IF(Lists!$G$6="",0,IF(ISNUMBER(SEARCH(Lists!$G$6,AO363)),1,0)))</f>
        <v/>
      </c>
      <c r="AX363" s="22">
        <f>IF(AK363="","",IF(Lists!$G$7="",0,IF(ISNUMBER(SEARCH(Lists!$G$7,AO363)),1,0)))</f>
        <v/>
      </c>
    </row>
    <row r="364">
      <c r="AE364" s="19" t="n"/>
      <c r="AF364" s="23" t="n"/>
      <c r="AG364" s="23" t="n"/>
      <c r="AH364" s="24" t="n"/>
      <c r="AI364" s="23" t="n"/>
      <c r="AJ364" s="19" t="n"/>
      <c r="AK364" s="22">
        <f>IFERROR(TRIM(INDEX($A364:$AD364,MATCH(Lists!$J$2,$A$1:$AD$1,0))&amp;""),"")</f>
        <v/>
      </c>
      <c r="AL364" s="22">
        <f>LOWER(IFERROR(TRIM(INDEX($A364:$AD364,MATCH(Lists!$J$3,$A$1:$AD$1,0))&amp;""),""))</f>
        <v/>
      </c>
      <c r="AM364" s="22">
        <f>IFERROR(TRIM(INDEX($A364:$AD364,MATCH(Lists!$J$4,$A$1:$AD$1,0))&amp;""),"")</f>
        <v/>
      </c>
      <c r="AN364" s="22">
        <f>IFERROR(IF(TRIM(INDEX($A364:$AD364,MATCH(Lists!$J$5,$A$1:$AD$1,0))&amp;"")="","",VALUE(TRIM(INDEX($A364:$AD364,MATCH(Lists!$J$5,$A$1:$AD$1,0))&amp;""))),"")</f>
        <v/>
      </c>
      <c r="AO364" s="22">
        <f>IFERROR(TRIM(INDEX($A364:$AD364,MATCH(Lists!$J$6,$A$1:$AD$1,0))&amp;""),"")</f>
        <v/>
      </c>
      <c r="AP364" s="22">
        <f>IFERROR(TRIM(INDEX($A364:$AD364,MATCH(Lists!$J$7,$A$1:$AD$1,0))&amp;""),"")</f>
        <v/>
      </c>
      <c r="AQ364" s="22">
        <f>IFERROR(TRIM(INDEX($A364:$AD364,MATCH(Lists!$J$8,$A$1:$AD$1,0))&amp;""),"")</f>
        <v/>
      </c>
      <c r="AR364" s="22">
        <f>IF(AK364="","",SUM(AS364:AX364))</f>
        <v/>
      </c>
      <c r="AS364" s="22">
        <f>IF(AK364="","",IF(Lists!$G$2="",0,IF(ISNUMBER(SEARCH(Lists!$G$2,AO364)),1,0)))</f>
        <v/>
      </c>
      <c r="AT364" s="22">
        <f>IF(AK364="","",IF(Lists!$G$3="",0,IF(ISNUMBER(SEARCH(Lists!$G$3,AO364)),1,0)))</f>
        <v/>
      </c>
      <c r="AU364" s="22">
        <f>IF(AK364="","",IF(Lists!$G$4="",0,IF(ISNUMBER(SEARCH(Lists!$G$4,AO364)),1,0)))</f>
        <v/>
      </c>
      <c r="AV364" s="22">
        <f>IF(AK364="","",IF(Lists!$G$5="",0,IF(ISNUMBER(SEARCH(Lists!$G$5,AO364)),1,0)))</f>
        <v/>
      </c>
      <c r="AW364" s="22">
        <f>IF(AK364="","",IF(Lists!$G$6="",0,IF(ISNUMBER(SEARCH(Lists!$G$6,AO364)),1,0)))</f>
        <v/>
      </c>
      <c r="AX364" s="22">
        <f>IF(AK364="","",IF(Lists!$G$7="",0,IF(ISNUMBER(SEARCH(Lists!$G$7,AO364)),1,0)))</f>
        <v/>
      </c>
    </row>
    <row r="365">
      <c r="AE365" s="19" t="n"/>
      <c r="AF365" s="23" t="n"/>
      <c r="AG365" s="23" t="n"/>
      <c r="AH365" s="24" t="n"/>
      <c r="AI365" s="23" t="n"/>
      <c r="AJ365" s="19" t="n"/>
      <c r="AK365" s="22">
        <f>IFERROR(TRIM(INDEX($A365:$AD365,MATCH(Lists!$J$2,$A$1:$AD$1,0))&amp;""),"")</f>
        <v/>
      </c>
      <c r="AL365" s="22">
        <f>LOWER(IFERROR(TRIM(INDEX($A365:$AD365,MATCH(Lists!$J$3,$A$1:$AD$1,0))&amp;""),""))</f>
        <v/>
      </c>
      <c r="AM365" s="22">
        <f>IFERROR(TRIM(INDEX($A365:$AD365,MATCH(Lists!$J$4,$A$1:$AD$1,0))&amp;""),"")</f>
        <v/>
      </c>
      <c r="AN365" s="22">
        <f>IFERROR(IF(TRIM(INDEX($A365:$AD365,MATCH(Lists!$J$5,$A$1:$AD$1,0))&amp;"")="","",VALUE(TRIM(INDEX($A365:$AD365,MATCH(Lists!$J$5,$A$1:$AD$1,0))&amp;""))),"")</f>
        <v/>
      </c>
      <c r="AO365" s="22">
        <f>IFERROR(TRIM(INDEX($A365:$AD365,MATCH(Lists!$J$6,$A$1:$AD$1,0))&amp;""),"")</f>
        <v/>
      </c>
      <c r="AP365" s="22">
        <f>IFERROR(TRIM(INDEX($A365:$AD365,MATCH(Lists!$J$7,$A$1:$AD$1,0))&amp;""),"")</f>
        <v/>
      </c>
      <c r="AQ365" s="22">
        <f>IFERROR(TRIM(INDEX($A365:$AD365,MATCH(Lists!$J$8,$A$1:$AD$1,0))&amp;""),"")</f>
        <v/>
      </c>
      <c r="AR365" s="22">
        <f>IF(AK365="","",SUM(AS365:AX365))</f>
        <v/>
      </c>
      <c r="AS365" s="22">
        <f>IF(AK365="","",IF(Lists!$G$2="",0,IF(ISNUMBER(SEARCH(Lists!$G$2,AO365)),1,0)))</f>
        <v/>
      </c>
      <c r="AT365" s="22">
        <f>IF(AK365="","",IF(Lists!$G$3="",0,IF(ISNUMBER(SEARCH(Lists!$G$3,AO365)),1,0)))</f>
        <v/>
      </c>
      <c r="AU365" s="22">
        <f>IF(AK365="","",IF(Lists!$G$4="",0,IF(ISNUMBER(SEARCH(Lists!$G$4,AO365)),1,0)))</f>
        <v/>
      </c>
      <c r="AV365" s="22">
        <f>IF(AK365="","",IF(Lists!$G$5="",0,IF(ISNUMBER(SEARCH(Lists!$G$5,AO365)),1,0)))</f>
        <v/>
      </c>
      <c r="AW365" s="22">
        <f>IF(AK365="","",IF(Lists!$G$6="",0,IF(ISNUMBER(SEARCH(Lists!$G$6,AO365)),1,0)))</f>
        <v/>
      </c>
      <c r="AX365" s="22">
        <f>IF(AK365="","",IF(Lists!$G$7="",0,IF(ISNUMBER(SEARCH(Lists!$G$7,AO365)),1,0)))</f>
        <v/>
      </c>
    </row>
    <row r="366">
      <c r="AE366" s="19" t="n"/>
      <c r="AF366" s="23" t="n"/>
      <c r="AG366" s="23" t="n"/>
      <c r="AH366" s="24" t="n"/>
      <c r="AI366" s="23" t="n"/>
      <c r="AJ366" s="19" t="n"/>
      <c r="AK366" s="22">
        <f>IFERROR(TRIM(INDEX($A366:$AD366,MATCH(Lists!$J$2,$A$1:$AD$1,0))&amp;""),"")</f>
        <v/>
      </c>
      <c r="AL366" s="22">
        <f>LOWER(IFERROR(TRIM(INDEX($A366:$AD366,MATCH(Lists!$J$3,$A$1:$AD$1,0))&amp;""),""))</f>
        <v/>
      </c>
      <c r="AM366" s="22">
        <f>IFERROR(TRIM(INDEX($A366:$AD366,MATCH(Lists!$J$4,$A$1:$AD$1,0))&amp;""),"")</f>
        <v/>
      </c>
      <c r="AN366" s="22">
        <f>IFERROR(IF(TRIM(INDEX($A366:$AD366,MATCH(Lists!$J$5,$A$1:$AD$1,0))&amp;"")="","",VALUE(TRIM(INDEX($A366:$AD366,MATCH(Lists!$J$5,$A$1:$AD$1,0))&amp;""))),"")</f>
        <v/>
      </c>
      <c r="AO366" s="22">
        <f>IFERROR(TRIM(INDEX($A366:$AD366,MATCH(Lists!$J$6,$A$1:$AD$1,0))&amp;""),"")</f>
        <v/>
      </c>
      <c r="AP366" s="22">
        <f>IFERROR(TRIM(INDEX($A366:$AD366,MATCH(Lists!$J$7,$A$1:$AD$1,0))&amp;""),"")</f>
        <v/>
      </c>
      <c r="AQ366" s="22">
        <f>IFERROR(TRIM(INDEX($A366:$AD366,MATCH(Lists!$J$8,$A$1:$AD$1,0))&amp;""),"")</f>
        <v/>
      </c>
      <c r="AR366" s="22">
        <f>IF(AK366="","",SUM(AS366:AX366))</f>
        <v/>
      </c>
      <c r="AS366" s="22">
        <f>IF(AK366="","",IF(Lists!$G$2="",0,IF(ISNUMBER(SEARCH(Lists!$G$2,AO366)),1,0)))</f>
        <v/>
      </c>
      <c r="AT366" s="22">
        <f>IF(AK366="","",IF(Lists!$G$3="",0,IF(ISNUMBER(SEARCH(Lists!$G$3,AO366)),1,0)))</f>
        <v/>
      </c>
      <c r="AU366" s="22">
        <f>IF(AK366="","",IF(Lists!$G$4="",0,IF(ISNUMBER(SEARCH(Lists!$G$4,AO366)),1,0)))</f>
        <v/>
      </c>
      <c r="AV366" s="22">
        <f>IF(AK366="","",IF(Lists!$G$5="",0,IF(ISNUMBER(SEARCH(Lists!$G$5,AO366)),1,0)))</f>
        <v/>
      </c>
      <c r="AW366" s="22">
        <f>IF(AK366="","",IF(Lists!$G$6="",0,IF(ISNUMBER(SEARCH(Lists!$G$6,AO366)),1,0)))</f>
        <v/>
      </c>
      <c r="AX366" s="22">
        <f>IF(AK366="","",IF(Lists!$G$7="",0,IF(ISNUMBER(SEARCH(Lists!$G$7,AO366)),1,0)))</f>
        <v/>
      </c>
    </row>
    <row r="367">
      <c r="AE367" s="19" t="n"/>
      <c r="AF367" s="23" t="n"/>
      <c r="AG367" s="23" t="n"/>
      <c r="AH367" s="24" t="n"/>
      <c r="AI367" s="23" t="n"/>
      <c r="AJ367" s="19" t="n"/>
      <c r="AK367" s="22">
        <f>IFERROR(TRIM(INDEX($A367:$AD367,MATCH(Lists!$J$2,$A$1:$AD$1,0))&amp;""),"")</f>
        <v/>
      </c>
      <c r="AL367" s="22">
        <f>LOWER(IFERROR(TRIM(INDEX($A367:$AD367,MATCH(Lists!$J$3,$A$1:$AD$1,0))&amp;""),""))</f>
        <v/>
      </c>
      <c r="AM367" s="22">
        <f>IFERROR(TRIM(INDEX($A367:$AD367,MATCH(Lists!$J$4,$A$1:$AD$1,0))&amp;""),"")</f>
        <v/>
      </c>
      <c r="AN367" s="22">
        <f>IFERROR(IF(TRIM(INDEX($A367:$AD367,MATCH(Lists!$J$5,$A$1:$AD$1,0))&amp;"")="","",VALUE(TRIM(INDEX($A367:$AD367,MATCH(Lists!$J$5,$A$1:$AD$1,0))&amp;""))),"")</f>
        <v/>
      </c>
      <c r="AO367" s="22">
        <f>IFERROR(TRIM(INDEX($A367:$AD367,MATCH(Lists!$J$6,$A$1:$AD$1,0))&amp;""),"")</f>
        <v/>
      </c>
      <c r="AP367" s="22">
        <f>IFERROR(TRIM(INDEX($A367:$AD367,MATCH(Lists!$J$7,$A$1:$AD$1,0))&amp;""),"")</f>
        <v/>
      </c>
      <c r="AQ367" s="22">
        <f>IFERROR(TRIM(INDEX($A367:$AD367,MATCH(Lists!$J$8,$A$1:$AD$1,0))&amp;""),"")</f>
        <v/>
      </c>
      <c r="AR367" s="22">
        <f>IF(AK367="","",SUM(AS367:AX367))</f>
        <v/>
      </c>
      <c r="AS367" s="22">
        <f>IF(AK367="","",IF(Lists!$G$2="",0,IF(ISNUMBER(SEARCH(Lists!$G$2,AO367)),1,0)))</f>
        <v/>
      </c>
      <c r="AT367" s="22">
        <f>IF(AK367="","",IF(Lists!$G$3="",0,IF(ISNUMBER(SEARCH(Lists!$G$3,AO367)),1,0)))</f>
        <v/>
      </c>
      <c r="AU367" s="22">
        <f>IF(AK367="","",IF(Lists!$G$4="",0,IF(ISNUMBER(SEARCH(Lists!$G$4,AO367)),1,0)))</f>
        <v/>
      </c>
      <c r="AV367" s="22">
        <f>IF(AK367="","",IF(Lists!$G$5="",0,IF(ISNUMBER(SEARCH(Lists!$G$5,AO367)),1,0)))</f>
        <v/>
      </c>
      <c r="AW367" s="22">
        <f>IF(AK367="","",IF(Lists!$G$6="",0,IF(ISNUMBER(SEARCH(Lists!$G$6,AO367)),1,0)))</f>
        <v/>
      </c>
      <c r="AX367" s="22">
        <f>IF(AK367="","",IF(Lists!$G$7="",0,IF(ISNUMBER(SEARCH(Lists!$G$7,AO367)),1,0)))</f>
        <v/>
      </c>
    </row>
    <row r="368">
      <c r="AE368" s="19" t="n"/>
      <c r="AF368" s="23" t="n"/>
      <c r="AG368" s="23" t="n"/>
      <c r="AH368" s="24" t="n"/>
      <c r="AI368" s="23" t="n"/>
      <c r="AJ368" s="19" t="n"/>
      <c r="AK368" s="22">
        <f>IFERROR(TRIM(INDEX($A368:$AD368,MATCH(Lists!$J$2,$A$1:$AD$1,0))&amp;""),"")</f>
        <v/>
      </c>
      <c r="AL368" s="22">
        <f>LOWER(IFERROR(TRIM(INDEX($A368:$AD368,MATCH(Lists!$J$3,$A$1:$AD$1,0))&amp;""),""))</f>
        <v/>
      </c>
      <c r="AM368" s="22">
        <f>IFERROR(TRIM(INDEX($A368:$AD368,MATCH(Lists!$J$4,$A$1:$AD$1,0))&amp;""),"")</f>
        <v/>
      </c>
      <c r="AN368" s="22">
        <f>IFERROR(IF(TRIM(INDEX($A368:$AD368,MATCH(Lists!$J$5,$A$1:$AD$1,0))&amp;"")="","",VALUE(TRIM(INDEX($A368:$AD368,MATCH(Lists!$J$5,$A$1:$AD$1,0))&amp;""))),"")</f>
        <v/>
      </c>
      <c r="AO368" s="22">
        <f>IFERROR(TRIM(INDEX($A368:$AD368,MATCH(Lists!$J$6,$A$1:$AD$1,0))&amp;""),"")</f>
        <v/>
      </c>
      <c r="AP368" s="22">
        <f>IFERROR(TRIM(INDEX($A368:$AD368,MATCH(Lists!$J$7,$A$1:$AD$1,0))&amp;""),"")</f>
        <v/>
      </c>
      <c r="AQ368" s="22">
        <f>IFERROR(TRIM(INDEX($A368:$AD368,MATCH(Lists!$J$8,$A$1:$AD$1,0))&amp;""),"")</f>
        <v/>
      </c>
      <c r="AR368" s="22">
        <f>IF(AK368="","",SUM(AS368:AX368))</f>
        <v/>
      </c>
      <c r="AS368" s="22">
        <f>IF(AK368="","",IF(Lists!$G$2="",0,IF(ISNUMBER(SEARCH(Lists!$G$2,AO368)),1,0)))</f>
        <v/>
      </c>
      <c r="AT368" s="22">
        <f>IF(AK368="","",IF(Lists!$G$3="",0,IF(ISNUMBER(SEARCH(Lists!$G$3,AO368)),1,0)))</f>
        <v/>
      </c>
      <c r="AU368" s="22">
        <f>IF(AK368="","",IF(Lists!$G$4="",0,IF(ISNUMBER(SEARCH(Lists!$G$4,AO368)),1,0)))</f>
        <v/>
      </c>
      <c r="AV368" s="22">
        <f>IF(AK368="","",IF(Lists!$G$5="",0,IF(ISNUMBER(SEARCH(Lists!$G$5,AO368)),1,0)))</f>
        <v/>
      </c>
      <c r="AW368" s="22">
        <f>IF(AK368="","",IF(Lists!$G$6="",0,IF(ISNUMBER(SEARCH(Lists!$G$6,AO368)),1,0)))</f>
        <v/>
      </c>
      <c r="AX368" s="22">
        <f>IF(AK368="","",IF(Lists!$G$7="",0,IF(ISNUMBER(SEARCH(Lists!$G$7,AO368)),1,0)))</f>
        <v/>
      </c>
    </row>
    <row r="369">
      <c r="AE369" s="19" t="n"/>
      <c r="AF369" s="23" t="n"/>
      <c r="AG369" s="23" t="n"/>
      <c r="AH369" s="24" t="n"/>
      <c r="AI369" s="23" t="n"/>
      <c r="AJ369" s="19" t="n"/>
      <c r="AK369" s="22">
        <f>IFERROR(TRIM(INDEX($A369:$AD369,MATCH(Lists!$J$2,$A$1:$AD$1,0))&amp;""),"")</f>
        <v/>
      </c>
      <c r="AL369" s="22">
        <f>LOWER(IFERROR(TRIM(INDEX($A369:$AD369,MATCH(Lists!$J$3,$A$1:$AD$1,0))&amp;""),""))</f>
        <v/>
      </c>
      <c r="AM369" s="22">
        <f>IFERROR(TRIM(INDEX($A369:$AD369,MATCH(Lists!$J$4,$A$1:$AD$1,0))&amp;""),"")</f>
        <v/>
      </c>
      <c r="AN369" s="22">
        <f>IFERROR(IF(TRIM(INDEX($A369:$AD369,MATCH(Lists!$J$5,$A$1:$AD$1,0))&amp;"")="","",VALUE(TRIM(INDEX($A369:$AD369,MATCH(Lists!$J$5,$A$1:$AD$1,0))&amp;""))),"")</f>
        <v/>
      </c>
      <c r="AO369" s="22">
        <f>IFERROR(TRIM(INDEX($A369:$AD369,MATCH(Lists!$J$6,$A$1:$AD$1,0))&amp;""),"")</f>
        <v/>
      </c>
      <c r="AP369" s="22">
        <f>IFERROR(TRIM(INDEX($A369:$AD369,MATCH(Lists!$J$7,$A$1:$AD$1,0))&amp;""),"")</f>
        <v/>
      </c>
      <c r="AQ369" s="22">
        <f>IFERROR(TRIM(INDEX($A369:$AD369,MATCH(Lists!$J$8,$A$1:$AD$1,0))&amp;""),"")</f>
        <v/>
      </c>
      <c r="AR369" s="22">
        <f>IF(AK369="","",SUM(AS369:AX369))</f>
        <v/>
      </c>
      <c r="AS369" s="22">
        <f>IF(AK369="","",IF(Lists!$G$2="",0,IF(ISNUMBER(SEARCH(Lists!$G$2,AO369)),1,0)))</f>
        <v/>
      </c>
      <c r="AT369" s="22">
        <f>IF(AK369="","",IF(Lists!$G$3="",0,IF(ISNUMBER(SEARCH(Lists!$G$3,AO369)),1,0)))</f>
        <v/>
      </c>
      <c r="AU369" s="22">
        <f>IF(AK369="","",IF(Lists!$G$4="",0,IF(ISNUMBER(SEARCH(Lists!$G$4,AO369)),1,0)))</f>
        <v/>
      </c>
      <c r="AV369" s="22">
        <f>IF(AK369="","",IF(Lists!$G$5="",0,IF(ISNUMBER(SEARCH(Lists!$G$5,AO369)),1,0)))</f>
        <v/>
      </c>
      <c r="AW369" s="22">
        <f>IF(AK369="","",IF(Lists!$G$6="",0,IF(ISNUMBER(SEARCH(Lists!$G$6,AO369)),1,0)))</f>
        <v/>
      </c>
      <c r="AX369" s="22">
        <f>IF(AK369="","",IF(Lists!$G$7="",0,IF(ISNUMBER(SEARCH(Lists!$G$7,AO369)),1,0)))</f>
        <v/>
      </c>
    </row>
    <row r="370">
      <c r="AE370" s="19" t="n"/>
      <c r="AF370" s="23" t="n"/>
      <c r="AG370" s="23" t="n"/>
      <c r="AH370" s="24" t="n"/>
      <c r="AI370" s="23" t="n"/>
      <c r="AJ370" s="19" t="n"/>
      <c r="AK370" s="22">
        <f>IFERROR(TRIM(INDEX($A370:$AD370,MATCH(Lists!$J$2,$A$1:$AD$1,0))&amp;""),"")</f>
        <v/>
      </c>
      <c r="AL370" s="22">
        <f>LOWER(IFERROR(TRIM(INDEX($A370:$AD370,MATCH(Lists!$J$3,$A$1:$AD$1,0))&amp;""),""))</f>
        <v/>
      </c>
      <c r="AM370" s="22">
        <f>IFERROR(TRIM(INDEX($A370:$AD370,MATCH(Lists!$J$4,$A$1:$AD$1,0))&amp;""),"")</f>
        <v/>
      </c>
      <c r="AN370" s="22">
        <f>IFERROR(IF(TRIM(INDEX($A370:$AD370,MATCH(Lists!$J$5,$A$1:$AD$1,0))&amp;"")="","",VALUE(TRIM(INDEX($A370:$AD370,MATCH(Lists!$J$5,$A$1:$AD$1,0))&amp;""))),"")</f>
        <v/>
      </c>
      <c r="AO370" s="22">
        <f>IFERROR(TRIM(INDEX($A370:$AD370,MATCH(Lists!$J$6,$A$1:$AD$1,0))&amp;""),"")</f>
        <v/>
      </c>
      <c r="AP370" s="22">
        <f>IFERROR(TRIM(INDEX($A370:$AD370,MATCH(Lists!$J$7,$A$1:$AD$1,0))&amp;""),"")</f>
        <v/>
      </c>
      <c r="AQ370" s="22">
        <f>IFERROR(TRIM(INDEX($A370:$AD370,MATCH(Lists!$J$8,$A$1:$AD$1,0))&amp;""),"")</f>
        <v/>
      </c>
      <c r="AR370" s="22">
        <f>IF(AK370="","",SUM(AS370:AX370))</f>
        <v/>
      </c>
      <c r="AS370" s="22">
        <f>IF(AK370="","",IF(Lists!$G$2="",0,IF(ISNUMBER(SEARCH(Lists!$G$2,AO370)),1,0)))</f>
        <v/>
      </c>
      <c r="AT370" s="22">
        <f>IF(AK370="","",IF(Lists!$G$3="",0,IF(ISNUMBER(SEARCH(Lists!$G$3,AO370)),1,0)))</f>
        <v/>
      </c>
      <c r="AU370" s="22">
        <f>IF(AK370="","",IF(Lists!$G$4="",0,IF(ISNUMBER(SEARCH(Lists!$G$4,AO370)),1,0)))</f>
        <v/>
      </c>
      <c r="AV370" s="22">
        <f>IF(AK370="","",IF(Lists!$G$5="",0,IF(ISNUMBER(SEARCH(Lists!$G$5,AO370)),1,0)))</f>
        <v/>
      </c>
      <c r="AW370" s="22">
        <f>IF(AK370="","",IF(Lists!$G$6="",0,IF(ISNUMBER(SEARCH(Lists!$G$6,AO370)),1,0)))</f>
        <v/>
      </c>
      <c r="AX370" s="22">
        <f>IF(AK370="","",IF(Lists!$G$7="",0,IF(ISNUMBER(SEARCH(Lists!$G$7,AO370)),1,0)))</f>
        <v/>
      </c>
    </row>
    <row r="371">
      <c r="AE371" s="19" t="n"/>
      <c r="AF371" s="23" t="n"/>
      <c r="AG371" s="23" t="n"/>
      <c r="AH371" s="24" t="n"/>
      <c r="AI371" s="23" t="n"/>
      <c r="AJ371" s="19" t="n"/>
      <c r="AK371" s="22">
        <f>IFERROR(TRIM(INDEX($A371:$AD371,MATCH(Lists!$J$2,$A$1:$AD$1,0))&amp;""),"")</f>
        <v/>
      </c>
      <c r="AL371" s="22">
        <f>LOWER(IFERROR(TRIM(INDEX($A371:$AD371,MATCH(Lists!$J$3,$A$1:$AD$1,0))&amp;""),""))</f>
        <v/>
      </c>
      <c r="AM371" s="22">
        <f>IFERROR(TRIM(INDEX($A371:$AD371,MATCH(Lists!$J$4,$A$1:$AD$1,0))&amp;""),"")</f>
        <v/>
      </c>
      <c r="AN371" s="22">
        <f>IFERROR(IF(TRIM(INDEX($A371:$AD371,MATCH(Lists!$J$5,$A$1:$AD$1,0))&amp;"")="","",VALUE(TRIM(INDEX($A371:$AD371,MATCH(Lists!$J$5,$A$1:$AD$1,0))&amp;""))),"")</f>
        <v/>
      </c>
      <c r="AO371" s="22">
        <f>IFERROR(TRIM(INDEX($A371:$AD371,MATCH(Lists!$J$6,$A$1:$AD$1,0))&amp;""),"")</f>
        <v/>
      </c>
      <c r="AP371" s="22">
        <f>IFERROR(TRIM(INDEX($A371:$AD371,MATCH(Lists!$J$7,$A$1:$AD$1,0))&amp;""),"")</f>
        <v/>
      </c>
      <c r="AQ371" s="22">
        <f>IFERROR(TRIM(INDEX($A371:$AD371,MATCH(Lists!$J$8,$A$1:$AD$1,0))&amp;""),"")</f>
        <v/>
      </c>
      <c r="AR371" s="22">
        <f>IF(AK371="","",SUM(AS371:AX371))</f>
        <v/>
      </c>
      <c r="AS371" s="22">
        <f>IF(AK371="","",IF(Lists!$G$2="",0,IF(ISNUMBER(SEARCH(Lists!$G$2,AO371)),1,0)))</f>
        <v/>
      </c>
      <c r="AT371" s="22">
        <f>IF(AK371="","",IF(Lists!$G$3="",0,IF(ISNUMBER(SEARCH(Lists!$G$3,AO371)),1,0)))</f>
        <v/>
      </c>
      <c r="AU371" s="22">
        <f>IF(AK371="","",IF(Lists!$G$4="",0,IF(ISNUMBER(SEARCH(Lists!$G$4,AO371)),1,0)))</f>
        <v/>
      </c>
      <c r="AV371" s="22">
        <f>IF(AK371="","",IF(Lists!$G$5="",0,IF(ISNUMBER(SEARCH(Lists!$G$5,AO371)),1,0)))</f>
        <v/>
      </c>
      <c r="AW371" s="22">
        <f>IF(AK371="","",IF(Lists!$G$6="",0,IF(ISNUMBER(SEARCH(Lists!$G$6,AO371)),1,0)))</f>
        <v/>
      </c>
      <c r="AX371" s="22">
        <f>IF(AK371="","",IF(Lists!$G$7="",0,IF(ISNUMBER(SEARCH(Lists!$G$7,AO371)),1,0)))</f>
        <v/>
      </c>
    </row>
    <row r="372">
      <c r="AE372" s="19" t="n"/>
      <c r="AF372" s="23" t="n"/>
      <c r="AG372" s="23" t="n"/>
      <c r="AH372" s="24" t="n"/>
      <c r="AI372" s="23" t="n"/>
      <c r="AJ372" s="19" t="n"/>
      <c r="AK372" s="22">
        <f>IFERROR(TRIM(INDEX($A372:$AD372,MATCH(Lists!$J$2,$A$1:$AD$1,0))&amp;""),"")</f>
        <v/>
      </c>
      <c r="AL372" s="22">
        <f>LOWER(IFERROR(TRIM(INDEX($A372:$AD372,MATCH(Lists!$J$3,$A$1:$AD$1,0))&amp;""),""))</f>
        <v/>
      </c>
      <c r="AM372" s="22">
        <f>IFERROR(TRIM(INDEX($A372:$AD372,MATCH(Lists!$J$4,$A$1:$AD$1,0))&amp;""),"")</f>
        <v/>
      </c>
      <c r="AN372" s="22">
        <f>IFERROR(IF(TRIM(INDEX($A372:$AD372,MATCH(Lists!$J$5,$A$1:$AD$1,0))&amp;"")="","",VALUE(TRIM(INDEX($A372:$AD372,MATCH(Lists!$J$5,$A$1:$AD$1,0))&amp;""))),"")</f>
        <v/>
      </c>
      <c r="AO372" s="22">
        <f>IFERROR(TRIM(INDEX($A372:$AD372,MATCH(Lists!$J$6,$A$1:$AD$1,0))&amp;""),"")</f>
        <v/>
      </c>
      <c r="AP372" s="22">
        <f>IFERROR(TRIM(INDEX($A372:$AD372,MATCH(Lists!$J$7,$A$1:$AD$1,0))&amp;""),"")</f>
        <v/>
      </c>
      <c r="AQ372" s="22">
        <f>IFERROR(TRIM(INDEX($A372:$AD372,MATCH(Lists!$J$8,$A$1:$AD$1,0))&amp;""),"")</f>
        <v/>
      </c>
      <c r="AR372" s="22">
        <f>IF(AK372="","",SUM(AS372:AX372))</f>
        <v/>
      </c>
      <c r="AS372" s="22">
        <f>IF(AK372="","",IF(Lists!$G$2="",0,IF(ISNUMBER(SEARCH(Lists!$G$2,AO372)),1,0)))</f>
        <v/>
      </c>
      <c r="AT372" s="22">
        <f>IF(AK372="","",IF(Lists!$G$3="",0,IF(ISNUMBER(SEARCH(Lists!$G$3,AO372)),1,0)))</f>
        <v/>
      </c>
      <c r="AU372" s="22">
        <f>IF(AK372="","",IF(Lists!$G$4="",0,IF(ISNUMBER(SEARCH(Lists!$G$4,AO372)),1,0)))</f>
        <v/>
      </c>
      <c r="AV372" s="22">
        <f>IF(AK372="","",IF(Lists!$G$5="",0,IF(ISNUMBER(SEARCH(Lists!$G$5,AO372)),1,0)))</f>
        <v/>
      </c>
      <c r="AW372" s="22">
        <f>IF(AK372="","",IF(Lists!$G$6="",0,IF(ISNUMBER(SEARCH(Lists!$G$6,AO372)),1,0)))</f>
        <v/>
      </c>
      <c r="AX372" s="22">
        <f>IF(AK372="","",IF(Lists!$G$7="",0,IF(ISNUMBER(SEARCH(Lists!$G$7,AO372)),1,0)))</f>
        <v/>
      </c>
    </row>
    <row r="373">
      <c r="AE373" s="19" t="n"/>
      <c r="AF373" s="23" t="n"/>
      <c r="AG373" s="23" t="n"/>
      <c r="AH373" s="24" t="n"/>
      <c r="AI373" s="23" t="n"/>
      <c r="AJ373" s="19" t="n"/>
      <c r="AK373" s="22">
        <f>IFERROR(TRIM(INDEX($A373:$AD373,MATCH(Lists!$J$2,$A$1:$AD$1,0))&amp;""),"")</f>
        <v/>
      </c>
      <c r="AL373" s="22">
        <f>LOWER(IFERROR(TRIM(INDEX($A373:$AD373,MATCH(Lists!$J$3,$A$1:$AD$1,0))&amp;""),""))</f>
        <v/>
      </c>
      <c r="AM373" s="22">
        <f>IFERROR(TRIM(INDEX($A373:$AD373,MATCH(Lists!$J$4,$A$1:$AD$1,0))&amp;""),"")</f>
        <v/>
      </c>
      <c r="AN373" s="22">
        <f>IFERROR(IF(TRIM(INDEX($A373:$AD373,MATCH(Lists!$J$5,$A$1:$AD$1,0))&amp;"")="","",VALUE(TRIM(INDEX($A373:$AD373,MATCH(Lists!$J$5,$A$1:$AD$1,0))&amp;""))),"")</f>
        <v/>
      </c>
      <c r="AO373" s="22">
        <f>IFERROR(TRIM(INDEX($A373:$AD373,MATCH(Lists!$J$6,$A$1:$AD$1,0))&amp;""),"")</f>
        <v/>
      </c>
      <c r="AP373" s="22">
        <f>IFERROR(TRIM(INDEX($A373:$AD373,MATCH(Lists!$J$7,$A$1:$AD$1,0))&amp;""),"")</f>
        <v/>
      </c>
      <c r="AQ373" s="22">
        <f>IFERROR(TRIM(INDEX($A373:$AD373,MATCH(Lists!$J$8,$A$1:$AD$1,0))&amp;""),"")</f>
        <v/>
      </c>
      <c r="AR373" s="22">
        <f>IF(AK373="","",SUM(AS373:AX373))</f>
        <v/>
      </c>
      <c r="AS373" s="22">
        <f>IF(AK373="","",IF(Lists!$G$2="",0,IF(ISNUMBER(SEARCH(Lists!$G$2,AO373)),1,0)))</f>
        <v/>
      </c>
      <c r="AT373" s="22">
        <f>IF(AK373="","",IF(Lists!$G$3="",0,IF(ISNUMBER(SEARCH(Lists!$G$3,AO373)),1,0)))</f>
        <v/>
      </c>
      <c r="AU373" s="22">
        <f>IF(AK373="","",IF(Lists!$G$4="",0,IF(ISNUMBER(SEARCH(Lists!$G$4,AO373)),1,0)))</f>
        <v/>
      </c>
      <c r="AV373" s="22">
        <f>IF(AK373="","",IF(Lists!$G$5="",0,IF(ISNUMBER(SEARCH(Lists!$G$5,AO373)),1,0)))</f>
        <v/>
      </c>
      <c r="AW373" s="22">
        <f>IF(AK373="","",IF(Lists!$G$6="",0,IF(ISNUMBER(SEARCH(Lists!$G$6,AO373)),1,0)))</f>
        <v/>
      </c>
      <c r="AX373" s="22">
        <f>IF(AK373="","",IF(Lists!$G$7="",0,IF(ISNUMBER(SEARCH(Lists!$G$7,AO373)),1,0)))</f>
        <v/>
      </c>
    </row>
    <row r="374">
      <c r="AE374" s="19" t="n"/>
      <c r="AF374" s="23" t="n"/>
      <c r="AG374" s="23" t="n"/>
      <c r="AH374" s="24" t="n"/>
      <c r="AI374" s="23" t="n"/>
      <c r="AJ374" s="19" t="n"/>
      <c r="AK374" s="22">
        <f>IFERROR(TRIM(INDEX($A374:$AD374,MATCH(Lists!$J$2,$A$1:$AD$1,0))&amp;""),"")</f>
        <v/>
      </c>
      <c r="AL374" s="22">
        <f>LOWER(IFERROR(TRIM(INDEX($A374:$AD374,MATCH(Lists!$J$3,$A$1:$AD$1,0))&amp;""),""))</f>
        <v/>
      </c>
      <c r="AM374" s="22">
        <f>IFERROR(TRIM(INDEX($A374:$AD374,MATCH(Lists!$J$4,$A$1:$AD$1,0))&amp;""),"")</f>
        <v/>
      </c>
      <c r="AN374" s="22">
        <f>IFERROR(IF(TRIM(INDEX($A374:$AD374,MATCH(Lists!$J$5,$A$1:$AD$1,0))&amp;"")="","",VALUE(TRIM(INDEX($A374:$AD374,MATCH(Lists!$J$5,$A$1:$AD$1,0))&amp;""))),"")</f>
        <v/>
      </c>
      <c r="AO374" s="22">
        <f>IFERROR(TRIM(INDEX($A374:$AD374,MATCH(Lists!$J$6,$A$1:$AD$1,0))&amp;""),"")</f>
        <v/>
      </c>
      <c r="AP374" s="22">
        <f>IFERROR(TRIM(INDEX($A374:$AD374,MATCH(Lists!$J$7,$A$1:$AD$1,0))&amp;""),"")</f>
        <v/>
      </c>
      <c r="AQ374" s="22">
        <f>IFERROR(TRIM(INDEX($A374:$AD374,MATCH(Lists!$J$8,$A$1:$AD$1,0))&amp;""),"")</f>
        <v/>
      </c>
      <c r="AR374" s="22">
        <f>IF(AK374="","",SUM(AS374:AX374))</f>
        <v/>
      </c>
      <c r="AS374" s="22">
        <f>IF(AK374="","",IF(Lists!$G$2="",0,IF(ISNUMBER(SEARCH(Lists!$G$2,AO374)),1,0)))</f>
        <v/>
      </c>
      <c r="AT374" s="22">
        <f>IF(AK374="","",IF(Lists!$G$3="",0,IF(ISNUMBER(SEARCH(Lists!$G$3,AO374)),1,0)))</f>
        <v/>
      </c>
      <c r="AU374" s="22">
        <f>IF(AK374="","",IF(Lists!$G$4="",0,IF(ISNUMBER(SEARCH(Lists!$G$4,AO374)),1,0)))</f>
        <v/>
      </c>
      <c r="AV374" s="22">
        <f>IF(AK374="","",IF(Lists!$G$5="",0,IF(ISNUMBER(SEARCH(Lists!$G$5,AO374)),1,0)))</f>
        <v/>
      </c>
      <c r="AW374" s="22">
        <f>IF(AK374="","",IF(Lists!$G$6="",0,IF(ISNUMBER(SEARCH(Lists!$G$6,AO374)),1,0)))</f>
        <v/>
      </c>
      <c r="AX374" s="22">
        <f>IF(AK374="","",IF(Lists!$G$7="",0,IF(ISNUMBER(SEARCH(Lists!$G$7,AO374)),1,0)))</f>
        <v/>
      </c>
    </row>
    <row r="375">
      <c r="AE375" s="19" t="n"/>
      <c r="AF375" s="23" t="n"/>
      <c r="AG375" s="23" t="n"/>
      <c r="AH375" s="24" t="n"/>
      <c r="AI375" s="23" t="n"/>
      <c r="AJ375" s="19" t="n"/>
      <c r="AK375" s="22">
        <f>IFERROR(TRIM(INDEX($A375:$AD375,MATCH(Lists!$J$2,$A$1:$AD$1,0))&amp;""),"")</f>
        <v/>
      </c>
      <c r="AL375" s="22">
        <f>LOWER(IFERROR(TRIM(INDEX($A375:$AD375,MATCH(Lists!$J$3,$A$1:$AD$1,0))&amp;""),""))</f>
        <v/>
      </c>
      <c r="AM375" s="22">
        <f>IFERROR(TRIM(INDEX($A375:$AD375,MATCH(Lists!$J$4,$A$1:$AD$1,0))&amp;""),"")</f>
        <v/>
      </c>
      <c r="AN375" s="22">
        <f>IFERROR(IF(TRIM(INDEX($A375:$AD375,MATCH(Lists!$J$5,$A$1:$AD$1,0))&amp;"")="","",VALUE(TRIM(INDEX($A375:$AD375,MATCH(Lists!$J$5,$A$1:$AD$1,0))&amp;""))),"")</f>
        <v/>
      </c>
      <c r="AO375" s="22">
        <f>IFERROR(TRIM(INDEX($A375:$AD375,MATCH(Lists!$J$6,$A$1:$AD$1,0))&amp;""),"")</f>
        <v/>
      </c>
      <c r="AP375" s="22">
        <f>IFERROR(TRIM(INDEX($A375:$AD375,MATCH(Lists!$J$7,$A$1:$AD$1,0))&amp;""),"")</f>
        <v/>
      </c>
      <c r="AQ375" s="22">
        <f>IFERROR(TRIM(INDEX($A375:$AD375,MATCH(Lists!$J$8,$A$1:$AD$1,0))&amp;""),"")</f>
        <v/>
      </c>
      <c r="AR375" s="22">
        <f>IF(AK375="","",SUM(AS375:AX375))</f>
        <v/>
      </c>
      <c r="AS375" s="22">
        <f>IF(AK375="","",IF(Lists!$G$2="",0,IF(ISNUMBER(SEARCH(Lists!$G$2,AO375)),1,0)))</f>
        <v/>
      </c>
      <c r="AT375" s="22">
        <f>IF(AK375="","",IF(Lists!$G$3="",0,IF(ISNUMBER(SEARCH(Lists!$G$3,AO375)),1,0)))</f>
        <v/>
      </c>
      <c r="AU375" s="22">
        <f>IF(AK375="","",IF(Lists!$G$4="",0,IF(ISNUMBER(SEARCH(Lists!$G$4,AO375)),1,0)))</f>
        <v/>
      </c>
      <c r="AV375" s="22">
        <f>IF(AK375="","",IF(Lists!$G$5="",0,IF(ISNUMBER(SEARCH(Lists!$G$5,AO375)),1,0)))</f>
        <v/>
      </c>
      <c r="AW375" s="22">
        <f>IF(AK375="","",IF(Lists!$G$6="",0,IF(ISNUMBER(SEARCH(Lists!$G$6,AO375)),1,0)))</f>
        <v/>
      </c>
      <c r="AX375" s="22">
        <f>IF(AK375="","",IF(Lists!$G$7="",0,IF(ISNUMBER(SEARCH(Lists!$G$7,AO375)),1,0)))</f>
        <v/>
      </c>
    </row>
    <row r="376">
      <c r="AE376" s="19" t="n"/>
      <c r="AF376" s="23" t="n"/>
      <c r="AG376" s="23" t="n"/>
      <c r="AH376" s="24" t="n"/>
      <c r="AI376" s="23" t="n"/>
      <c r="AJ376" s="19" t="n"/>
      <c r="AK376" s="22">
        <f>IFERROR(TRIM(INDEX($A376:$AD376,MATCH(Lists!$J$2,$A$1:$AD$1,0))&amp;""),"")</f>
        <v/>
      </c>
      <c r="AL376" s="22">
        <f>LOWER(IFERROR(TRIM(INDEX($A376:$AD376,MATCH(Lists!$J$3,$A$1:$AD$1,0))&amp;""),""))</f>
        <v/>
      </c>
      <c r="AM376" s="22">
        <f>IFERROR(TRIM(INDEX($A376:$AD376,MATCH(Lists!$J$4,$A$1:$AD$1,0))&amp;""),"")</f>
        <v/>
      </c>
      <c r="AN376" s="22">
        <f>IFERROR(IF(TRIM(INDEX($A376:$AD376,MATCH(Lists!$J$5,$A$1:$AD$1,0))&amp;"")="","",VALUE(TRIM(INDEX($A376:$AD376,MATCH(Lists!$J$5,$A$1:$AD$1,0))&amp;""))),"")</f>
        <v/>
      </c>
      <c r="AO376" s="22">
        <f>IFERROR(TRIM(INDEX($A376:$AD376,MATCH(Lists!$J$6,$A$1:$AD$1,0))&amp;""),"")</f>
        <v/>
      </c>
      <c r="AP376" s="22">
        <f>IFERROR(TRIM(INDEX($A376:$AD376,MATCH(Lists!$J$7,$A$1:$AD$1,0))&amp;""),"")</f>
        <v/>
      </c>
      <c r="AQ376" s="22">
        <f>IFERROR(TRIM(INDEX($A376:$AD376,MATCH(Lists!$J$8,$A$1:$AD$1,0))&amp;""),"")</f>
        <v/>
      </c>
      <c r="AR376" s="22">
        <f>IF(AK376="","",SUM(AS376:AX376))</f>
        <v/>
      </c>
      <c r="AS376" s="22">
        <f>IF(AK376="","",IF(Lists!$G$2="",0,IF(ISNUMBER(SEARCH(Lists!$G$2,AO376)),1,0)))</f>
        <v/>
      </c>
      <c r="AT376" s="22">
        <f>IF(AK376="","",IF(Lists!$G$3="",0,IF(ISNUMBER(SEARCH(Lists!$G$3,AO376)),1,0)))</f>
        <v/>
      </c>
      <c r="AU376" s="22">
        <f>IF(AK376="","",IF(Lists!$G$4="",0,IF(ISNUMBER(SEARCH(Lists!$G$4,AO376)),1,0)))</f>
        <v/>
      </c>
      <c r="AV376" s="22">
        <f>IF(AK376="","",IF(Lists!$G$5="",0,IF(ISNUMBER(SEARCH(Lists!$G$5,AO376)),1,0)))</f>
        <v/>
      </c>
      <c r="AW376" s="22">
        <f>IF(AK376="","",IF(Lists!$G$6="",0,IF(ISNUMBER(SEARCH(Lists!$G$6,AO376)),1,0)))</f>
        <v/>
      </c>
      <c r="AX376" s="22">
        <f>IF(AK376="","",IF(Lists!$G$7="",0,IF(ISNUMBER(SEARCH(Lists!$G$7,AO376)),1,0)))</f>
        <v/>
      </c>
    </row>
    <row r="377">
      <c r="AE377" s="19" t="n"/>
      <c r="AF377" s="23" t="n"/>
      <c r="AG377" s="23" t="n"/>
      <c r="AH377" s="24" t="n"/>
      <c r="AI377" s="23" t="n"/>
      <c r="AJ377" s="19" t="n"/>
      <c r="AK377" s="22">
        <f>IFERROR(TRIM(INDEX($A377:$AD377,MATCH(Lists!$J$2,$A$1:$AD$1,0))&amp;""),"")</f>
        <v/>
      </c>
      <c r="AL377" s="22">
        <f>LOWER(IFERROR(TRIM(INDEX($A377:$AD377,MATCH(Lists!$J$3,$A$1:$AD$1,0))&amp;""),""))</f>
        <v/>
      </c>
      <c r="AM377" s="22">
        <f>IFERROR(TRIM(INDEX($A377:$AD377,MATCH(Lists!$J$4,$A$1:$AD$1,0))&amp;""),"")</f>
        <v/>
      </c>
      <c r="AN377" s="22">
        <f>IFERROR(IF(TRIM(INDEX($A377:$AD377,MATCH(Lists!$J$5,$A$1:$AD$1,0))&amp;"")="","",VALUE(TRIM(INDEX($A377:$AD377,MATCH(Lists!$J$5,$A$1:$AD$1,0))&amp;""))),"")</f>
        <v/>
      </c>
      <c r="AO377" s="22">
        <f>IFERROR(TRIM(INDEX($A377:$AD377,MATCH(Lists!$J$6,$A$1:$AD$1,0))&amp;""),"")</f>
        <v/>
      </c>
      <c r="AP377" s="22">
        <f>IFERROR(TRIM(INDEX($A377:$AD377,MATCH(Lists!$J$7,$A$1:$AD$1,0))&amp;""),"")</f>
        <v/>
      </c>
      <c r="AQ377" s="22">
        <f>IFERROR(TRIM(INDEX($A377:$AD377,MATCH(Lists!$J$8,$A$1:$AD$1,0))&amp;""),"")</f>
        <v/>
      </c>
      <c r="AR377" s="22">
        <f>IF(AK377="","",SUM(AS377:AX377))</f>
        <v/>
      </c>
      <c r="AS377" s="22">
        <f>IF(AK377="","",IF(Lists!$G$2="",0,IF(ISNUMBER(SEARCH(Lists!$G$2,AO377)),1,0)))</f>
        <v/>
      </c>
      <c r="AT377" s="22">
        <f>IF(AK377="","",IF(Lists!$G$3="",0,IF(ISNUMBER(SEARCH(Lists!$G$3,AO377)),1,0)))</f>
        <v/>
      </c>
      <c r="AU377" s="22">
        <f>IF(AK377="","",IF(Lists!$G$4="",0,IF(ISNUMBER(SEARCH(Lists!$G$4,AO377)),1,0)))</f>
        <v/>
      </c>
      <c r="AV377" s="22">
        <f>IF(AK377="","",IF(Lists!$G$5="",0,IF(ISNUMBER(SEARCH(Lists!$G$5,AO377)),1,0)))</f>
        <v/>
      </c>
      <c r="AW377" s="22">
        <f>IF(AK377="","",IF(Lists!$G$6="",0,IF(ISNUMBER(SEARCH(Lists!$G$6,AO377)),1,0)))</f>
        <v/>
      </c>
      <c r="AX377" s="22">
        <f>IF(AK377="","",IF(Lists!$G$7="",0,IF(ISNUMBER(SEARCH(Lists!$G$7,AO377)),1,0)))</f>
        <v/>
      </c>
    </row>
    <row r="378">
      <c r="AE378" s="19" t="n"/>
      <c r="AF378" s="23" t="n"/>
      <c r="AG378" s="23" t="n"/>
      <c r="AH378" s="24" t="n"/>
      <c r="AI378" s="23" t="n"/>
      <c r="AJ378" s="19" t="n"/>
      <c r="AK378" s="22">
        <f>IFERROR(TRIM(INDEX($A378:$AD378,MATCH(Lists!$J$2,$A$1:$AD$1,0))&amp;""),"")</f>
        <v/>
      </c>
      <c r="AL378" s="22">
        <f>LOWER(IFERROR(TRIM(INDEX($A378:$AD378,MATCH(Lists!$J$3,$A$1:$AD$1,0))&amp;""),""))</f>
        <v/>
      </c>
      <c r="AM378" s="22">
        <f>IFERROR(TRIM(INDEX($A378:$AD378,MATCH(Lists!$J$4,$A$1:$AD$1,0))&amp;""),"")</f>
        <v/>
      </c>
      <c r="AN378" s="22">
        <f>IFERROR(IF(TRIM(INDEX($A378:$AD378,MATCH(Lists!$J$5,$A$1:$AD$1,0))&amp;"")="","",VALUE(TRIM(INDEX($A378:$AD378,MATCH(Lists!$J$5,$A$1:$AD$1,0))&amp;""))),"")</f>
        <v/>
      </c>
      <c r="AO378" s="22">
        <f>IFERROR(TRIM(INDEX($A378:$AD378,MATCH(Lists!$J$6,$A$1:$AD$1,0))&amp;""),"")</f>
        <v/>
      </c>
      <c r="AP378" s="22">
        <f>IFERROR(TRIM(INDEX($A378:$AD378,MATCH(Lists!$J$7,$A$1:$AD$1,0))&amp;""),"")</f>
        <v/>
      </c>
      <c r="AQ378" s="22">
        <f>IFERROR(TRIM(INDEX($A378:$AD378,MATCH(Lists!$J$8,$A$1:$AD$1,0))&amp;""),"")</f>
        <v/>
      </c>
      <c r="AR378" s="22">
        <f>IF(AK378="","",SUM(AS378:AX378))</f>
        <v/>
      </c>
      <c r="AS378" s="22">
        <f>IF(AK378="","",IF(Lists!$G$2="",0,IF(ISNUMBER(SEARCH(Lists!$G$2,AO378)),1,0)))</f>
        <v/>
      </c>
      <c r="AT378" s="22">
        <f>IF(AK378="","",IF(Lists!$G$3="",0,IF(ISNUMBER(SEARCH(Lists!$G$3,AO378)),1,0)))</f>
        <v/>
      </c>
      <c r="AU378" s="22">
        <f>IF(AK378="","",IF(Lists!$G$4="",0,IF(ISNUMBER(SEARCH(Lists!$G$4,AO378)),1,0)))</f>
        <v/>
      </c>
      <c r="AV378" s="22">
        <f>IF(AK378="","",IF(Lists!$G$5="",0,IF(ISNUMBER(SEARCH(Lists!$G$5,AO378)),1,0)))</f>
        <v/>
      </c>
      <c r="AW378" s="22">
        <f>IF(AK378="","",IF(Lists!$G$6="",0,IF(ISNUMBER(SEARCH(Lists!$G$6,AO378)),1,0)))</f>
        <v/>
      </c>
      <c r="AX378" s="22">
        <f>IF(AK378="","",IF(Lists!$G$7="",0,IF(ISNUMBER(SEARCH(Lists!$G$7,AO378)),1,0)))</f>
        <v/>
      </c>
    </row>
    <row r="379">
      <c r="AE379" s="19" t="n"/>
      <c r="AF379" s="23" t="n"/>
      <c r="AG379" s="23" t="n"/>
      <c r="AH379" s="24" t="n"/>
      <c r="AI379" s="23" t="n"/>
      <c r="AJ379" s="19" t="n"/>
      <c r="AK379" s="22">
        <f>IFERROR(TRIM(INDEX($A379:$AD379,MATCH(Lists!$J$2,$A$1:$AD$1,0))&amp;""),"")</f>
        <v/>
      </c>
      <c r="AL379" s="22">
        <f>LOWER(IFERROR(TRIM(INDEX($A379:$AD379,MATCH(Lists!$J$3,$A$1:$AD$1,0))&amp;""),""))</f>
        <v/>
      </c>
      <c r="AM379" s="22">
        <f>IFERROR(TRIM(INDEX($A379:$AD379,MATCH(Lists!$J$4,$A$1:$AD$1,0))&amp;""),"")</f>
        <v/>
      </c>
      <c r="AN379" s="22">
        <f>IFERROR(IF(TRIM(INDEX($A379:$AD379,MATCH(Lists!$J$5,$A$1:$AD$1,0))&amp;"")="","",VALUE(TRIM(INDEX($A379:$AD379,MATCH(Lists!$J$5,$A$1:$AD$1,0))&amp;""))),"")</f>
        <v/>
      </c>
      <c r="AO379" s="22">
        <f>IFERROR(TRIM(INDEX($A379:$AD379,MATCH(Lists!$J$6,$A$1:$AD$1,0))&amp;""),"")</f>
        <v/>
      </c>
      <c r="AP379" s="22">
        <f>IFERROR(TRIM(INDEX($A379:$AD379,MATCH(Lists!$J$7,$A$1:$AD$1,0))&amp;""),"")</f>
        <v/>
      </c>
      <c r="AQ379" s="22">
        <f>IFERROR(TRIM(INDEX($A379:$AD379,MATCH(Lists!$J$8,$A$1:$AD$1,0))&amp;""),"")</f>
        <v/>
      </c>
      <c r="AR379" s="22">
        <f>IF(AK379="","",SUM(AS379:AX379))</f>
        <v/>
      </c>
      <c r="AS379" s="22">
        <f>IF(AK379="","",IF(Lists!$G$2="",0,IF(ISNUMBER(SEARCH(Lists!$G$2,AO379)),1,0)))</f>
        <v/>
      </c>
      <c r="AT379" s="22">
        <f>IF(AK379="","",IF(Lists!$G$3="",0,IF(ISNUMBER(SEARCH(Lists!$G$3,AO379)),1,0)))</f>
        <v/>
      </c>
      <c r="AU379" s="22">
        <f>IF(AK379="","",IF(Lists!$G$4="",0,IF(ISNUMBER(SEARCH(Lists!$G$4,AO379)),1,0)))</f>
        <v/>
      </c>
      <c r="AV379" s="22">
        <f>IF(AK379="","",IF(Lists!$G$5="",0,IF(ISNUMBER(SEARCH(Lists!$G$5,AO379)),1,0)))</f>
        <v/>
      </c>
      <c r="AW379" s="22">
        <f>IF(AK379="","",IF(Lists!$G$6="",0,IF(ISNUMBER(SEARCH(Lists!$G$6,AO379)),1,0)))</f>
        <v/>
      </c>
      <c r="AX379" s="22">
        <f>IF(AK379="","",IF(Lists!$G$7="",0,IF(ISNUMBER(SEARCH(Lists!$G$7,AO379)),1,0)))</f>
        <v/>
      </c>
    </row>
    <row r="380">
      <c r="AE380" s="19" t="n"/>
      <c r="AF380" s="23" t="n"/>
      <c r="AG380" s="23" t="n"/>
      <c r="AH380" s="24" t="n"/>
      <c r="AI380" s="23" t="n"/>
      <c r="AJ380" s="19" t="n"/>
      <c r="AK380" s="22">
        <f>IFERROR(TRIM(INDEX($A380:$AD380,MATCH(Lists!$J$2,$A$1:$AD$1,0))&amp;""),"")</f>
        <v/>
      </c>
      <c r="AL380" s="22">
        <f>LOWER(IFERROR(TRIM(INDEX($A380:$AD380,MATCH(Lists!$J$3,$A$1:$AD$1,0))&amp;""),""))</f>
        <v/>
      </c>
      <c r="AM380" s="22">
        <f>IFERROR(TRIM(INDEX($A380:$AD380,MATCH(Lists!$J$4,$A$1:$AD$1,0))&amp;""),"")</f>
        <v/>
      </c>
      <c r="AN380" s="22">
        <f>IFERROR(IF(TRIM(INDEX($A380:$AD380,MATCH(Lists!$J$5,$A$1:$AD$1,0))&amp;"")="","",VALUE(TRIM(INDEX($A380:$AD380,MATCH(Lists!$J$5,$A$1:$AD$1,0))&amp;""))),"")</f>
        <v/>
      </c>
      <c r="AO380" s="22">
        <f>IFERROR(TRIM(INDEX($A380:$AD380,MATCH(Lists!$J$6,$A$1:$AD$1,0))&amp;""),"")</f>
        <v/>
      </c>
      <c r="AP380" s="22">
        <f>IFERROR(TRIM(INDEX($A380:$AD380,MATCH(Lists!$J$7,$A$1:$AD$1,0))&amp;""),"")</f>
        <v/>
      </c>
      <c r="AQ380" s="22">
        <f>IFERROR(TRIM(INDEX($A380:$AD380,MATCH(Lists!$J$8,$A$1:$AD$1,0))&amp;""),"")</f>
        <v/>
      </c>
      <c r="AR380" s="22">
        <f>IF(AK380="","",SUM(AS380:AX380))</f>
        <v/>
      </c>
      <c r="AS380" s="22">
        <f>IF(AK380="","",IF(Lists!$G$2="",0,IF(ISNUMBER(SEARCH(Lists!$G$2,AO380)),1,0)))</f>
        <v/>
      </c>
      <c r="AT380" s="22">
        <f>IF(AK380="","",IF(Lists!$G$3="",0,IF(ISNUMBER(SEARCH(Lists!$G$3,AO380)),1,0)))</f>
        <v/>
      </c>
      <c r="AU380" s="22">
        <f>IF(AK380="","",IF(Lists!$G$4="",0,IF(ISNUMBER(SEARCH(Lists!$G$4,AO380)),1,0)))</f>
        <v/>
      </c>
      <c r="AV380" s="22">
        <f>IF(AK380="","",IF(Lists!$G$5="",0,IF(ISNUMBER(SEARCH(Lists!$G$5,AO380)),1,0)))</f>
        <v/>
      </c>
      <c r="AW380" s="22">
        <f>IF(AK380="","",IF(Lists!$G$6="",0,IF(ISNUMBER(SEARCH(Lists!$G$6,AO380)),1,0)))</f>
        <v/>
      </c>
      <c r="AX380" s="22">
        <f>IF(AK380="","",IF(Lists!$G$7="",0,IF(ISNUMBER(SEARCH(Lists!$G$7,AO380)),1,0)))</f>
        <v/>
      </c>
    </row>
    <row r="381">
      <c r="AE381" s="19" t="n"/>
      <c r="AF381" s="23" t="n"/>
      <c r="AG381" s="23" t="n"/>
      <c r="AH381" s="24" t="n"/>
      <c r="AI381" s="23" t="n"/>
      <c r="AJ381" s="19" t="n"/>
      <c r="AK381" s="22">
        <f>IFERROR(TRIM(INDEX($A381:$AD381,MATCH(Lists!$J$2,$A$1:$AD$1,0))&amp;""),"")</f>
        <v/>
      </c>
      <c r="AL381" s="22">
        <f>LOWER(IFERROR(TRIM(INDEX($A381:$AD381,MATCH(Lists!$J$3,$A$1:$AD$1,0))&amp;""),""))</f>
        <v/>
      </c>
      <c r="AM381" s="22">
        <f>IFERROR(TRIM(INDEX($A381:$AD381,MATCH(Lists!$J$4,$A$1:$AD$1,0))&amp;""),"")</f>
        <v/>
      </c>
      <c r="AN381" s="22">
        <f>IFERROR(IF(TRIM(INDEX($A381:$AD381,MATCH(Lists!$J$5,$A$1:$AD$1,0))&amp;"")="","",VALUE(TRIM(INDEX($A381:$AD381,MATCH(Lists!$J$5,$A$1:$AD$1,0))&amp;""))),"")</f>
        <v/>
      </c>
      <c r="AO381" s="22">
        <f>IFERROR(TRIM(INDEX($A381:$AD381,MATCH(Lists!$J$6,$A$1:$AD$1,0))&amp;""),"")</f>
        <v/>
      </c>
      <c r="AP381" s="22">
        <f>IFERROR(TRIM(INDEX($A381:$AD381,MATCH(Lists!$J$7,$A$1:$AD$1,0))&amp;""),"")</f>
        <v/>
      </c>
      <c r="AQ381" s="22">
        <f>IFERROR(TRIM(INDEX($A381:$AD381,MATCH(Lists!$J$8,$A$1:$AD$1,0))&amp;""),"")</f>
        <v/>
      </c>
      <c r="AR381" s="22">
        <f>IF(AK381="","",SUM(AS381:AX381))</f>
        <v/>
      </c>
      <c r="AS381" s="22">
        <f>IF(AK381="","",IF(Lists!$G$2="",0,IF(ISNUMBER(SEARCH(Lists!$G$2,AO381)),1,0)))</f>
        <v/>
      </c>
      <c r="AT381" s="22">
        <f>IF(AK381="","",IF(Lists!$G$3="",0,IF(ISNUMBER(SEARCH(Lists!$G$3,AO381)),1,0)))</f>
        <v/>
      </c>
      <c r="AU381" s="22">
        <f>IF(AK381="","",IF(Lists!$G$4="",0,IF(ISNUMBER(SEARCH(Lists!$G$4,AO381)),1,0)))</f>
        <v/>
      </c>
      <c r="AV381" s="22">
        <f>IF(AK381="","",IF(Lists!$G$5="",0,IF(ISNUMBER(SEARCH(Lists!$G$5,AO381)),1,0)))</f>
        <v/>
      </c>
      <c r="AW381" s="22">
        <f>IF(AK381="","",IF(Lists!$G$6="",0,IF(ISNUMBER(SEARCH(Lists!$G$6,AO381)),1,0)))</f>
        <v/>
      </c>
      <c r="AX381" s="22">
        <f>IF(AK381="","",IF(Lists!$G$7="",0,IF(ISNUMBER(SEARCH(Lists!$G$7,AO381)),1,0)))</f>
        <v/>
      </c>
    </row>
    <row r="382">
      <c r="AE382" s="19" t="n"/>
      <c r="AF382" s="23" t="n"/>
      <c r="AG382" s="23" t="n"/>
      <c r="AH382" s="24" t="n"/>
      <c r="AI382" s="23" t="n"/>
      <c r="AJ382" s="19" t="n"/>
      <c r="AK382" s="22">
        <f>IFERROR(TRIM(INDEX($A382:$AD382,MATCH(Lists!$J$2,$A$1:$AD$1,0))&amp;""),"")</f>
        <v/>
      </c>
      <c r="AL382" s="22">
        <f>LOWER(IFERROR(TRIM(INDEX($A382:$AD382,MATCH(Lists!$J$3,$A$1:$AD$1,0))&amp;""),""))</f>
        <v/>
      </c>
      <c r="AM382" s="22">
        <f>IFERROR(TRIM(INDEX($A382:$AD382,MATCH(Lists!$J$4,$A$1:$AD$1,0))&amp;""),"")</f>
        <v/>
      </c>
      <c r="AN382" s="22">
        <f>IFERROR(IF(TRIM(INDEX($A382:$AD382,MATCH(Lists!$J$5,$A$1:$AD$1,0))&amp;"")="","",VALUE(TRIM(INDEX($A382:$AD382,MATCH(Lists!$J$5,$A$1:$AD$1,0))&amp;""))),"")</f>
        <v/>
      </c>
      <c r="AO382" s="22">
        <f>IFERROR(TRIM(INDEX($A382:$AD382,MATCH(Lists!$J$6,$A$1:$AD$1,0))&amp;""),"")</f>
        <v/>
      </c>
      <c r="AP382" s="22">
        <f>IFERROR(TRIM(INDEX($A382:$AD382,MATCH(Lists!$J$7,$A$1:$AD$1,0))&amp;""),"")</f>
        <v/>
      </c>
      <c r="AQ382" s="22">
        <f>IFERROR(TRIM(INDEX($A382:$AD382,MATCH(Lists!$J$8,$A$1:$AD$1,0))&amp;""),"")</f>
        <v/>
      </c>
      <c r="AR382" s="22">
        <f>IF(AK382="","",SUM(AS382:AX382))</f>
        <v/>
      </c>
      <c r="AS382" s="22">
        <f>IF(AK382="","",IF(Lists!$G$2="",0,IF(ISNUMBER(SEARCH(Lists!$G$2,AO382)),1,0)))</f>
        <v/>
      </c>
      <c r="AT382" s="22">
        <f>IF(AK382="","",IF(Lists!$G$3="",0,IF(ISNUMBER(SEARCH(Lists!$G$3,AO382)),1,0)))</f>
        <v/>
      </c>
      <c r="AU382" s="22">
        <f>IF(AK382="","",IF(Lists!$G$4="",0,IF(ISNUMBER(SEARCH(Lists!$G$4,AO382)),1,0)))</f>
        <v/>
      </c>
      <c r="AV382" s="22">
        <f>IF(AK382="","",IF(Lists!$G$5="",0,IF(ISNUMBER(SEARCH(Lists!$G$5,AO382)),1,0)))</f>
        <v/>
      </c>
      <c r="AW382" s="22">
        <f>IF(AK382="","",IF(Lists!$G$6="",0,IF(ISNUMBER(SEARCH(Lists!$G$6,AO382)),1,0)))</f>
        <v/>
      </c>
      <c r="AX382" s="22">
        <f>IF(AK382="","",IF(Lists!$G$7="",0,IF(ISNUMBER(SEARCH(Lists!$G$7,AO382)),1,0)))</f>
        <v/>
      </c>
    </row>
    <row r="383">
      <c r="AE383" s="19" t="n"/>
      <c r="AF383" s="23" t="n"/>
      <c r="AG383" s="23" t="n"/>
      <c r="AH383" s="24" t="n"/>
      <c r="AI383" s="23" t="n"/>
      <c r="AJ383" s="19" t="n"/>
      <c r="AK383" s="22">
        <f>IFERROR(TRIM(INDEX($A383:$AD383,MATCH(Lists!$J$2,$A$1:$AD$1,0))&amp;""),"")</f>
        <v/>
      </c>
      <c r="AL383" s="22">
        <f>LOWER(IFERROR(TRIM(INDEX($A383:$AD383,MATCH(Lists!$J$3,$A$1:$AD$1,0))&amp;""),""))</f>
        <v/>
      </c>
      <c r="AM383" s="22">
        <f>IFERROR(TRIM(INDEX($A383:$AD383,MATCH(Lists!$J$4,$A$1:$AD$1,0))&amp;""),"")</f>
        <v/>
      </c>
      <c r="AN383" s="22">
        <f>IFERROR(IF(TRIM(INDEX($A383:$AD383,MATCH(Lists!$J$5,$A$1:$AD$1,0))&amp;"")="","",VALUE(TRIM(INDEX($A383:$AD383,MATCH(Lists!$J$5,$A$1:$AD$1,0))&amp;""))),"")</f>
        <v/>
      </c>
      <c r="AO383" s="22">
        <f>IFERROR(TRIM(INDEX($A383:$AD383,MATCH(Lists!$J$6,$A$1:$AD$1,0))&amp;""),"")</f>
        <v/>
      </c>
      <c r="AP383" s="22">
        <f>IFERROR(TRIM(INDEX($A383:$AD383,MATCH(Lists!$J$7,$A$1:$AD$1,0))&amp;""),"")</f>
        <v/>
      </c>
      <c r="AQ383" s="22">
        <f>IFERROR(TRIM(INDEX($A383:$AD383,MATCH(Lists!$J$8,$A$1:$AD$1,0))&amp;""),"")</f>
        <v/>
      </c>
      <c r="AR383" s="22">
        <f>IF(AK383="","",SUM(AS383:AX383))</f>
        <v/>
      </c>
      <c r="AS383" s="22">
        <f>IF(AK383="","",IF(Lists!$G$2="",0,IF(ISNUMBER(SEARCH(Lists!$G$2,AO383)),1,0)))</f>
        <v/>
      </c>
      <c r="AT383" s="22">
        <f>IF(AK383="","",IF(Lists!$G$3="",0,IF(ISNUMBER(SEARCH(Lists!$G$3,AO383)),1,0)))</f>
        <v/>
      </c>
      <c r="AU383" s="22">
        <f>IF(AK383="","",IF(Lists!$G$4="",0,IF(ISNUMBER(SEARCH(Lists!$G$4,AO383)),1,0)))</f>
        <v/>
      </c>
      <c r="AV383" s="22">
        <f>IF(AK383="","",IF(Lists!$G$5="",0,IF(ISNUMBER(SEARCH(Lists!$G$5,AO383)),1,0)))</f>
        <v/>
      </c>
      <c r="AW383" s="22">
        <f>IF(AK383="","",IF(Lists!$G$6="",0,IF(ISNUMBER(SEARCH(Lists!$G$6,AO383)),1,0)))</f>
        <v/>
      </c>
      <c r="AX383" s="22">
        <f>IF(AK383="","",IF(Lists!$G$7="",0,IF(ISNUMBER(SEARCH(Lists!$G$7,AO383)),1,0)))</f>
        <v/>
      </c>
    </row>
    <row r="384">
      <c r="AE384" s="19" t="n"/>
      <c r="AF384" s="23" t="n"/>
      <c r="AG384" s="23" t="n"/>
      <c r="AH384" s="24" t="n"/>
      <c r="AI384" s="23" t="n"/>
      <c r="AJ384" s="19" t="n"/>
      <c r="AK384" s="22">
        <f>IFERROR(TRIM(INDEX($A384:$AD384,MATCH(Lists!$J$2,$A$1:$AD$1,0))&amp;""),"")</f>
        <v/>
      </c>
      <c r="AL384" s="22">
        <f>LOWER(IFERROR(TRIM(INDEX($A384:$AD384,MATCH(Lists!$J$3,$A$1:$AD$1,0))&amp;""),""))</f>
        <v/>
      </c>
      <c r="AM384" s="22">
        <f>IFERROR(TRIM(INDEX($A384:$AD384,MATCH(Lists!$J$4,$A$1:$AD$1,0))&amp;""),"")</f>
        <v/>
      </c>
      <c r="AN384" s="22">
        <f>IFERROR(IF(TRIM(INDEX($A384:$AD384,MATCH(Lists!$J$5,$A$1:$AD$1,0))&amp;"")="","",VALUE(TRIM(INDEX($A384:$AD384,MATCH(Lists!$J$5,$A$1:$AD$1,0))&amp;""))),"")</f>
        <v/>
      </c>
      <c r="AO384" s="22">
        <f>IFERROR(TRIM(INDEX($A384:$AD384,MATCH(Lists!$J$6,$A$1:$AD$1,0))&amp;""),"")</f>
        <v/>
      </c>
      <c r="AP384" s="22">
        <f>IFERROR(TRIM(INDEX($A384:$AD384,MATCH(Lists!$J$7,$A$1:$AD$1,0))&amp;""),"")</f>
        <v/>
      </c>
      <c r="AQ384" s="22">
        <f>IFERROR(TRIM(INDEX($A384:$AD384,MATCH(Lists!$J$8,$A$1:$AD$1,0))&amp;""),"")</f>
        <v/>
      </c>
      <c r="AR384" s="22">
        <f>IF(AK384="","",SUM(AS384:AX384))</f>
        <v/>
      </c>
      <c r="AS384" s="22">
        <f>IF(AK384="","",IF(Lists!$G$2="",0,IF(ISNUMBER(SEARCH(Lists!$G$2,AO384)),1,0)))</f>
        <v/>
      </c>
      <c r="AT384" s="22">
        <f>IF(AK384="","",IF(Lists!$G$3="",0,IF(ISNUMBER(SEARCH(Lists!$G$3,AO384)),1,0)))</f>
        <v/>
      </c>
      <c r="AU384" s="22">
        <f>IF(AK384="","",IF(Lists!$G$4="",0,IF(ISNUMBER(SEARCH(Lists!$G$4,AO384)),1,0)))</f>
        <v/>
      </c>
      <c r="AV384" s="22">
        <f>IF(AK384="","",IF(Lists!$G$5="",0,IF(ISNUMBER(SEARCH(Lists!$G$5,AO384)),1,0)))</f>
        <v/>
      </c>
      <c r="AW384" s="22">
        <f>IF(AK384="","",IF(Lists!$G$6="",0,IF(ISNUMBER(SEARCH(Lists!$G$6,AO384)),1,0)))</f>
        <v/>
      </c>
      <c r="AX384" s="22">
        <f>IF(AK384="","",IF(Lists!$G$7="",0,IF(ISNUMBER(SEARCH(Lists!$G$7,AO384)),1,0)))</f>
        <v/>
      </c>
    </row>
    <row r="385">
      <c r="AE385" s="19" t="n"/>
      <c r="AF385" s="23" t="n"/>
      <c r="AG385" s="23" t="n"/>
      <c r="AH385" s="24" t="n"/>
      <c r="AI385" s="23" t="n"/>
      <c r="AJ385" s="19" t="n"/>
      <c r="AK385" s="22">
        <f>IFERROR(TRIM(INDEX($A385:$AD385,MATCH(Lists!$J$2,$A$1:$AD$1,0))&amp;""),"")</f>
        <v/>
      </c>
      <c r="AL385" s="22">
        <f>LOWER(IFERROR(TRIM(INDEX($A385:$AD385,MATCH(Lists!$J$3,$A$1:$AD$1,0))&amp;""),""))</f>
        <v/>
      </c>
      <c r="AM385" s="22">
        <f>IFERROR(TRIM(INDEX($A385:$AD385,MATCH(Lists!$J$4,$A$1:$AD$1,0))&amp;""),"")</f>
        <v/>
      </c>
      <c r="AN385" s="22">
        <f>IFERROR(IF(TRIM(INDEX($A385:$AD385,MATCH(Lists!$J$5,$A$1:$AD$1,0))&amp;"")="","",VALUE(TRIM(INDEX($A385:$AD385,MATCH(Lists!$J$5,$A$1:$AD$1,0))&amp;""))),"")</f>
        <v/>
      </c>
      <c r="AO385" s="22">
        <f>IFERROR(TRIM(INDEX($A385:$AD385,MATCH(Lists!$J$6,$A$1:$AD$1,0))&amp;""),"")</f>
        <v/>
      </c>
      <c r="AP385" s="22">
        <f>IFERROR(TRIM(INDEX($A385:$AD385,MATCH(Lists!$J$7,$A$1:$AD$1,0))&amp;""),"")</f>
        <v/>
      </c>
      <c r="AQ385" s="22">
        <f>IFERROR(TRIM(INDEX($A385:$AD385,MATCH(Lists!$J$8,$A$1:$AD$1,0))&amp;""),"")</f>
        <v/>
      </c>
      <c r="AR385" s="22">
        <f>IF(AK385="","",SUM(AS385:AX385))</f>
        <v/>
      </c>
      <c r="AS385" s="22">
        <f>IF(AK385="","",IF(Lists!$G$2="",0,IF(ISNUMBER(SEARCH(Lists!$G$2,AO385)),1,0)))</f>
        <v/>
      </c>
      <c r="AT385" s="22">
        <f>IF(AK385="","",IF(Lists!$G$3="",0,IF(ISNUMBER(SEARCH(Lists!$G$3,AO385)),1,0)))</f>
        <v/>
      </c>
      <c r="AU385" s="22">
        <f>IF(AK385="","",IF(Lists!$G$4="",0,IF(ISNUMBER(SEARCH(Lists!$G$4,AO385)),1,0)))</f>
        <v/>
      </c>
      <c r="AV385" s="22">
        <f>IF(AK385="","",IF(Lists!$G$5="",0,IF(ISNUMBER(SEARCH(Lists!$G$5,AO385)),1,0)))</f>
        <v/>
      </c>
      <c r="AW385" s="22">
        <f>IF(AK385="","",IF(Lists!$G$6="",0,IF(ISNUMBER(SEARCH(Lists!$G$6,AO385)),1,0)))</f>
        <v/>
      </c>
      <c r="AX385" s="22">
        <f>IF(AK385="","",IF(Lists!$G$7="",0,IF(ISNUMBER(SEARCH(Lists!$G$7,AO385)),1,0)))</f>
        <v/>
      </c>
    </row>
    <row r="386">
      <c r="AE386" s="19" t="n"/>
      <c r="AF386" s="23" t="n"/>
      <c r="AG386" s="23" t="n"/>
      <c r="AH386" s="24" t="n"/>
      <c r="AI386" s="23" t="n"/>
      <c r="AJ386" s="19" t="n"/>
      <c r="AK386" s="22">
        <f>IFERROR(TRIM(INDEX($A386:$AD386,MATCH(Lists!$J$2,$A$1:$AD$1,0))&amp;""),"")</f>
        <v/>
      </c>
      <c r="AL386" s="22">
        <f>LOWER(IFERROR(TRIM(INDEX($A386:$AD386,MATCH(Lists!$J$3,$A$1:$AD$1,0))&amp;""),""))</f>
        <v/>
      </c>
      <c r="AM386" s="22">
        <f>IFERROR(TRIM(INDEX($A386:$AD386,MATCH(Lists!$J$4,$A$1:$AD$1,0))&amp;""),"")</f>
        <v/>
      </c>
      <c r="AN386" s="22">
        <f>IFERROR(IF(TRIM(INDEX($A386:$AD386,MATCH(Lists!$J$5,$A$1:$AD$1,0))&amp;"")="","",VALUE(TRIM(INDEX($A386:$AD386,MATCH(Lists!$J$5,$A$1:$AD$1,0))&amp;""))),"")</f>
        <v/>
      </c>
      <c r="AO386" s="22">
        <f>IFERROR(TRIM(INDEX($A386:$AD386,MATCH(Lists!$J$6,$A$1:$AD$1,0))&amp;""),"")</f>
        <v/>
      </c>
      <c r="AP386" s="22">
        <f>IFERROR(TRIM(INDEX($A386:$AD386,MATCH(Lists!$J$7,$A$1:$AD$1,0))&amp;""),"")</f>
        <v/>
      </c>
      <c r="AQ386" s="22">
        <f>IFERROR(TRIM(INDEX($A386:$AD386,MATCH(Lists!$J$8,$A$1:$AD$1,0))&amp;""),"")</f>
        <v/>
      </c>
      <c r="AR386" s="22">
        <f>IF(AK386="","",SUM(AS386:AX386))</f>
        <v/>
      </c>
      <c r="AS386" s="22">
        <f>IF(AK386="","",IF(Lists!$G$2="",0,IF(ISNUMBER(SEARCH(Lists!$G$2,AO386)),1,0)))</f>
        <v/>
      </c>
      <c r="AT386" s="22">
        <f>IF(AK386="","",IF(Lists!$G$3="",0,IF(ISNUMBER(SEARCH(Lists!$G$3,AO386)),1,0)))</f>
        <v/>
      </c>
      <c r="AU386" s="22">
        <f>IF(AK386="","",IF(Lists!$G$4="",0,IF(ISNUMBER(SEARCH(Lists!$G$4,AO386)),1,0)))</f>
        <v/>
      </c>
      <c r="AV386" s="22">
        <f>IF(AK386="","",IF(Lists!$G$5="",0,IF(ISNUMBER(SEARCH(Lists!$G$5,AO386)),1,0)))</f>
        <v/>
      </c>
      <c r="AW386" s="22">
        <f>IF(AK386="","",IF(Lists!$G$6="",0,IF(ISNUMBER(SEARCH(Lists!$G$6,AO386)),1,0)))</f>
        <v/>
      </c>
      <c r="AX386" s="22">
        <f>IF(AK386="","",IF(Lists!$G$7="",0,IF(ISNUMBER(SEARCH(Lists!$G$7,AO386)),1,0)))</f>
        <v/>
      </c>
    </row>
    <row r="387">
      <c r="AE387" s="19" t="n"/>
      <c r="AF387" s="23" t="n"/>
      <c r="AG387" s="23" t="n"/>
      <c r="AH387" s="24" t="n"/>
      <c r="AI387" s="23" t="n"/>
      <c r="AJ387" s="19" t="n"/>
      <c r="AK387" s="22">
        <f>IFERROR(TRIM(INDEX($A387:$AD387,MATCH(Lists!$J$2,$A$1:$AD$1,0))&amp;""),"")</f>
        <v/>
      </c>
      <c r="AL387" s="22">
        <f>LOWER(IFERROR(TRIM(INDEX($A387:$AD387,MATCH(Lists!$J$3,$A$1:$AD$1,0))&amp;""),""))</f>
        <v/>
      </c>
      <c r="AM387" s="22">
        <f>IFERROR(TRIM(INDEX($A387:$AD387,MATCH(Lists!$J$4,$A$1:$AD$1,0))&amp;""),"")</f>
        <v/>
      </c>
      <c r="AN387" s="22">
        <f>IFERROR(IF(TRIM(INDEX($A387:$AD387,MATCH(Lists!$J$5,$A$1:$AD$1,0))&amp;"")="","",VALUE(TRIM(INDEX($A387:$AD387,MATCH(Lists!$J$5,$A$1:$AD$1,0))&amp;""))),"")</f>
        <v/>
      </c>
      <c r="AO387" s="22">
        <f>IFERROR(TRIM(INDEX($A387:$AD387,MATCH(Lists!$J$6,$A$1:$AD$1,0))&amp;""),"")</f>
        <v/>
      </c>
      <c r="AP387" s="22">
        <f>IFERROR(TRIM(INDEX($A387:$AD387,MATCH(Lists!$J$7,$A$1:$AD$1,0))&amp;""),"")</f>
        <v/>
      </c>
      <c r="AQ387" s="22">
        <f>IFERROR(TRIM(INDEX($A387:$AD387,MATCH(Lists!$J$8,$A$1:$AD$1,0))&amp;""),"")</f>
        <v/>
      </c>
      <c r="AR387" s="22">
        <f>IF(AK387="","",SUM(AS387:AX387))</f>
        <v/>
      </c>
      <c r="AS387" s="22">
        <f>IF(AK387="","",IF(Lists!$G$2="",0,IF(ISNUMBER(SEARCH(Lists!$G$2,AO387)),1,0)))</f>
        <v/>
      </c>
      <c r="AT387" s="22">
        <f>IF(AK387="","",IF(Lists!$G$3="",0,IF(ISNUMBER(SEARCH(Lists!$G$3,AO387)),1,0)))</f>
        <v/>
      </c>
      <c r="AU387" s="22">
        <f>IF(AK387="","",IF(Lists!$G$4="",0,IF(ISNUMBER(SEARCH(Lists!$G$4,AO387)),1,0)))</f>
        <v/>
      </c>
      <c r="AV387" s="22">
        <f>IF(AK387="","",IF(Lists!$G$5="",0,IF(ISNUMBER(SEARCH(Lists!$G$5,AO387)),1,0)))</f>
        <v/>
      </c>
      <c r="AW387" s="22">
        <f>IF(AK387="","",IF(Lists!$G$6="",0,IF(ISNUMBER(SEARCH(Lists!$G$6,AO387)),1,0)))</f>
        <v/>
      </c>
      <c r="AX387" s="22">
        <f>IF(AK387="","",IF(Lists!$G$7="",0,IF(ISNUMBER(SEARCH(Lists!$G$7,AO387)),1,0)))</f>
        <v/>
      </c>
    </row>
    <row r="388">
      <c r="AE388" s="19" t="n"/>
      <c r="AF388" s="23" t="n"/>
      <c r="AG388" s="23" t="n"/>
      <c r="AH388" s="24" t="n"/>
      <c r="AI388" s="23" t="n"/>
      <c r="AJ388" s="19" t="n"/>
      <c r="AK388" s="22">
        <f>IFERROR(TRIM(INDEX($A388:$AD388,MATCH(Lists!$J$2,$A$1:$AD$1,0))&amp;""),"")</f>
        <v/>
      </c>
      <c r="AL388" s="22">
        <f>LOWER(IFERROR(TRIM(INDEX($A388:$AD388,MATCH(Lists!$J$3,$A$1:$AD$1,0))&amp;""),""))</f>
        <v/>
      </c>
      <c r="AM388" s="22">
        <f>IFERROR(TRIM(INDEX($A388:$AD388,MATCH(Lists!$J$4,$A$1:$AD$1,0))&amp;""),"")</f>
        <v/>
      </c>
      <c r="AN388" s="22">
        <f>IFERROR(IF(TRIM(INDEX($A388:$AD388,MATCH(Lists!$J$5,$A$1:$AD$1,0))&amp;"")="","",VALUE(TRIM(INDEX($A388:$AD388,MATCH(Lists!$J$5,$A$1:$AD$1,0))&amp;""))),"")</f>
        <v/>
      </c>
      <c r="AO388" s="22">
        <f>IFERROR(TRIM(INDEX($A388:$AD388,MATCH(Lists!$J$6,$A$1:$AD$1,0))&amp;""),"")</f>
        <v/>
      </c>
      <c r="AP388" s="22">
        <f>IFERROR(TRIM(INDEX($A388:$AD388,MATCH(Lists!$J$7,$A$1:$AD$1,0))&amp;""),"")</f>
        <v/>
      </c>
      <c r="AQ388" s="22">
        <f>IFERROR(TRIM(INDEX($A388:$AD388,MATCH(Lists!$J$8,$A$1:$AD$1,0))&amp;""),"")</f>
        <v/>
      </c>
      <c r="AR388" s="22">
        <f>IF(AK388="","",SUM(AS388:AX388))</f>
        <v/>
      </c>
      <c r="AS388" s="22">
        <f>IF(AK388="","",IF(Lists!$G$2="",0,IF(ISNUMBER(SEARCH(Lists!$G$2,AO388)),1,0)))</f>
        <v/>
      </c>
      <c r="AT388" s="22">
        <f>IF(AK388="","",IF(Lists!$G$3="",0,IF(ISNUMBER(SEARCH(Lists!$G$3,AO388)),1,0)))</f>
        <v/>
      </c>
      <c r="AU388" s="22">
        <f>IF(AK388="","",IF(Lists!$G$4="",0,IF(ISNUMBER(SEARCH(Lists!$G$4,AO388)),1,0)))</f>
        <v/>
      </c>
      <c r="AV388" s="22">
        <f>IF(AK388="","",IF(Lists!$G$5="",0,IF(ISNUMBER(SEARCH(Lists!$G$5,AO388)),1,0)))</f>
        <v/>
      </c>
      <c r="AW388" s="22">
        <f>IF(AK388="","",IF(Lists!$G$6="",0,IF(ISNUMBER(SEARCH(Lists!$G$6,AO388)),1,0)))</f>
        <v/>
      </c>
      <c r="AX388" s="22">
        <f>IF(AK388="","",IF(Lists!$G$7="",0,IF(ISNUMBER(SEARCH(Lists!$G$7,AO388)),1,0)))</f>
        <v/>
      </c>
    </row>
    <row r="389">
      <c r="AE389" s="19" t="n"/>
      <c r="AF389" s="23" t="n"/>
      <c r="AG389" s="23" t="n"/>
      <c r="AH389" s="24" t="n"/>
      <c r="AI389" s="23" t="n"/>
      <c r="AJ389" s="19" t="n"/>
      <c r="AK389" s="22">
        <f>IFERROR(TRIM(INDEX($A389:$AD389,MATCH(Lists!$J$2,$A$1:$AD$1,0))&amp;""),"")</f>
        <v/>
      </c>
      <c r="AL389" s="22">
        <f>LOWER(IFERROR(TRIM(INDEX($A389:$AD389,MATCH(Lists!$J$3,$A$1:$AD$1,0))&amp;""),""))</f>
        <v/>
      </c>
      <c r="AM389" s="22">
        <f>IFERROR(TRIM(INDEX($A389:$AD389,MATCH(Lists!$J$4,$A$1:$AD$1,0))&amp;""),"")</f>
        <v/>
      </c>
      <c r="AN389" s="22">
        <f>IFERROR(IF(TRIM(INDEX($A389:$AD389,MATCH(Lists!$J$5,$A$1:$AD$1,0))&amp;"")="","",VALUE(TRIM(INDEX($A389:$AD389,MATCH(Lists!$J$5,$A$1:$AD$1,0))&amp;""))),"")</f>
        <v/>
      </c>
      <c r="AO389" s="22">
        <f>IFERROR(TRIM(INDEX($A389:$AD389,MATCH(Lists!$J$6,$A$1:$AD$1,0))&amp;""),"")</f>
        <v/>
      </c>
      <c r="AP389" s="22">
        <f>IFERROR(TRIM(INDEX($A389:$AD389,MATCH(Lists!$J$7,$A$1:$AD$1,0))&amp;""),"")</f>
        <v/>
      </c>
      <c r="AQ389" s="22">
        <f>IFERROR(TRIM(INDEX($A389:$AD389,MATCH(Lists!$J$8,$A$1:$AD$1,0))&amp;""),"")</f>
        <v/>
      </c>
      <c r="AR389" s="22">
        <f>IF(AK389="","",SUM(AS389:AX389))</f>
        <v/>
      </c>
      <c r="AS389" s="22">
        <f>IF(AK389="","",IF(Lists!$G$2="",0,IF(ISNUMBER(SEARCH(Lists!$G$2,AO389)),1,0)))</f>
        <v/>
      </c>
      <c r="AT389" s="22">
        <f>IF(AK389="","",IF(Lists!$G$3="",0,IF(ISNUMBER(SEARCH(Lists!$G$3,AO389)),1,0)))</f>
        <v/>
      </c>
      <c r="AU389" s="22">
        <f>IF(AK389="","",IF(Lists!$G$4="",0,IF(ISNUMBER(SEARCH(Lists!$G$4,AO389)),1,0)))</f>
        <v/>
      </c>
      <c r="AV389" s="22">
        <f>IF(AK389="","",IF(Lists!$G$5="",0,IF(ISNUMBER(SEARCH(Lists!$G$5,AO389)),1,0)))</f>
        <v/>
      </c>
      <c r="AW389" s="22">
        <f>IF(AK389="","",IF(Lists!$G$6="",0,IF(ISNUMBER(SEARCH(Lists!$G$6,AO389)),1,0)))</f>
        <v/>
      </c>
      <c r="AX389" s="22">
        <f>IF(AK389="","",IF(Lists!$G$7="",0,IF(ISNUMBER(SEARCH(Lists!$G$7,AO389)),1,0)))</f>
        <v/>
      </c>
    </row>
    <row r="390">
      <c r="AE390" s="19" t="n"/>
      <c r="AF390" s="23" t="n"/>
      <c r="AG390" s="23" t="n"/>
      <c r="AH390" s="24" t="n"/>
      <c r="AI390" s="23" t="n"/>
      <c r="AJ390" s="19" t="n"/>
      <c r="AK390" s="22">
        <f>IFERROR(TRIM(INDEX($A390:$AD390,MATCH(Lists!$J$2,$A$1:$AD$1,0))&amp;""),"")</f>
        <v/>
      </c>
      <c r="AL390" s="22">
        <f>LOWER(IFERROR(TRIM(INDEX($A390:$AD390,MATCH(Lists!$J$3,$A$1:$AD$1,0))&amp;""),""))</f>
        <v/>
      </c>
      <c r="AM390" s="22">
        <f>IFERROR(TRIM(INDEX($A390:$AD390,MATCH(Lists!$J$4,$A$1:$AD$1,0))&amp;""),"")</f>
        <v/>
      </c>
      <c r="AN390" s="22">
        <f>IFERROR(IF(TRIM(INDEX($A390:$AD390,MATCH(Lists!$J$5,$A$1:$AD$1,0))&amp;"")="","",VALUE(TRIM(INDEX($A390:$AD390,MATCH(Lists!$J$5,$A$1:$AD$1,0))&amp;""))),"")</f>
        <v/>
      </c>
      <c r="AO390" s="22">
        <f>IFERROR(TRIM(INDEX($A390:$AD390,MATCH(Lists!$J$6,$A$1:$AD$1,0))&amp;""),"")</f>
        <v/>
      </c>
      <c r="AP390" s="22">
        <f>IFERROR(TRIM(INDEX($A390:$AD390,MATCH(Lists!$J$7,$A$1:$AD$1,0))&amp;""),"")</f>
        <v/>
      </c>
      <c r="AQ390" s="22">
        <f>IFERROR(TRIM(INDEX($A390:$AD390,MATCH(Lists!$J$8,$A$1:$AD$1,0))&amp;""),"")</f>
        <v/>
      </c>
      <c r="AR390" s="22">
        <f>IF(AK390="","",SUM(AS390:AX390))</f>
        <v/>
      </c>
      <c r="AS390" s="22">
        <f>IF(AK390="","",IF(Lists!$G$2="",0,IF(ISNUMBER(SEARCH(Lists!$G$2,AO390)),1,0)))</f>
        <v/>
      </c>
      <c r="AT390" s="22">
        <f>IF(AK390="","",IF(Lists!$G$3="",0,IF(ISNUMBER(SEARCH(Lists!$G$3,AO390)),1,0)))</f>
        <v/>
      </c>
      <c r="AU390" s="22">
        <f>IF(AK390="","",IF(Lists!$G$4="",0,IF(ISNUMBER(SEARCH(Lists!$G$4,AO390)),1,0)))</f>
        <v/>
      </c>
      <c r="AV390" s="22">
        <f>IF(AK390="","",IF(Lists!$G$5="",0,IF(ISNUMBER(SEARCH(Lists!$G$5,AO390)),1,0)))</f>
        <v/>
      </c>
      <c r="AW390" s="22">
        <f>IF(AK390="","",IF(Lists!$G$6="",0,IF(ISNUMBER(SEARCH(Lists!$G$6,AO390)),1,0)))</f>
        <v/>
      </c>
      <c r="AX390" s="22">
        <f>IF(AK390="","",IF(Lists!$G$7="",0,IF(ISNUMBER(SEARCH(Lists!$G$7,AO390)),1,0)))</f>
        <v/>
      </c>
    </row>
    <row r="391">
      <c r="AE391" s="19" t="n"/>
      <c r="AF391" s="23" t="n"/>
      <c r="AG391" s="23" t="n"/>
      <c r="AH391" s="24" t="n"/>
      <c r="AI391" s="23" t="n"/>
      <c r="AJ391" s="19" t="n"/>
      <c r="AK391" s="22">
        <f>IFERROR(TRIM(INDEX($A391:$AD391,MATCH(Lists!$J$2,$A$1:$AD$1,0))&amp;""),"")</f>
        <v/>
      </c>
      <c r="AL391" s="22">
        <f>LOWER(IFERROR(TRIM(INDEX($A391:$AD391,MATCH(Lists!$J$3,$A$1:$AD$1,0))&amp;""),""))</f>
        <v/>
      </c>
      <c r="AM391" s="22">
        <f>IFERROR(TRIM(INDEX($A391:$AD391,MATCH(Lists!$J$4,$A$1:$AD$1,0))&amp;""),"")</f>
        <v/>
      </c>
      <c r="AN391" s="22">
        <f>IFERROR(IF(TRIM(INDEX($A391:$AD391,MATCH(Lists!$J$5,$A$1:$AD$1,0))&amp;"")="","",VALUE(TRIM(INDEX($A391:$AD391,MATCH(Lists!$J$5,$A$1:$AD$1,0))&amp;""))),"")</f>
        <v/>
      </c>
      <c r="AO391" s="22">
        <f>IFERROR(TRIM(INDEX($A391:$AD391,MATCH(Lists!$J$6,$A$1:$AD$1,0))&amp;""),"")</f>
        <v/>
      </c>
      <c r="AP391" s="22">
        <f>IFERROR(TRIM(INDEX($A391:$AD391,MATCH(Lists!$J$7,$A$1:$AD$1,0))&amp;""),"")</f>
        <v/>
      </c>
      <c r="AQ391" s="22">
        <f>IFERROR(TRIM(INDEX($A391:$AD391,MATCH(Lists!$J$8,$A$1:$AD$1,0))&amp;""),"")</f>
        <v/>
      </c>
      <c r="AR391" s="22">
        <f>IF(AK391="","",SUM(AS391:AX391))</f>
        <v/>
      </c>
      <c r="AS391" s="22">
        <f>IF(AK391="","",IF(Lists!$G$2="",0,IF(ISNUMBER(SEARCH(Lists!$G$2,AO391)),1,0)))</f>
        <v/>
      </c>
      <c r="AT391" s="22">
        <f>IF(AK391="","",IF(Lists!$G$3="",0,IF(ISNUMBER(SEARCH(Lists!$G$3,AO391)),1,0)))</f>
        <v/>
      </c>
      <c r="AU391" s="22">
        <f>IF(AK391="","",IF(Lists!$G$4="",0,IF(ISNUMBER(SEARCH(Lists!$G$4,AO391)),1,0)))</f>
        <v/>
      </c>
      <c r="AV391" s="22">
        <f>IF(AK391="","",IF(Lists!$G$5="",0,IF(ISNUMBER(SEARCH(Lists!$G$5,AO391)),1,0)))</f>
        <v/>
      </c>
      <c r="AW391" s="22">
        <f>IF(AK391="","",IF(Lists!$G$6="",0,IF(ISNUMBER(SEARCH(Lists!$G$6,AO391)),1,0)))</f>
        <v/>
      </c>
      <c r="AX391" s="22">
        <f>IF(AK391="","",IF(Lists!$G$7="",0,IF(ISNUMBER(SEARCH(Lists!$G$7,AO391)),1,0)))</f>
        <v/>
      </c>
    </row>
    <row r="392">
      <c r="AE392" s="19" t="n"/>
      <c r="AF392" s="23" t="n"/>
      <c r="AG392" s="23" t="n"/>
      <c r="AH392" s="24" t="n"/>
      <c r="AI392" s="23" t="n"/>
      <c r="AJ392" s="19" t="n"/>
      <c r="AK392" s="22">
        <f>IFERROR(TRIM(INDEX($A392:$AD392,MATCH(Lists!$J$2,$A$1:$AD$1,0))&amp;""),"")</f>
        <v/>
      </c>
      <c r="AL392" s="22">
        <f>LOWER(IFERROR(TRIM(INDEX($A392:$AD392,MATCH(Lists!$J$3,$A$1:$AD$1,0))&amp;""),""))</f>
        <v/>
      </c>
      <c r="AM392" s="22">
        <f>IFERROR(TRIM(INDEX($A392:$AD392,MATCH(Lists!$J$4,$A$1:$AD$1,0))&amp;""),"")</f>
        <v/>
      </c>
      <c r="AN392" s="22">
        <f>IFERROR(IF(TRIM(INDEX($A392:$AD392,MATCH(Lists!$J$5,$A$1:$AD$1,0))&amp;"")="","",VALUE(TRIM(INDEX($A392:$AD392,MATCH(Lists!$J$5,$A$1:$AD$1,0))&amp;""))),"")</f>
        <v/>
      </c>
      <c r="AO392" s="22">
        <f>IFERROR(TRIM(INDEX($A392:$AD392,MATCH(Lists!$J$6,$A$1:$AD$1,0))&amp;""),"")</f>
        <v/>
      </c>
      <c r="AP392" s="22">
        <f>IFERROR(TRIM(INDEX($A392:$AD392,MATCH(Lists!$J$7,$A$1:$AD$1,0))&amp;""),"")</f>
        <v/>
      </c>
      <c r="AQ392" s="22">
        <f>IFERROR(TRIM(INDEX($A392:$AD392,MATCH(Lists!$J$8,$A$1:$AD$1,0))&amp;""),"")</f>
        <v/>
      </c>
      <c r="AR392" s="22">
        <f>IF(AK392="","",SUM(AS392:AX392))</f>
        <v/>
      </c>
      <c r="AS392" s="22">
        <f>IF(AK392="","",IF(Lists!$G$2="",0,IF(ISNUMBER(SEARCH(Lists!$G$2,AO392)),1,0)))</f>
        <v/>
      </c>
      <c r="AT392" s="22">
        <f>IF(AK392="","",IF(Lists!$G$3="",0,IF(ISNUMBER(SEARCH(Lists!$G$3,AO392)),1,0)))</f>
        <v/>
      </c>
      <c r="AU392" s="22">
        <f>IF(AK392="","",IF(Lists!$G$4="",0,IF(ISNUMBER(SEARCH(Lists!$G$4,AO392)),1,0)))</f>
        <v/>
      </c>
      <c r="AV392" s="22">
        <f>IF(AK392="","",IF(Lists!$G$5="",0,IF(ISNUMBER(SEARCH(Lists!$G$5,AO392)),1,0)))</f>
        <v/>
      </c>
      <c r="AW392" s="22">
        <f>IF(AK392="","",IF(Lists!$G$6="",0,IF(ISNUMBER(SEARCH(Lists!$G$6,AO392)),1,0)))</f>
        <v/>
      </c>
      <c r="AX392" s="22">
        <f>IF(AK392="","",IF(Lists!$G$7="",0,IF(ISNUMBER(SEARCH(Lists!$G$7,AO392)),1,0)))</f>
        <v/>
      </c>
    </row>
    <row r="393">
      <c r="AE393" s="19" t="n"/>
      <c r="AF393" s="23" t="n"/>
      <c r="AG393" s="23" t="n"/>
      <c r="AH393" s="24" t="n"/>
      <c r="AI393" s="23" t="n"/>
      <c r="AJ393" s="19" t="n"/>
      <c r="AK393" s="22">
        <f>IFERROR(TRIM(INDEX($A393:$AD393,MATCH(Lists!$J$2,$A$1:$AD$1,0))&amp;""),"")</f>
        <v/>
      </c>
      <c r="AL393" s="22">
        <f>LOWER(IFERROR(TRIM(INDEX($A393:$AD393,MATCH(Lists!$J$3,$A$1:$AD$1,0))&amp;""),""))</f>
        <v/>
      </c>
      <c r="AM393" s="22">
        <f>IFERROR(TRIM(INDEX($A393:$AD393,MATCH(Lists!$J$4,$A$1:$AD$1,0))&amp;""),"")</f>
        <v/>
      </c>
      <c r="AN393" s="22">
        <f>IFERROR(IF(TRIM(INDEX($A393:$AD393,MATCH(Lists!$J$5,$A$1:$AD$1,0))&amp;"")="","",VALUE(TRIM(INDEX($A393:$AD393,MATCH(Lists!$J$5,$A$1:$AD$1,0))&amp;""))),"")</f>
        <v/>
      </c>
      <c r="AO393" s="22">
        <f>IFERROR(TRIM(INDEX($A393:$AD393,MATCH(Lists!$J$6,$A$1:$AD$1,0))&amp;""),"")</f>
        <v/>
      </c>
      <c r="AP393" s="22">
        <f>IFERROR(TRIM(INDEX($A393:$AD393,MATCH(Lists!$J$7,$A$1:$AD$1,0))&amp;""),"")</f>
        <v/>
      </c>
      <c r="AQ393" s="22">
        <f>IFERROR(TRIM(INDEX($A393:$AD393,MATCH(Lists!$J$8,$A$1:$AD$1,0))&amp;""),"")</f>
        <v/>
      </c>
      <c r="AR393" s="22">
        <f>IF(AK393="","",SUM(AS393:AX393))</f>
        <v/>
      </c>
      <c r="AS393" s="22">
        <f>IF(AK393="","",IF(Lists!$G$2="",0,IF(ISNUMBER(SEARCH(Lists!$G$2,AO393)),1,0)))</f>
        <v/>
      </c>
      <c r="AT393" s="22">
        <f>IF(AK393="","",IF(Lists!$G$3="",0,IF(ISNUMBER(SEARCH(Lists!$G$3,AO393)),1,0)))</f>
        <v/>
      </c>
      <c r="AU393" s="22">
        <f>IF(AK393="","",IF(Lists!$G$4="",0,IF(ISNUMBER(SEARCH(Lists!$G$4,AO393)),1,0)))</f>
        <v/>
      </c>
      <c r="AV393" s="22">
        <f>IF(AK393="","",IF(Lists!$G$5="",0,IF(ISNUMBER(SEARCH(Lists!$G$5,AO393)),1,0)))</f>
        <v/>
      </c>
      <c r="AW393" s="22">
        <f>IF(AK393="","",IF(Lists!$G$6="",0,IF(ISNUMBER(SEARCH(Lists!$G$6,AO393)),1,0)))</f>
        <v/>
      </c>
      <c r="AX393" s="22">
        <f>IF(AK393="","",IF(Lists!$G$7="",0,IF(ISNUMBER(SEARCH(Lists!$G$7,AO393)),1,0)))</f>
        <v/>
      </c>
    </row>
    <row r="394">
      <c r="AE394" s="19" t="n"/>
      <c r="AF394" s="23" t="n"/>
      <c r="AG394" s="23" t="n"/>
      <c r="AH394" s="24" t="n"/>
      <c r="AI394" s="23" t="n"/>
      <c r="AJ394" s="19" t="n"/>
      <c r="AK394" s="22">
        <f>IFERROR(TRIM(INDEX($A394:$AD394,MATCH(Lists!$J$2,$A$1:$AD$1,0))&amp;""),"")</f>
        <v/>
      </c>
      <c r="AL394" s="22">
        <f>LOWER(IFERROR(TRIM(INDEX($A394:$AD394,MATCH(Lists!$J$3,$A$1:$AD$1,0))&amp;""),""))</f>
        <v/>
      </c>
      <c r="AM394" s="22">
        <f>IFERROR(TRIM(INDEX($A394:$AD394,MATCH(Lists!$J$4,$A$1:$AD$1,0))&amp;""),"")</f>
        <v/>
      </c>
      <c r="AN394" s="22">
        <f>IFERROR(IF(TRIM(INDEX($A394:$AD394,MATCH(Lists!$J$5,$A$1:$AD$1,0))&amp;"")="","",VALUE(TRIM(INDEX($A394:$AD394,MATCH(Lists!$J$5,$A$1:$AD$1,0))&amp;""))),"")</f>
        <v/>
      </c>
      <c r="AO394" s="22">
        <f>IFERROR(TRIM(INDEX($A394:$AD394,MATCH(Lists!$J$6,$A$1:$AD$1,0))&amp;""),"")</f>
        <v/>
      </c>
      <c r="AP394" s="22">
        <f>IFERROR(TRIM(INDEX($A394:$AD394,MATCH(Lists!$J$7,$A$1:$AD$1,0))&amp;""),"")</f>
        <v/>
      </c>
      <c r="AQ394" s="22">
        <f>IFERROR(TRIM(INDEX($A394:$AD394,MATCH(Lists!$J$8,$A$1:$AD$1,0))&amp;""),"")</f>
        <v/>
      </c>
      <c r="AR394" s="22">
        <f>IF(AK394="","",SUM(AS394:AX394))</f>
        <v/>
      </c>
      <c r="AS394" s="22">
        <f>IF(AK394="","",IF(Lists!$G$2="",0,IF(ISNUMBER(SEARCH(Lists!$G$2,AO394)),1,0)))</f>
        <v/>
      </c>
      <c r="AT394" s="22">
        <f>IF(AK394="","",IF(Lists!$G$3="",0,IF(ISNUMBER(SEARCH(Lists!$G$3,AO394)),1,0)))</f>
        <v/>
      </c>
      <c r="AU394" s="22">
        <f>IF(AK394="","",IF(Lists!$G$4="",0,IF(ISNUMBER(SEARCH(Lists!$G$4,AO394)),1,0)))</f>
        <v/>
      </c>
      <c r="AV394" s="22">
        <f>IF(AK394="","",IF(Lists!$G$5="",0,IF(ISNUMBER(SEARCH(Lists!$G$5,AO394)),1,0)))</f>
        <v/>
      </c>
      <c r="AW394" s="22">
        <f>IF(AK394="","",IF(Lists!$G$6="",0,IF(ISNUMBER(SEARCH(Lists!$G$6,AO394)),1,0)))</f>
        <v/>
      </c>
      <c r="AX394" s="22">
        <f>IF(AK394="","",IF(Lists!$G$7="",0,IF(ISNUMBER(SEARCH(Lists!$G$7,AO394)),1,0)))</f>
        <v/>
      </c>
    </row>
    <row r="395">
      <c r="AE395" s="19" t="n"/>
      <c r="AF395" s="23" t="n"/>
      <c r="AG395" s="23" t="n"/>
      <c r="AH395" s="24" t="n"/>
      <c r="AI395" s="23" t="n"/>
      <c r="AJ395" s="19" t="n"/>
      <c r="AK395" s="22">
        <f>IFERROR(TRIM(INDEX($A395:$AD395,MATCH(Lists!$J$2,$A$1:$AD$1,0))&amp;""),"")</f>
        <v/>
      </c>
      <c r="AL395" s="22">
        <f>LOWER(IFERROR(TRIM(INDEX($A395:$AD395,MATCH(Lists!$J$3,$A$1:$AD$1,0))&amp;""),""))</f>
        <v/>
      </c>
      <c r="AM395" s="22">
        <f>IFERROR(TRIM(INDEX($A395:$AD395,MATCH(Lists!$J$4,$A$1:$AD$1,0))&amp;""),"")</f>
        <v/>
      </c>
      <c r="AN395" s="22">
        <f>IFERROR(IF(TRIM(INDEX($A395:$AD395,MATCH(Lists!$J$5,$A$1:$AD$1,0))&amp;"")="","",VALUE(TRIM(INDEX($A395:$AD395,MATCH(Lists!$J$5,$A$1:$AD$1,0))&amp;""))),"")</f>
        <v/>
      </c>
      <c r="AO395" s="22">
        <f>IFERROR(TRIM(INDEX($A395:$AD395,MATCH(Lists!$J$6,$A$1:$AD$1,0))&amp;""),"")</f>
        <v/>
      </c>
      <c r="AP395" s="22">
        <f>IFERROR(TRIM(INDEX($A395:$AD395,MATCH(Lists!$J$7,$A$1:$AD$1,0))&amp;""),"")</f>
        <v/>
      </c>
      <c r="AQ395" s="22">
        <f>IFERROR(TRIM(INDEX($A395:$AD395,MATCH(Lists!$J$8,$A$1:$AD$1,0))&amp;""),"")</f>
        <v/>
      </c>
      <c r="AR395" s="22">
        <f>IF(AK395="","",SUM(AS395:AX395))</f>
        <v/>
      </c>
      <c r="AS395" s="22">
        <f>IF(AK395="","",IF(Lists!$G$2="",0,IF(ISNUMBER(SEARCH(Lists!$G$2,AO395)),1,0)))</f>
        <v/>
      </c>
      <c r="AT395" s="22">
        <f>IF(AK395="","",IF(Lists!$G$3="",0,IF(ISNUMBER(SEARCH(Lists!$G$3,AO395)),1,0)))</f>
        <v/>
      </c>
      <c r="AU395" s="22">
        <f>IF(AK395="","",IF(Lists!$G$4="",0,IF(ISNUMBER(SEARCH(Lists!$G$4,AO395)),1,0)))</f>
        <v/>
      </c>
      <c r="AV395" s="22">
        <f>IF(AK395="","",IF(Lists!$G$5="",0,IF(ISNUMBER(SEARCH(Lists!$G$5,AO395)),1,0)))</f>
        <v/>
      </c>
      <c r="AW395" s="22">
        <f>IF(AK395="","",IF(Lists!$G$6="",0,IF(ISNUMBER(SEARCH(Lists!$G$6,AO395)),1,0)))</f>
        <v/>
      </c>
      <c r="AX395" s="22">
        <f>IF(AK395="","",IF(Lists!$G$7="",0,IF(ISNUMBER(SEARCH(Lists!$G$7,AO395)),1,0)))</f>
        <v/>
      </c>
    </row>
    <row r="396">
      <c r="AE396" s="19" t="n"/>
      <c r="AF396" s="23" t="n"/>
      <c r="AG396" s="23" t="n"/>
      <c r="AH396" s="24" t="n"/>
      <c r="AI396" s="23" t="n"/>
      <c r="AJ396" s="19" t="n"/>
      <c r="AK396" s="22">
        <f>IFERROR(TRIM(INDEX($A396:$AD396,MATCH(Lists!$J$2,$A$1:$AD$1,0))&amp;""),"")</f>
        <v/>
      </c>
      <c r="AL396" s="22">
        <f>LOWER(IFERROR(TRIM(INDEX($A396:$AD396,MATCH(Lists!$J$3,$A$1:$AD$1,0))&amp;""),""))</f>
        <v/>
      </c>
      <c r="AM396" s="22">
        <f>IFERROR(TRIM(INDEX($A396:$AD396,MATCH(Lists!$J$4,$A$1:$AD$1,0))&amp;""),"")</f>
        <v/>
      </c>
      <c r="AN396" s="22">
        <f>IFERROR(IF(TRIM(INDEX($A396:$AD396,MATCH(Lists!$J$5,$A$1:$AD$1,0))&amp;"")="","",VALUE(TRIM(INDEX($A396:$AD396,MATCH(Lists!$J$5,$A$1:$AD$1,0))&amp;""))),"")</f>
        <v/>
      </c>
      <c r="AO396" s="22">
        <f>IFERROR(TRIM(INDEX($A396:$AD396,MATCH(Lists!$J$6,$A$1:$AD$1,0))&amp;""),"")</f>
        <v/>
      </c>
      <c r="AP396" s="22">
        <f>IFERROR(TRIM(INDEX($A396:$AD396,MATCH(Lists!$J$7,$A$1:$AD$1,0))&amp;""),"")</f>
        <v/>
      </c>
      <c r="AQ396" s="22">
        <f>IFERROR(TRIM(INDEX($A396:$AD396,MATCH(Lists!$J$8,$A$1:$AD$1,0))&amp;""),"")</f>
        <v/>
      </c>
      <c r="AR396" s="22">
        <f>IF(AK396="","",SUM(AS396:AX396))</f>
        <v/>
      </c>
      <c r="AS396" s="22">
        <f>IF(AK396="","",IF(Lists!$G$2="",0,IF(ISNUMBER(SEARCH(Lists!$G$2,AO396)),1,0)))</f>
        <v/>
      </c>
      <c r="AT396" s="22">
        <f>IF(AK396="","",IF(Lists!$G$3="",0,IF(ISNUMBER(SEARCH(Lists!$G$3,AO396)),1,0)))</f>
        <v/>
      </c>
      <c r="AU396" s="22">
        <f>IF(AK396="","",IF(Lists!$G$4="",0,IF(ISNUMBER(SEARCH(Lists!$G$4,AO396)),1,0)))</f>
        <v/>
      </c>
      <c r="AV396" s="22">
        <f>IF(AK396="","",IF(Lists!$G$5="",0,IF(ISNUMBER(SEARCH(Lists!$G$5,AO396)),1,0)))</f>
        <v/>
      </c>
      <c r="AW396" s="22">
        <f>IF(AK396="","",IF(Lists!$G$6="",0,IF(ISNUMBER(SEARCH(Lists!$G$6,AO396)),1,0)))</f>
        <v/>
      </c>
      <c r="AX396" s="22">
        <f>IF(AK396="","",IF(Lists!$G$7="",0,IF(ISNUMBER(SEARCH(Lists!$G$7,AO396)),1,0)))</f>
        <v/>
      </c>
    </row>
    <row r="397">
      <c r="AE397" s="19" t="n"/>
      <c r="AF397" s="23" t="n"/>
      <c r="AG397" s="23" t="n"/>
      <c r="AH397" s="24" t="n"/>
      <c r="AI397" s="23" t="n"/>
      <c r="AJ397" s="19" t="n"/>
      <c r="AK397" s="22">
        <f>IFERROR(TRIM(INDEX($A397:$AD397,MATCH(Lists!$J$2,$A$1:$AD$1,0))&amp;""),"")</f>
        <v/>
      </c>
      <c r="AL397" s="22">
        <f>LOWER(IFERROR(TRIM(INDEX($A397:$AD397,MATCH(Lists!$J$3,$A$1:$AD$1,0))&amp;""),""))</f>
        <v/>
      </c>
      <c r="AM397" s="22">
        <f>IFERROR(TRIM(INDEX($A397:$AD397,MATCH(Lists!$J$4,$A$1:$AD$1,0))&amp;""),"")</f>
        <v/>
      </c>
      <c r="AN397" s="22">
        <f>IFERROR(IF(TRIM(INDEX($A397:$AD397,MATCH(Lists!$J$5,$A$1:$AD$1,0))&amp;"")="","",VALUE(TRIM(INDEX($A397:$AD397,MATCH(Lists!$J$5,$A$1:$AD$1,0))&amp;""))),"")</f>
        <v/>
      </c>
      <c r="AO397" s="22">
        <f>IFERROR(TRIM(INDEX($A397:$AD397,MATCH(Lists!$J$6,$A$1:$AD$1,0))&amp;""),"")</f>
        <v/>
      </c>
      <c r="AP397" s="22">
        <f>IFERROR(TRIM(INDEX($A397:$AD397,MATCH(Lists!$J$7,$A$1:$AD$1,0))&amp;""),"")</f>
        <v/>
      </c>
      <c r="AQ397" s="22">
        <f>IFERROR(TRIM(INDEX($A397:$AD397,MATCH(Lists!$J$8,$A$1:$AD$1,0))&amp;""),"")</f>
        <v/>
      </c>
      <c r="AR397" s="22">
        <f>IF(AK397="","",SUM(AS397:AX397))</f>
        <v/>
      </c>
      <c r="AS397" s="22">
        <f>IF(AK397="","",IF(Lists!$G$2="",0,IF(ISNUMBER(SEARCH(Lists!$G$2,AO397)),1,0)))</f>
        <v/>
      </c>
      <c r="AT397" s="22">
        <f>IF(AK397="","",IF(Lists!$G$3="",0,IF(ISNUMBER(SEARCH(Lists!$G$3,AO397)),1,0)))</f>
        <v/>
      </c>
      <c r="AU397" s="22">
        <f>IF(AK397="","",IF(Lists!$G$4="",0,IF(ISNUMBER(SEARCH(Lists!$G$4,AO397)),1,0)))</f>
        <v/>
      </c>
      <c r="AV397" s="22">
        <f>IF(AK397="","",IF(Lists!$G$5="",0,IF(ISNUMBER(SEARCH(Lists!$G$5,AO397)),1,0)))</f>
        <v/>
      </c>
      <c r="AW397" s="22">
        <f>IF(AK397="","",IF(Lists!$G$6="",0,IF(ISNUMBER(SEARCH(Lists!$G$6,AO397)),1,0)))</f>
        <v/>
      </c>
      <c r="AX397" s="22">
        <f>IF(AK397="","",IF(Lists!$G$7="",0,IF(ISNUMBER(SEARCH(Lists!$G$7,AO397)),1,0)))</f>
        <v/>
      </c>
    </row>
    <row r="398">
      <c r="AE398" s="19" t="n"/>
      <c r="AF398" s="23" t="n"/>
      <c r="AG398" s="23" t="n"/>
      <c r="AH398" s="24" t="n"/>
      <c r="AI398" s="23" t="n"/>
      <c r="AJ398" s="19" t="n"/>
      <c r="AK398" s="22">
        <f>IFERROR(TRIM(INDEX($A398:$AD398,MATCH(Lists!$J$2,$A$1:$AD$1,0))&amp;""),"")</f>
        <v/>
      </c>
      <c r="AL398" s="22">
        <f>LOWER(IFERROR(TRIM(INDEX($A398:$AD398,MATCH(Lists!$J$3,$A$1:$AD$1,0))&amp;""),""))</f>
        <v/>
      </c>
      <c r="AM398" s="22">
        <f>IFERROR(TRIM(INDEX($A398:$AD398,MATCH(Lists!$J$4,$A$1:$AD$1,0))&amp;""),"")</f>
        <v/>
      </c>
      <c r="AN398" s="22">
        <f>IFERROR(IF(TRIM(INDEX($A398:$AD398,MATCH(Lists!$J$5,$A$1:$AD$1,0))&amp;"")="","",VALUE(TRIM(INDEX($A398:$AD398,MATCH(Lists!$J$5,$A$1:$AD$1,0))&amp;""))),"")</f>
        <v/>
      </c>
      <c r="AO398" s="22">
        <f>IFERROR(TRIM(INDEX($A398:$AD398,MATCH(Lists!$J$6,$A$1:$AD$1,0))&amp;""),"")</f>
        <v/>
      </c>
      <c r="AP398" s="22">
        <f>IFERROR(TRIM(INDEX($A398:$AD398,MATCH(Lists!$J$7,$A$1:$AD$1,0))&amp;""),"")</f>
        <v/>
      </c>
      <c r="AQ398" s="22">
        <f>IFERROR(TRIM(INDEX($A398:$AD398,MATCH(Lists!$J$8,$A$1:$AD$1,0))&amp;""),"")</f>
        <v/>
      </c>
      <c r="AR398" s="22">
        <f>IF(AK398="","",SUM(AS398:AX398))</f>
        <v/>
      </c>
      <c r="AS398" s="22">
        <f>IF(AK398="","",IF(Lists!$G$2="",0,IF(ISNUMBER(SEARCH(Lists!$G$2,AO398)),1,0)))</f>
        <v/>
      </c>
      <c r="AT398" s="22">
        <f>IF(AK398="","",IF(Lists!$G$3="",0,IF(ISNUMBER(SEARCH(Lists!$G$3,AO398)),1,0)))</f>
        <v/>
      </c>
      <c r="AU398" s="22">
        <f>IF(AK398="","",IF(Lists!$G$4="",0,IF(ISNUMBER(SEARCH(Lists!$G$4,AO398)),1,0)))</f>
        <v/>
      </c>
      <c r="AV398" s="22">
        <f>IF(AK398="","",IF(Lists!$G$5="",0,IF(ISNUMBER(SEARCH(Lists!$G$5,AO398)),1,0)))</f>
        <v/>
      </c>
      <c r="AW398" s="22">
        <f>IF(AK398="","",IF(Lists!$G$6="",0,IF(ISNUMBER(SEARCH(Lists!$G$6,AO398)),1,0)))</f>
        <v/>
      </c>
      <c r="AX398" s="22">
        <f>IF(AK398="","",IF(Lists!$G$7="",0,IF(ISNUMBER(SEARCH(Lists!$G$7,AO398)),1,0)))</f>
        <v/>
      </c>
    </row>
    <row r="399">
      <c r="AE399" s="19" t="n"/>
      <c r="AF399" s="23" t="n"/>
      <c r="AG399" s="23" t="n"/>
      <c r="AH399" s="24" t="n"/>
      <c r="AI399" s="23" t="n"/>
      <c r="AJ399" s="19" t="n"/>
      <c r="AK399" s="22">
        <f>IFERROR(TRIM(INDEX($A399:$AD399,MATCH(Lists!$J$2,$A$1:$AD$1,0))&amp;""),"")</f>
        <v/>
      </c>
      <c r="AL399" s="22">
        <f>LOWER(IFERROR(TRIM(INDEX($A399:$AD399,MATCH(Lists!$J$3,$A$1:$AD$1,0))&amp;""),""))</f>
        <v/>
      </c>
      <c r="AM399" s="22">
        <f>IFERROR(TRIM(INDEX($A399:$AD399,MATCH(Lists!$J$4,$A$1:$AD$1,0))&amp;""),"")</f>
        <v/>
      </c>
      <c r="AN399" s="22">
        <f>IFERROR(IF(TRIM(INDEX($A399:$AD399,MATCH(Lists!$J$5,$A$1:$AD$1,0))&amp;"")="","",VALUE(TRIM(INDEX($A399:$AD399,MATCH(Lists!$J$5,$A$1:$AD$1,0))&amp;""))),"")</f>
        <v/>
      </c>
      <c r="AO399" s="22">
        <f>IFERROR(TRIM(INDEX($A399:$AD399,MATCH(Lists!$J$6,$A$1:$AD$1,0))&amp;""),"")</f>
        <v/>
      </c>
      <c r="AP399" s="22">
        <f>IFERROR(TRIM(INDEX($A399:$AD399,MATCH(Lists!$J$7,$A$1:$AD$1,0))&amp;""),"")</f>
        <v/>
      </c>
      <c r="AQ399" s="22">
        <f>IFERROR(TRIM(INDEX($A399:$AD399,MATCH(Lists!$J$8,$A$1:$AD$1,0))&amp;""),"")</f>
        <v/>
      </c>
      <c r="AR399" s="22">
        <f>IF(AK399="","",SUM(AS399:AX399))</f>
        <v/>
      </c>
      <c r="AS399" s="22">
        <f>IF(AK399="","",IF(Lists!$G$2="",0,IF(ISNUMBER(SEARCH(Lists!$G$2,AO399)),1,0)))</f>
        <v/>
      </c>
      <c r="AT399" s="22">
        <f>IF(AK399="","",IF(Lists!$G$3="",0,IF(ISNUMBER(SEARCH(Lists!$G$3,AO399)),1,0)))</f>
        <v/>
      </c>
      <c r="AU399" s="22">
        <f>IF(AK399="","",IF(Lists!$G$4="",0,IF(ISNUMBER(SEARCH(Lists!$G$4,AO399)),1,0)))</f>
        <v/>
      </c>
      <c r="AV399" s="22">
        <f>IF(AK399="","",IF(Lists!$G$5="",0,IF(ISNUMBER(SEARCH(Lists!$G$5,AO399)),1,0)))</f>
        <v/>
      </c>
      <c r="AW399" s="22">
        <f>IF(AK399="","",IF(Lists!$G$6="",0,IF(ISNUMBER(SEARCH(Lists!$G$6,AO399)),1,0)))</f>
        <v/>
      </c>
      <c r="AX399" s="22">
        <f>IF(AK399="","",IF(Lists!$G$7="",0,IF(ISNUMBER(SEARCH(Lists!$G$7,AO399)),1,0)))</f>
        <v/>
      </c>
    </row>
    <row r="400">
      <c r="AE400" s="19" t="n"/>
      <c r="AF400" s="23" t="n"/>
      <c r="AG400" s="23" t="n"/>
      <c r="AH400" s="24" t="n"/>
      <c r="AI400" s="23" t="n"/>
      <c r="AJ400" s="19" t="n"/>
      <c r="AK400" s="22">
        <f>IFERROR(TRIM(INDEX($A400:$AD400,MATCH(Lists!$J$2,$A$1:$AD$1,0))&amp;""),"")</f>
        <v/>
      </c>
      <c r="AL400" s="22">
        <f>LOWER(IFERROR(TRIM(INDEX($A400:$AD400,MATCH(Lists!$J$3,$A$1:$AD$1,0))&amp;""),""))</f>
        <v/>
      </c>
      <c r="AM400" s="22">
        <f>IFERROR(TRIM(INDEX($A400:$AD400,MATCH(Lists!$J$4,$A$1:$AD$1,0))&amp;""),"")</f>
        <v/>
      </c>
      <c r="AN400" s="22">
        <f>IFERROR(IF(TRIM(INDEX($A400:$AD400,MATCH(Lists!$J$5,$A$1:$AD$1,0))&amp;"")="","",VALUE(TRIM(INDEX($A400:$AD400,MATCH(Lists!$J$5,$A$1:$AD$1,0))&amp;""))),"")</f>
        <v/>
      </c>
      <c r="AO400" s="22">
        <f>IFERROR(TRIM(INDEX($A400:$AD400,MATCH(Lists!$J$6,$A$1:$AD$1,0))&amp;""),"")</f>
        <v/>
      </c>
      <c r="AP400" s="22">
        <f>IFERROR(TRIM(INDEX($A400:$AD400,MATCH(Lists!$J$7,$A$1:$AD$1,0))&amp;""),"")</f>
        <v/>
      </c>
      <c r="AQ400" s="22">
        <f>IFERROR(TRIM(INDEX($A400:$AD400,MATCH(Lists!$J$8,$A$1:$AD$1,0))&amp;""),"")</f>
        <v/>
      </c>
      <c r="AR400" s="22">
        <f>IF(AK400="","",SUM(AS400:AX400))</f>
        <v/>
      </c>
      <c r="AS400" s="22">
        <f>IF(AK400="","",IF(Lists!$G$2="",0,IF(ISNUMBER(SEARCH(Lists!$G$2,AO400)),1,0)))</f>
        <v/>
      </c>
      <c r="AT400" s="22">
        <f>IF(AK400="","",IF(Lists!$G$3="",0,IF(ISNUMBER(SEARCH(Lists!$G$3,AO400)),1,0)))</f>
        <v/>
      </c>
      <c r="AU400" s="22">
        <f>IF(AK400="","",IF(Lists!$G$4="",0,IF(ISNUMBER(SEARCH(Lists!$G$4,AO400)),1,0)))</f>
        <v/>
      </c>
      <c r="AV400" s="22">
        <f>IF(AK400="","",IF(Lists!$G$5="",0,IF(ISNUMBER(SEARCH(Lists!$G$5,AO400)),1,0)))</f>
        <v/>
      </c>
      <c r="AW400" s="22">
        <f>IF(AK400="","",IF(Lists!$G$6="",0,IF(ISNUMBER(SEARCH(Lists!$G$6,AO400)),1,0)))</f>
        <v/>
      </c>
      <c r="AX400" s="22">
        <f>IF(AK400="","",IF(Lists!$G$7="",0,IF(ISNUMBER(SEARCH(Lists!$G$7,AO400)),1,0)))</f>
        <v/>
      </c>
    </row>
    <row r="401">
      <c r="AE401" s="19" t="n"/>
      <c r="AF401" s="23" t="n"/>
      <c r="AG401" s="23" t="n"/>
      <c r="AH401" s="24" t="n"/>
      <c r="AI401" s="23" t="n"/>
      <c r="AJ401" s="19" t="n"/>
      <c r="AK401" s="22">
        <f>IFERROR(TRIM(INDEX($A401:$AD401,MATCH(Lists!$J$2,$A$1:$AD$1,0))&amp;""),"")</f>
        <v/>
      </c>
      <c r="AL401" s="22">
        <f>LOWER(IFERROR(TRIM(INDEX($A401:$AD401,MATCH(Lists!$J$3,$A$1:$AD$1,0))&amp;""),""))</f>
        <v/>
      </c>
      <c r="AM401" s="22">
        <f>IFERROR(TRIM(INDEX($A401:$AD401,MATCH(Lists!$J$4,$A$1:$AD$1,0))&amp;""),"")</f>
        <v/>
      </c>
      <c r="AN401" s="22">
        <f>IFERROR(IF(TRIM(INDEX($A401:$AD401,MATCH(Lists!$J$5,$A$1:$AD$1,0))&amp;"")="","",VALUE(TRIM(INDEX($A401:$AD401,MATCH(Lists!$J$5,$A$1:$AD$1,0))&amp;""))),"")</f>
        <v/>
      </c>
      <c r="AO401" s="22">
        <f>IFERROR(TRIM(INDEX($A401:$AD401,MATCH(Lists!$J$6,$A$1:$AD$1,0))&amp;""),"")</f>
        <v/>
      </c>
      <c r="AP401" s="22">
        <f>IFERROR(TRIM(INDEX($A401:$AD401,MATCH(Lists!$J$7,$A$1:$AD$1,0))&amp;""),"")</f>
        <v/>
      </c>
      <c r="AQ401" s="22">
        <f>IFERROR(TRIM(INDEX($A401:$AD401,MATCH(Lists!$J$8,$A$1:$AD$1,0))&amp;""),"")</f>
        <v/>
      </c>
      <c r="AR401" s="22">
        <f>IF(AK401="","",SUM(AS401:AX401))</f>
        <v/>
      </c>
      <c r="AS401" s="22">
        <f>IF(AK401="","",IF(Lists!$G$2="",0,IF(ISNUMBER(SEARCH(Lists!$G$2,AO401)),1,0)))</f>
        <v/>
      </c>
      <c r="AT401" s="22">
        <f>IF(AK401="","",IF(Lists!$G$3="",0,IF(ISNUMBER(SEARCH(Lists!$G$3,AO401)),1,0)))</f>
        <v/>
      </c>
      <c r="AU401" s="22">
        <f>IF(AK401="","",IF(Lists!$G$4="",0,IF(ISNUMBER(SEARCH(Lists!$G$4,AO401)),1,0)))</f>
        <v/>
      </c>
      <c r="AV401" s="22">
        <f>IF(AK401="","",IF(Lists!$G$5="",0,IF(ISNUMBER(SEARCH(Lists!$G$5,AO401)),1,0)))</f>
        <v/>
      </c>
      <c r="AW401" s="22">
        <f>IF(AK401="","",IF(Lists!$G$6="",0,IF(ISNUMBER(SEARCH(Lists!$G$6,AO401)),1,0)))</f>
        <v/>
      </c>
      <c r="AX401" s="22">
        <f>IF(AK401="","",IF(Lists!$G$7="",0,IF(ISNUMBER(SEARCH(Lists!$G$7,AO401)),1,0)))</f>
        <v/>
      </c>
    </row>
    <row r="402">
      <c r="AE402" s="19" t="n"/>
      <c r="AF402" s="23" t="n"/>
      <c r="AG402" s="23" t="n"/>
      <c r="AH402" s="24" t="n"/>
      <c r="AI402" s="23" t="n"/>
      <c r="AJ402" s="19" t="n"/>
      <c r="AK402" s="22">
        <f>IFERROR(TRIM(INDEX($A402:$AD402,MATCH(Lists!$J$2,$A$1:$AD$1,0))&amp;""),"")</f>
        <v/>
      </c>
      <c r="AL402" s="22">
        <f>LOWER(IFERROR(TRIM(INDEX($A402:$AD402,MATCH(Lists!$J$3,$A$1:$AD$1,0))&amp;""),""))</f>
        <v/>
      </c>
      <c r="AM402" s="22">
        <f>IFERROR(TRIM(INDEX($A402:$AD402,MATCH(Lists!$J$4,$A$1:$AD$1,0))&amp;""),"")</f>
        <v/>
      </c>
      <c r="AN402" s="22">
        <f>IFERROR(IF(TRIM(INDEX($A402:$AD402,MATCH(Lists!$J$5,$A$1:$AD$1,0))&amp;"")="","",VALUE(TRIM(INDEX($A402:$AD402,MATCH(Lists!$J$5,$A$1:$AD$1,0))&amp;""))),"")</f>
        <v/>
      </c>
      <c r="AO402" s="22">
        <f>IFERROR(TRIM(INDEX($A402:$AD402,MATCH(Lists!$J$6,$A$1:$AD$1,0))&amp;""),"")</f>
        <v/>
      </c>
      <c r="AP402" s="22">
        <f>IFERROR(TRIM(INDEX($A402:$AD402,MATCH(Lists!$J$7,$A$1:$AD$1,0))&amp;""),"")</f>
        <v/>
      </c>
      <c r="AQ402" s="22">
        <f>IFERROR(TRIM(INDEX($A402:$AD402,MATCH(Lists!$J$8,$A$1:$AD$1,0))&amp;""),"")</f>
        <v/>
      </c>
      <c r="AR402" s="22">
        <f>IF(AK402="","",SUM(AS402:AX402))</f>
        <v/>
      </c>
      <c r="AS402" s="22">
        <f>IF(AK402="","",IF(Lists!$G$2="",0,IF(ISNUMBER(SEARCH(Lists!$G$2,AO402)),1,0)))</f>
        <v/>
      </c>
      <c r="AT402" s="22">
        <f>IF(AK402="","",IF(Lists!$G$3="",0,IF(ISNUMBER(SEARCH(Lists!$G$3,AO402)),1,0)))</f>
        <v/>
      </c>
      <c r="AU402" s="22">
        <f>IF(AK402="","",IF(Lists!$G$4="",0,IF(ISNUMBER(SEARCH(Lists!$G$4,AO402)),1,0)))</f>
        <v/>
      </c>
      <c r="AV402" s="22">
        <f>IF(AK402="","",IF(Lists!$G$5="",0,IF(ISNUMBER(SEARCH(Lists!$G$5,AO402)),1,0)))</f>
        <v/>
      </c>
      <c r="AW402" s="22">
        <f>IF(AK402="","",IF(Lists!$G$6="",0,IF(ISNUMBER(SEARCH(Lists!$G$6,AO402)),1,0)))</f>
        <v/>
      </c>
      <c r="AX402" s="22">
        <f>IF(AK402="","",IF(Lists!$G$7="",0,IF(ISNUMBER(SEARCH(Lists!$G$7,AO402)),1,0)))</f>
        <v/>
      </c>
    </row>
    <row r="403">
      <c r="AE403" s="19" t="n"/>
      <c r="AF403" s="23" t="n"/>
      <c r="AG403" s="23" t="n"/>
      <c r="AH403" s="24" t="n"/>
      <c r="AI403" s="23" t="n"/>
      <c r="AJ403" s="19" t="n"/>
      <c r="AK403" s="22">
        <f>IFERROR(TRIM(INDEX($A403:$AD403,MATCH(Lists!$J$2,$A$1:$AD$1,0))&amp;""),"")</f>
        <v/>
      </c>
      <c r="AL403" s="22">
        <f>LOWER(IFERROR(TRIM(INDEX($A403:$AD403,MATCH(Lists!$J$3,$A$1:$AD$1,0))&amp;""),""))</f>
        <v/>
      </c>
      <c r="AM403" s="22">
        <f>IFERROR(TRIM(INDEX($A403:$AD403,MATCH(Lists!$J$4,$A$1:$AD$1,0))&amp;""),"")</f>
        <v/>
      </c>
      <c r="AN403" s="22">
        <f>IFERROR(IF(TRIM(INDEX($A403:$AD403,MATCH(Lists!$J$5,$A$1:$AD$1,0))&amp;"")="","",VALUE(TRIM(INDEX($A403:$AD403,MATCH(Lists!$J$5,$A$1:$AD$1,0))&amp;""))),"")</f>
        <v/>
      </c>
      <c r="AO403" s="22">
        <f>IFERROR(TRIM(INDEX($A403:$AD403,MATCH(Lists!$J$6,$A$1:$AD$1,0))&amp;""),"")</f>
        <v/>
      </c>
      <c r="AP403" s="22">
        <f>IFERROR(TRIM(INDEX($A403:$AD403,MATCH(Lists!$J$7,$A$1:$AD$1,0))&amp;""),"")</f>
        <v/>
      </c>
      <c r="AQ403" s="22">
        <f>IFERROR(TRIM(INDEX($A403:$AD403,MATCH(Lists!$J$8,$A$1:$AD$1,0))&amp;""),"")</f>
        <v/>
      </c>
      <c r="AR403" s="22">
        <f>IF(AK403="","",SUM(AS403:AX403))</f>
        <v/>
      </c>
      <c r="AS403" s="22">
        <f>IF(AK403="","",IF(Lists!$G$2="",0,IF(ISNUMBER(SEARCH(Lists!$G$2,AO403)),1,0)))</f>
        <v/>
      </c>
      <c r="AT403" s="22">
        <f>IF(AK403="","",IF(Lists!$G$3="",0,IF(ISNUMBER(SEARCH(Lists!$G$3,AO403)),1,0)))</f>
        <v/>
      </c>
      <c r="AU403" s="22">
        <f>IF(AK403="","",IF(Lists!$G$4="",0,IF(ISNUMBER(SEARCH(Lists!$G$4,AO403)),1,0)))</f>
        <v/>
      </c>
      <c r="AV403" s="22">
        <f>IF(AK403="","",IF(Lists!$G$5="",0,IF(ISNUMBER(SEARCH(Lists!$G$5,AO403)),1,0)))</f>
        <v/>
      </c>
      <c r="AW403" s="22">
        <f>IF(AK403="","",IF(Lists!$G$6="",0,IF(ISNUMBER(SEARCH(Lists!$G$6,AO403)),1,0)))</f>
        <v/>
      </c>
      <c r="AX403" s="22">
        <f>IF(AK403="","",IF(Lists!$G$7="",0,IF(ISNUMBER(SEARCH(Lists!$G$7,AO403)),1,0)))</f>
        <v/>
      </c>
    </row>
    <row r="404">
      <c r="AE404" s="19" t="n"/>
      <c r="AF404" s="23" t="n"/>
      <c r="AG404" s="23" t="n"/>
      <c r="AH404" s="24" t="n"/>
      <c r="AI404" s="23" t="n"/>
      <c r="AJ404" s="19" t="n"/>
      <c r="AK404" s="22">
        <f>IFERROR(TRIM(INDEX($A404:$AD404,MATCH(Lists!$J$2,$A$1:$AD$1,0))&amp;""),"")</f>
        <v/>
      </c>
      <c r="AL404" s="22">
        <f>LOWER(IFERROR(TRIM(INDEX($A404:$AD404,MATCH(Lists!$J$3,$A$1:$AD$1,0))&amp;""),""))</f>
        <v/>
      </c>
      <c r="AM404" s="22">
        <f>IFERROR(TRIM(INDEX($A404:$AD404,MATCH(Lists!$J$4,$A$1:$AD$1,0))&amp;""),"")</f>
        <v/>
      </c>
      <c r="AN404" s="22">
        <f>IFERROR(IF(TRIM(INDEX($A404:$AD404,MATCH(Lists!$J$5,$A$1:$AD$1,0))&amp;"")="","",VALUE(TRIM(INDEX($A404:$AD404,MATCH(Lists!$J$5,$A$1:$AD$1,0))&amp;""))),"")</f>
        <v/>
      </c>
      <c r="AO404" s="22">
        <f>IFERROR(TRIM(INDEX($A404:$AD404,MATCH(Lists!$J$6,$A$1:$AD$1,0))&amp;""),"")</f>
        <v/>
      </c>
      <c r="AP404" s="22">
        <f>IFERROR(TRIM(INDEX($A404:$AD404,MATCH(Lists!$J$7,$A$1:$AD$1,0))&amp;""),"")</f>
        <v/>
      </c>
      <c r="AQ404" s="22">
        <f>IFERROR(TRIM(INDEX($A404:$AD404,MATCH(Lists!$J$8,$A$1:$AD$1,0))&amp;""),"")</f>
        <v/>
      </c>
      <c r="AR404" s="22">
        <f>IF(AK404="","",SUM(AS404:AX404))</f>
        <v/>
      </c>
      <c r="AS404" s="22">
        <f>IF(AK404="","",IF(Lists!$G$2="",0,IF(ISNUMBER(SEARCH(Lists!$G$2,AO404)),1,0)))</f>
        <v/>
      </c>
      <c r="AT404" s="22">
        <f>IF(AK404="","",IF(Lists!$G$3="",0,IF(ISNUMBER(SEARCH(Lists!$G$3,AO404)),1,0)))</f>
        <v/>
      </c>
      <c r="AU404" s="22">
        <f>IF(AK404="","",IF(Lists!$G$4="",0,IF(ISNUMBER(SEARCH(Lists!$G$4,AO404)),1,0)))</f>
        <v/>
      </c>
      <c r="AV404" s="22">
        <f>IF(AK404="","",IF(Lists!$G$5="",0,IF(ISNUMBER(SEARCH(Lists!$G$5,AO404)),1,0)))</f>
        <v/>
      </c>
      <c r="AW404" s="22">
        <f>IF(AK404="","",IF(Lists!$G$6="",0,IF(ISNUMBER(SEARCH(Lists!$G$6,AO404)),1,0)))</f>
        <v/>
      </c>
      <c r="AX404" s="22">
        <f>IF(AK404="","",IF(Lists!$G$7="",0,IF(ISNUMBER(SEARCH(Lists!$G$7,AO404)),1,0)))</f>
        <v/>
      </c>
    </row>
    <row r="405">
      <c r="AE405" s="19" t="n"/>
      <c r="AF405" s="23" t="n"/>
      <c r="AG405" s="23" t="n"/>
      <c r="AH405" s="24" t="n"/>
      <c r="AI405" s="23" t="n"/>
      <c r="AJ405" s="19" t="n"/>
      <c r="AK405" s="22">
        <f>IFERROR(TRIM(INDEX($A405:$AD405,MATCH(Lists!$J$2,$A$1:$AD$1,0))&amp;""),"")</f>
        <v/>
      </c>
      <c r="AL405" s="22">
        <f>LOWER(IFERROR(TRIM(INDEX($A405:$AD405,MATCH(Lists!$J$3,$A$1:$AD$1,0))&amp;""),""))</f>
        <v/>
      </c>
      <c r="AM405" s="22">
        <f>IFERROR(TRIM(INDEX($A405:$AD405,MATCH(Lists!$J$4,$A$1:$AD$1,0))&amp;""),"")</f>
        <v/>
      </c>
      <c r="AN405" s="22">
        <f>IFERROR(IF(TRIM(INDEX($A405:$AD405,MATCH(Lists!$J$5,$A$1:$AD$1,0))&amp;"")="","",VALUE(TRIM(INDEX($A405:$AD405,MATCH(Lists!$J$5,$A$1:$AD$1,0))&amp;""))),"")</f>
        <v/>
      </c>
      <c r="AO405" s="22">
        <f>IFERROR(TRIM(INDEX($A405:$AD405,MATCH(Lists!$J$6,$A$1:$AD$1,0))&amp;""),"")</f>
        <v/>
      </c>
      <c r="AP405" s="22">
        <f>IFERROR(TRIM(INDEX($A405:$AD405,MATCH(Lists!$J$7,$A$1:$AD$1,0))&amp;""),"")</f>
        <v/>
      </c>
      <c r="AQ405" s="22">
        <f>IFERROR(TRIM(INDEX($A405:$AD405,MATCH(Lists!$J$8,$A$1:$AD$1,0))&amp;""),"")</f>
        <v/>
      </c>
      <c r="AR405" s="22">
        <f>IF(AK405="","",SUM(AS405:AX405))</f>
        <v/>
      </c>
      <c r="AS405" s="22">
        <f>IF(AK405="","",IF(Lists!$G$2="",0,IF(ISNUMBER(SEARCH(Lists!$G$2,AO405)),1,0)))</f>
        <v/>
      </c>
      <c r="AT405" s="22">
        <f>IF(AK405="","",IF(Lists!$G$3="",0,IF(ISNUMBER(SEARCH(Lists!$G$3,AO405)),1,0)))</f>
        <v/>
      </c>
      <c r="AU405" s="22">
        <f>IF(AK405="","",IF(Lists!$G$4="",0,IF(ISNUMBER(SEARCH(Lists!$G$4,AO405)),1,0)))</f>
        <v/>
      </c>
      <c r="AV405" s="22">
        <f>IF(AK405="","",IF(Lists!$G$5="",0,IF(ISNUMBER(SEARCH(Lists!$G$5,AO405)),1,0)))</f>
        <v/>
      </c>
      <c r="AW405" s="22">
        <f>IF(AK405="","",IF(Lists!$G$6="",0,IF(ISNUMBER(SEARCH(Lists!$G$6,AO405)),1,0)))</f>
        <v/>
      </c>
      <c r="AX405" s="22">
        <f>IF(AK405="","",IF(Lists!$G$7="",0,IF(ISNUMBER(SEARCH(Lists!$G$7,AO405)),1,0)))</f>
        <v/>
      </c>
    </row>
    <row r="406">
      <c r="AE406" s="19" t="n"/>
      <c r="AF406" s="23" t="n"/>
      <c r="AG406" s="23" t="n"/>
      <c r="AH406" s="24" t="n"/>
      <c r="AI406" s="23" t="n"/>
      <c r="AJ406" s="19" t="n"/>
      <c r="AK406" s="22">
        <f>IFERROR(TRIM(INDEX($A406:$AD406,MATCH(Lists!$J$2,$A$1:$AD$1,0))&amp;""),"")</f>
        <v/>
      </c>
      <c r="AL406" s="22">
        <f>LOWER(IFERROR(TRIM(INDEX($A406:$AD406,MATCH(Lists!$J$3,$A$1:$AD$1,0))&amp;""),""))</f>
        <v/>
      </c>
      <c r="AM406" s="22">
        <f>IFERROR(TRIM(INDEX($A406:$AD406,MATCH(Lists!$J$4,$A$1:$AD$1,0))&amp;""),"")</f>
        <v/>
      </c>
      <c r="AN406" s="22">
        <f>IFERROR(IF(TRIM(INDEX($A406:$AD406,MATCH(Lists!$J$5,$A$1:$AD$1,0))&amp;"")="","",VALUE(TRIM(INDEX($A406:$AD406,MATCH(Lists!$J$5,$A$1:$AD$1,0))&amp;""))),"")</f>
        <v/>
      </c>
      <c r="AO406" s="22">
        <f>IFERROR(TRIM(INDEX($A406:$AD406,MATCH(Lists!$J$6,$A$1:$AD$1,0))&amp;""),"")</f>
        <v/>
      </c>
      <c r="AP406" s="22">
        <f>IFERROR(TRIM(INDEX($A406:$AD406,MATCH(Lists!$J$7,$A$1:$AD$1,0))&amp;""),"")</f>
        <v/>
      </c>
      <c r="AQ406" s="22">
        <f>IFERROR(TRIM(INDEX($A406:$AD406,MATCH(Lists!$J$8,$A$1:$AD$1,0))&amp;""),"")</f>
        <v/>
      </c>
      <c r="AR406" s="22">
        <f>IF(AK406="","",SUM(AS406:AX406))</f>
        <v/>
      </c>
      <c r="AS406" s="22">
        <f>IF(AK406="","",IF(Lists!$G$2="",0,IF(ISNUMBER(SEARCH(Lists!$G$2,AO406)),1,0)))</f>
        <v/>
      </c>
      <c r="AT406" s="22">
        <f>IF(AK406="","",IF(Lists!$G$3="",0,IF(ISNUMBER(SEARCH(Lists!$G$3,AO406)),1,0)))</f>
        <v/>
      </c>
      <c r="AU406" s="22">
        <f>IF(AK406="","",IF(Lists!$G$4="",0,IF(ISNUMBER(SEARCH(Lists!$G$4,AO406)),1,0)))</f>
        <v/>
      </c>
      <c r="AV406" s="22">
        <f>IF(AK406="","",IF(Lists!$G$5="",0,IF(ISNUMBER(SEARCH(Lists!$G$5,AO406)),1,0)))</f>
        <v/>
      </c>
      <c r="AW406" s="22">
        <f>IF(AK406="","",IF(Lists!$G$6="",0,IF(ISNUMBER(SEARCH(Lists!$G$6,AO406)),1,0)))</f>
        <v/>
      </c>
      <c r="AX406" s="22">
        <f>IF(AK406="","",IF(Lists!$G$7="",0,IF(ISNUMBER(SEARCH(Lists!$G$7,AO406)),1,0)))</f>
        <v/>
      </c>
    </row>
    <row r="407">
      <c r="AE407" s="19" t="n"/>
      <c r="AF407" s="23" t="n"/>
      <c r="AG407" s="23" t="n"/>
      <c r="AH407" s="24" t="n"/>
      <c r="AI407" s="23" t="n"/>
      <c r="AJ407" s="19" t="n"/>
      <c r="AK407" s="22">
        <f>IFERROR(TRIM(INDEX($A407:$AD407,MATCH(Lists!$J$2,$A$1:$AD$1,0))&amp;""),"")</f>
        <v/>
      </c>
      <c r="AL407" s="22">
        <f>LOWER(IFERROR(TRIM(INDEX($A407:$AD407,MATCH(Lists!$J$3,$A$1:$AD$1,0))&amp;""),""))</f>
        <v/>
      </c>
      <c r="AM407" s="22">
        <f>IFERROR(TRIM(INDEX($A407:$AD407,MATCH(Lists!$J$4,$A$1:$AD$1,0))&amp;""),"")</f>
        <v/>
      </c>
      <c r="AN407" s="22">
        <f>IFERROR(IF(TRIM(INDEX($A407:$AD407,MATCH(Lists!$J$5,$A$1:$AD$1,0))&amp;"")="","",VALUE(TRIM(INDEX($A407:$AD407,MATCH(Lists!$J$5,$A$1:$AD$1,0))&amp;""))),"")</f>
        <v/>
      </c>
      <c r="AO407" s="22">
        <f>IFERROR(TRIM(INDEX($A407:$AD407,MATCH(Lists!$J$6,$A$1:$AD$1,0))&amp;""),"")</f>
        <v/>
      </c>
      <c r="AP407" s="22">
        <f>IFERROR(TRIM(INDEX($A407:$AD407,MATCH(Lists!$J$7,$A$1:$AD$1,0))&amp;""),"")</f>
        <v/>
      </c>
      <c r="AQ407" s="22">
        <f>IFERROR(TRIM(INDEX($A407:$AD407,MATCH(Lists!$J$8,$A$1:$AD$1,0))&amp;""),"")</f>
        <v/>
      </c>
      <c r="AR407" s="22">
        <f>IF(AK407="","",SUM(AS407:AX407))</f>
        <v/>
      </c>
      <c r="AS407" s="22">
        <f>IF(AK407="","",IF(Lists!$G$2="",0,IF(ISNUMBER(SEARCH(Lists!$G$2,AO407)),1,0)))</f>
        <v/>
      </c>
      <c r="AT407" s="22">
        <f>IF(AK407="","",IF(Lists!$G$3="",0,IF(ISNUMBER(SEARCH(Lists!$G$3,AO407)),1,0)))</f>
        <v/>
      </c>
      <c r="AU407" s="22">
        <f>IF(AK407="","",IF(Lists!$G$4="",0,IF(ISNUMBER(SEARCH(Lists!$G$4,AO407)),1,0)))</f>
        <v/>
      </c>
      <c r="AV407" s="22">
        <f>IF(AK407="","",IF(Lists!$G$5="",0,IF(ISNUMBER(SEARCH(Lists!$G$5,AO407)),1,0)))</f>
        <v/>
      </c>
      <c r="AW407" s="22">
        <f>IF(AK407="","",IF(Lists!$G$6="",0,IF(ISNUMBER(SEARCH(Lists!$G$6,AO407)),1,0)))</f>
        <v/>
      </c>
      <c r="AX407" s="22">
        <f>IF(AK407="","",IF(Lists!$G$7="",0,IF(ISNUMBER(SEARCH(Lists!$G$7,AO407)),1,0)))</f>
        <v/>
      </c>
    </row>
    <row r="408">
      <c r="AE408" s="19" t="n"/>
      <c r="AF408" s="23" t="n"/>
      <c r="AG408" s="23" t="n"/>
      <c r="AH408" s="24" t="n"/>
      <c r="AI408" s="23" t="n"/>
      <c r="AJ408" s="19" t="n"/>
      <c r="AK408" s="22">
        <f>IFERROR(TRIM(INDEX($A408:$AD408,MATCH(Lists!$J$2,$A$1:$AD$1,0))&amp;""),"")</f>
        <v/>
      </c>
      <c r="AL408" s="22">
        <f>LOWER(IFERROR(TRIM(INDEX($A408:$AD408,MATCH(Lists!$J$3,$A$1:$AD$1,0))&amp;""),""))</f>
        <v/>
      </c>
      <c r="AM408" s="22">
        <f>IFERROR(TRIM(INDEX($A408:$AD408,MATCH(Lists!$J$4,$A$1:$AD$1,0))&amp;""),"")</f>
        <v/>
      </c>
      <c r="AN408" s="22">
        <f>IFERROR(IF(TRIM(INDEX($A408:$AD408,MATCH(Lists!$J$5,$A$1:$AD$1,0))&amp;"")="","",VALUE(TRIM(INDEX($A408:$AD408,MATCH(Lists!$J$5,$A$1:$AD$1,0))&amp;""))),"")</f>
        <v/>
      </c>
      <c r="AO408" s="22">
        <f>IFERROR(TRIM(INDEX($A408:$AD408,MATCH(Lists!$J$6,$A$1:$AD$1,0))&amp;""),"")</f>
        <v/>
      </c>
      <c r="AP408" s="22">
        <f>IFERROR(TRIM(INDEX($A408:$AD408,MATCH(Lists!$J$7,$A$1:$AD$1,0))&amp;""),"")</f>
        <v/>
      </c>
      <c r="AQ408" s="22">
        <f>IFERROR(TRIM(INDEX($A408:$AD408,MATCH(Lists!$J$8,$A$1:$AD$1,0))&amp;""),"")</f>
        <v/>
      </c>
      <c r="AR408" s="22">
        <f>IF(AK408="","",SUM(AS408:AX408))</f>
        <v/>
      </c>
      <c r="AS408" s="22">
        <f>IF(AK408="","",IF(Lists!$G$2="",0,IF(ISNUMBER(SEARCH(Lists!$G$2,AO408)),1,0)))</f>
        <v/>
      </c>
      <c r="AT408" s="22">
        <f>IF(AK408="","",IF(Lists!$G$3="",0,IF(ISNUMBER(SEARCH(Lists!$G$3,AO408)),1,0)))</f>
        <v/>
      </c>
      <c r="AU408" s="22">
        <f>IF(AK408="","",IF(Lists!$G$4="",0,IF(ISNUMBER(SEARCH(Lists!$G$4,AO408)),1,0)))</f>
        <v/>
      </c>
      <c r="AV408" s="22">
        <f>IF(AK408="","",IF(Lists!$G$5="",0,IF(ISNUMBER(SEARCH(Lists!$G$5,AO408)),1,0)))</f>
        <v/>
      </c>
      <c r="AW408" s="22">
        <f>IF(AK408="","",IF(Lists!$G$6="",0,IF(ISNUMBER(SEARCH(Lists!$G$6,AO408)),1,0)))</f>
        <v/>
      </c>
      <c r="AX408" s="22">
        <f>IF(AK408="","",IF(Lists!$G$7="",0,IF(ISNUMBER(SEARCH(Lists!$G$7,AO408)),1,0)))</f>
        <v/>
      </c>
    </row>
    <row r="409">
      <c r="AE409" s="19" t="n"/>
      <c r="AF409" s="23" t="n"/>
      <c r="AG409" s="23" t="n"/>
      <c r="AH409" s="24" t="n"/>
      <c r="AI409" s="23" t="n"/>
      <c r="AJ409" s="19" t="n"/>
      <c r="AK409" s="22">
        <f>IFERROR(TRIM(INDEX($A409:$AD409,MATCH(Lists!$J$2,$A$1:$AD$1,0))&amp;""),"")</f>
        <v/>
      </c>
      <c r="AL409" s="22">
        <f>LOWER(IFERROR(TRIM(INDEX($A409:$AD409,MATCH(Lists!$J$3,$A$1:$AD$1,0))&amp;""),""))</f>
        <v/>
      </c>
      <c r="AM409" s="22">
        <f>IFERROR(TRIM(INDEX($A409:$AD409,MATCH(Lists!$J$4,$A$1:$AD$1,0))&amp;""),"")</f>
        <v/>
      </c>
      <c r="AN409" s="22">
        <f>IFERROR(IF(TRIM(INDEX($A409:$AD409,MATCH(Lists!$J$5,$A$1:$AD$1,0))&amp;"")="","",VALUE(TRIM(INDEX($A409:$AD409,MATCH(Lists!$J$5,$A$1:$AD$1,0))&amp;""))),"")</f>
        <v/>
      </c>
      <c r="AO409" s="22">
        <f>IFERROR(TRIM(INDEX($A409:$AD409,MATCH(Lists!$J$6,$A$1:$AD$1,0))&amp;""),"")</f>
        <v/>
      </c>
      <c r="AP409" s="22">
        <f>IFERROR(TRIM(INDEX($A409:$AD409,MATCH(Lists!$J$7,$A$1:$AD$1,0))&amp;""),"")</f>
        <v/>
      </c>
      <c r="AQ409" s="22">
        <f>IFERROR(TRIM(INDEX($A409:$AD409,MATCH(Lists!$J$8,$A$1:$AD$1,0))&amp;""),"")</f>
        <v/>
      </c>
      <c r="AR409" s="22">
        <f>IF(AK409="","",SUM(AS409:AX409))</f>
        <v/>
      </c>
      <c r="AS409" s="22">
        <f>IF(AK409="","",IF(Lists!$G$2="",0,IF(ISNUMBER(SEARCH(Lists!$G$2,AO409)),1,0)))</f>
        <v/>
      </c>
      <c r="AT409" s="22">
        <f>IF(AK409="","",IF(Lists!$G$3="",0,IF(ISNUMBER(SEARCH(Lists!$G$3,AO409)),1,0)))</f>
        <v/>
      </c>
      <c r="AU409" s="22">
        <f>IF(AK409="","",IF(Lists!$G$4="",0,IF(ISNUMBER(SEARCH(Lists!$G$4,AO409)),1,0)))</f>
        <v/>
      </c>
      <c r="AV409" s="22">
        <f>IF(AK409="","",IF(Lists!$G$5="",0,IF(ISNUMBER(SEARCH(Lists!$G$5,AO409)),1,0)))</f>
        <v/>
      </c>
      <c r="AW409" s="22">
        <f>IF(AK409="","",IF(Lists!$G$6="",0,IF(ISNUMBER(SEARCH(Lists!$G$6,AO409)),1,0)))</f>
        <v/>
      </c>
      <c r="AX409" s="22">
        <f>IF(AK409="","",IF(Lists!$G$7="",0,IF(ISNUMBER(SEARCH(Lists!$G$7,AO409)),1,0)))</f>
        <v/>
      </c>
    </row>
    <row r="410">
      <c r="AE410" s="19" t="n"/>
      <c r="AF410" s="23" t="n"/>
      <c r="AG410" s="23" t="n"/>
      <c r="AH410" s="24" t="n"/>
      <c r="AI410" s="23" t="n"/>
      <c r="AJ410" s="19" t="n"/>
      <c r="AK410" s="22">
        <f>IFERROR(TRIM(INDEX($A410:$AD410,MATCH(Lists!$J$2,$A$1:$AD$1,0))&amp;""),"")</f>
        <v/>
      </c>
      <c r="AL410" s="22">
        <f>LOWER(IFERROR(TRIM(INDEX($A410:$AD410,MATCH(Lists!$J$3,$A$1:$AD$1,0))&amp;""),""))</f>
        <v/>
      </c>
      <c r="AM410" s="22">
        <f>IFERROR(TRIM(INDEX($A410:$AD410,MATCH(Lists!$J$4,$A$1:$AD$1,0))&amp;""),"")</f>
        <v/>
      </c>
      <c r="AN410" s="22">
        <f>IFERROR(IF(TRIM(INDEX($A410:$AD410,MATCH(Lists!$J$5,$A$1:$AD$1,0))&amp;"")="","",VALUE(TRIM(INDEX($A410:$AD410,MATCH(Lists!$J$5,$A$1:$AD$1,0))&amp;""))),"")</f>
        <v/>
      </c>
      <c r="AO410" s="22">
        <f>IFERROR(TRIM(INDEX($A410:$AD410,MATCH(Lists!$J$6,$A$1:$AD$1,0))&amp;""),"")</f>
        <v/>
      </c>
      <c r="AP410" s="22">
        <f>IFERROR(TRIM(INDEX($A410:$AD410,MATCH(Lists!$J$7,$A$1:$AD$1,0))&amp;""),"")</f>
        <v/>
      </c>
      <c r="AQ410" s="22">
        <f>IFERROR(TRIM(INDEX($A410:$AD410,MATCH(Lists!$J$8,$A$1:$AD$1,0))&amp;""),"")</f>
        <v/>
      </c>
      <c r="AR410" s="22">
        <f>IF(AK410="","",SUM(AS410:AX410))</f>
        <v/>
      </c>
      <c r="AS410" s="22">
        <f>IF(AK410="","",IF(Lists!$G$2="",0,IF(ISNUMBER(SEARCH(Lists!$G$2,AO410)),1,0)))</f>
        <v/>
      </c>
      <c r="AT410" s="22">
        <f>IF(AK410="","",IF(Lists!$G$3="",0,IF(ISNUMBER(SEARCH(Lists!$G$3,AO410)),1,0)))</f>
        <v/>
      </c>
      <c r="AU410" s="22">
        <f>IF(AK410="","",IF(Lists!$G$4="",0,IF(ISNUMBER(SEARCH(Lists!$G$4,AO410)),1,0)))</f>
        <v/>
      </c>
      <c r="AV410" s="22">
        <f>IF(AK410="","",IF(Lists!$G$5="",0,IF(ISNUMBER(SEARCH(Lists!$G$5,AO410)),1,0)))</f>
        <v/>
      </c>
      <c r="AW410" s="22">
        <f>IF(AK410="","",IF(Lists!$G$6="",0,IF(ISNUMBER(SEARCH(Lists!$G$6,AO410)),1,0)))</f>
        <v/>
      </c>
      <c r="AX410" s="22">
        <f>IF(AK410="","",IF(Lists!$G$7="",0,IF(ISNUMBER(SEARCH(Lists!$G$7,AO410)),1,0)))</f>
        <v/>
      </c>
    </row>
    <row r="411">
      <c r="AE411" s="19" t="n"/>
      <c r="AF411" s="23" t="n"/>
      <c r="AG411" s="23" t="n"/>
      <c r="AH411" s="24" t="n"/>
      <c r="AI411" s="23" t="n"/>
      <c r="AJ411" s="19" t="n"/>
      <c r="AK411" s="22">
        <f>IFERROR(TRIM(INDEX($A411:$AD411,MATCH(Lists!$J$2,$A$1:$AD$1,0))&amp;""),"")</f>
        <v/>
      </c>
      <c r="AL411" s="22">
        <f>LOWER(IFERROR(TRIM(INDEX($A411:$AD411,MATCH(Lists!$J$3,$A$1:$AD$1,0))&amp;""),""))</f>
        <v/>
      </c>
      <c r="AM411" s="22">
        <f>IFERROR(TRIM(INDEX($A411:$AD411,MATCH(Lists!$J$4,$A$1:$AD$1,0))&amp;""),"")</f>
        <v/>
      </c>
      <c r="AN411" s="22">
        <f>IFERROR(IF(TRIM(INDEX($A411:$AD411,MATCH(Lists!$J$5,$A$1:$AD$1,0))&amp;"")="","",VALUE(TRIM(INDEX($A411:$AD411,MATCH(Lists!$J$5,$A$1:$AD$1,0))&amp;""))),"")</f>
        <v/>
      </c>
      <c r="AO411" s="22">
        <f>IFERROR(TRIM(INDEX($A411:$AD411,MATCH(Lists!$J$6,$A$1:$AD$1,0))&amp;""),"")</f>
        <v/>
      </c>
      <c r="AP411" s="22">
        <f>IFERROR(TRIM(INDEX($A411:$AD411,MATCH(Lists!$J$7,$A$1:$AD$1,0))&amp;""),"")</f>
        <v/>
      </c>
      <c r="AQ411" s="22">
        <f>IFERROR(TRIM(INDEX($A411:$AD411,MATCH(Lists!$J$8,$A$1:$AD$1,0))&amp;""),"")</f>
        <v/>
      </c>
      <c r="AR411" s="22">
        <f>IF(AK411="","",SUM(AS411:AX411))</f>
        <v/>
      </c>
      <c r="AS411" s="22">
        <f>IF(AK411="","",IF(Lists!$G$2="",0,IF(ISNUMBER(SEARCH(Lists!$G$2,AO411)),1,0)))</f>
        <v/>
      </c>
      <c r="AT411" s="22">
        <f>IF(AK411="","",IF(Lists!$G$3="",0,IF(ISNUMBER(SEARCH(Lists!$G$3,AO411)),1,0)))</f>
        <v/>
      </c>
      <c r="AU411" s="22">
        <f>IF(AK411="","",IF(Lists!$G$4="",0,IF(ISNUMBER(SEARCH(Lists!$G$4,AO411)),1,0)))</f>
        <v/>
      </c>
      <c r="AV411" s="22">
        <f>IF(AK411="","",IF(Lists!$G$5="",0,IF(ISNUMBER(SEARCH(Lists!$G$5,AO411)),1,0)))</f>
        <v/>
      </c>
      <c r="AW411" s="22">
        <f>IF(AK411="","",IF(Lists!$G$6="",0,IF(ISNUMBER(SEARCH(Lists!$G$6,AO411)),1,0)))</f>
        <v/>
      </c>
      <c r="AX411" s="22">
        <f>IF(AK411="","",IF(Lists!$G$7="",0,IF(ISNUMBER(SEARCH(Lists!$G$7,AO411)),1,0)))</f>
        <v/>
      </c>
    </row>
    <row r="412">
      <c r="AE412" s="19" t="n"/>
      <c r="AF412" s="23" t="n"/>
      <c r="AG412" s="23" t="n"/>
      <c r="AH412" s="24" t="n"/>
      <c r="AI412" s="23" t="n"/>
      <c r="AJ412" s="19" t="n"/>
      <c r="AK412" s="22">
        <f>IFERROR(TRIM(INDEX($A412:$AD412,MATCH(Lists!$J$2,$A$1:$AD$1,0))&amp;""),"")</f>
        <v/>
      </c>
      <c r="AL412" s="22">
        <f>LOWER(IFERROR(TRIM(INDEX($A412:$AD412,MATCH(Lists!$J$3,$A$1:$AD$1,0))&amp;""),""))</f>
        <v/>
      </c>
      <c r="AM412" s="22">
        <f>IFERROR(TRIM(INDEX($A412:$AD412,MATCH(Lists!$J$4,$A$1:$AD$1,0))&amp;""),"")</f>
        <v/>
      </c>
      <c r="AN412" s="22">
        <f>IFERROR(IF(TRIM(INDEX($A412:$AD412,MATCH(Lists!$J$5,$A$1:$AD$1,0))&amp;"")="","",VALUE(TRIM(INDEX($A412:$AD412,MATCH(Lists!$J$5,$A$1:$AD$1,0))&amp;""))),"")</f>
        <v/>
      </c>
      <c r="AO412" s="22">
        <f>IFERROR(TRIM(INDEX($A412:$AD412,MATCH(Lists!$J$6,$A$1:$AD$1,0))&amp;""),"")</f>
        <v/>
      </c>
      <c r="AP412" s="22">
        <f>IFERROR(TRIM(INDEX($A412:$AD412,MATCH(Lists!$J$7,$A$1:$AD$1,0))&amp;""),"")</f>
        <v/>
      </c>
      <c r="AQ412" s="22">
        <f>IFERROR(TRIM(INDEX($A412:$AD412,MATCH(Lists!$J$8,$A$1:$AD$1,0))&amp;""),"")</f>
        <v/>
      </c>
      <c r="AR412" s="22">
        <f>IF(AK412="","",SUM(AS412:AX412))</f>
        <v/>
      </c>
      <c r="AS412" s="22">
        <f>IF(AK412="","",IF(Lists!$G$2="",0,IF(ISNUMBER(SEARCH(Lists!$G$2,AO412)),1,0)))</f>
        <v/>
      </c>
      <c r="AT412" s="22">
        <f>IF(AK412="","",IF(Lists!$G$3="",0,IF(ISNUMBER(SEARCH(Lists!$G$3,AO412)),1,0)))</f>
        <v/>
      </c>
      <c r="AU412" s="22">
        <f>IF(AK412="","",IF(Lists!$G$4="",0,IF(ISNUMBER(SEARCH(Lists!$G$4,AO412)),1,0)))</f>
        <v/>
      </c>
      <c r="AV412" s="22">
        <f>IF(AK412="","",IF(Lists!$G$5="",0,IF(ISNUMBER(SEARCH(Lists!$G$5,AO412)),1,0)))</f>
        <v/>
      </c>
      <c r="AW412" s="22">
        <f>IF(AK412="","",IF(Lists!$G$6="",0,IF(ISNUMBER(SEARCH(Lists!$G$6,AO412)),1,0)))</f>
        <v/>
      </c>
      <c r="AX412" s="22">
        <f>IF(AK412="","",IF(Lists!$G$7="",0,IF(ISNUMBER(SEARCH(Lists!$G$7,AO412)),1,0)))</f>
        <v/>
      </c>
    </row>
    <row r="413">
      <c r="AE413" s="19" t="n"/>
      <c r="AF413" s="23" t="n"/>
      <c r="AG413" s="23" t="n"/>
      <c r="AH413" s="24" t="n"/>
      <c r="AI413" s="23" t="n"/>
      <c r="AJ413" s="19" t="n"/>
      <c r="AK413" s="22">
        <f>IFERROR(TRIM(INDEX($A413:$AD413,MATCH(Lists!$J$2,$A$1:$AD$1,0))&amp;""),"")</f>
        <v/>
      </c>
      <c r="AL413" s="22">
        <f>LOWER(IFERROR(TRIM(INDEX($A413:$AD413,MATCH(Lists!$J$3,$A$1:$AD$1,0))&amp;""),""))</f>
        <v/>
      </c>
      <c r="AM413" s="22">
        <f>IFERROR(TRIM(INDEX($A413:$AD413,MATCH(Lists!$J$4,$A$1:$AD$1,0))&amp;""),"")</f>
        <v/>
      </c>
      <c r="AN413" s="22">
        <f>IFERROR(IF(TRIM(INDEX($A413:$AD413,MATCH(Lists!$J$5,$A$1:$AD$1,0))&amp;"")="","",VALUE(TRIM(INDEX($A413:$AD413,MATCH(Lists!$J$5,$A$1:$AD$1,0))&amp;""))),"")</f>
        <v/>
      </c>
      <c r="AO413" s="22">
        <f>IFERROR(TRIM(INDEX($A413:$AD413,MATCH(Lists!$J$6,$A$1:$AD$1,0))&amp;""),"")</f>
        <v/>
      </c>
      <c r="AP413" s="22">
        <f>IFERROR(TRIM(INDEX($A413:$AD413,MATCH(Lists!$J$7,$A$1:$AD$1,0))&amp;""),"")</f>
        <v/>
      </c>
      <c r="AQ413" s="22">
        <f>IFERROR(TRIM(INDEX($A413:$AD413,MATCH(Lists!$J$8,$A$1:$AD$1,0))&amp;""),"")</f>
        <v/>
      </c>
      <c r="AR413" s="22">
        <f>IF(AK413="","",SUM(AS413:AX413))</f>
        <v/>
      </c>
      <c r="AS413" s="22">
        <f>IF(AK413="","",IF(Lists!$G$2="",0,IF(ISNUMBER(SEARCH(Lists!$G$2,AO413)),1,0)))</f>
        <v/>
      </c>
      <c r="AT413" s="22">
        <f>IF(AK413="","",IF(Lists!$G$3="",0,IF(ISNUMBER(SEARCH(Lists!$G$3,AO413)),1,0)))</f>
        <v/>
      </c>
      <c r="AU413" s="22">
        <f>IF(AK413="","",IF(Lists!$G$4="",0,IF(ISNUMBER(SEARCH(Lists!$G$4,AO413)),1,0)))</f>
        <v/>
      </c>
      <c r="AV413" s="22">
        <f>IF(AK413="","",IF(Lists!$G$5="",0,IF(ISNUMBER(SEARCH(Lists!$G$5,AO413)),1,0)))</f>
        <v/>
      </c>
      <c r="AW413" s="22">
        <f>IF(AK413="","",IF(Lists!$G$6="",0,IF(ISNUMBER(SEARCH(Lists!$G$6,AO413)),1,0)))</f>
        <v/>
      </c>
      <c r="AX413" s="22">
        <f>IF(AK413="","",IF(Lists!$G$7="",0,IF(ISNUMBER(SEARCH(Lists!$G$7,AO413)),1,0)))</f>
        <v/>
      </c>
    </row>
    <row r="414">
      <c r="AE414" s="19" t="n"/>
      <c r="AF414" s="23" t="n"/>
      <c r="AG414" s="23" t="n"/>
      <c r="AH414" s="24" t="n"/>
      <c r="AI414" s="23" t="n"/>
      <c r="AJ414" s="19" t="n"/>
      <c r="AK414" s="22">
        <f>IFERROR(TRIM(INDEX($A414:$AD414,MATCH(Lists!$J$2,$A$1:$AD$1,0))&amp;""),"")</f>
        <v/>
      </c>
      <c r="AL414" s="22">
        <f>LOWER(IFERROR(TRIM(INDEX($A414:$AD414,MATCH(Lists!$J$3,$A$1:$AD$1,0))&amp;""),""))</f>
        <v/>
      </c>
      <c r="AM414" s="22">
        <f>IFERROR(TRIM(INDEX($A414:$AD414,MATCH(Lists!$J$4,$A$1:$AD$1,0))&amp;""),"")</f>
        <v/>
      </c>
      <c r="AN414" s="22">
        <f>IFERROR(IF(TRIM(INDEX($A414:$AD414,MATCH(Lists!$J$5,$A$1:$AD$1,0))&amp;"")="","",VALUE(TRIM(INDEX($A414:$AD414,MATCH(Lists!$J$5,$A$1:$AD$1,0))&amp;""))),"")</f>
        <v/>
      </c>
      <c r="AO414" s="22">
        <f>IFERROR(TRIM(INDEX($A414:$AD414,MATCH(Lists!$J$6,$A$1:$AD$1,0))&amp;""),"")</f>
        <v/>
      </c>
      <c r="AP414" s="22">
        <f>IFERROR(TRIM(INDEX($A414:$AD414,MATCH(Lists!$J$7,$A$1:$AD$1,0))&amp;""),"")</f>
        <v/>
      </c>
      <c r="AQ414" s="22">
        <f>IFERROR(TRIM(INDEX($A414:$AD414,MATCH(Lists!$J$8,$A$1:$AD$1,0))&amp;""),"")</f>
        <v/>
      </c>
      <c r="AR414" s="22">
        <f>IF(AK414="","",SUM(AS414:AX414))</f>
        <v/>
      </c>
      <c r="AS414" s="22">
        <f>IF(AK414="","",IF(Lists!$G$2="",0,IF(ISNUMBER(SEARCH(Lists!$G$2,AO414)),1,0)))</f>
        <v/>
      </c>
      <c r="AT414" s="22">
        <f>IF(AK414="","",IF(Lists!$G$3="",0,IF(ISNUMBER(SEARCH(Lists!$G$3,AO414)),1,0)))</f>
        <v/>
      </c>
      <c r="AU414" s="22">
        <f>IF(AK414="","",IF(Lists!$G$4="",0,IF(ISNUMBER(SEARCH(Lists!$G$4,AO414)),1,0)))</f>
        <v/>
      </c>
      <c r="AV414" s="22">
        <f>IF(AK414="","",IF(Lists!$G$5="",0,IF(ISNUMBER(SEARCH(Lists!$G$5,AO414)),1,0)))</f>
        <v/>
      </c>
      <c r="AW414" s="22">
        <f>IF(AK414="","",IF(Lists!$G$6="",0,IF(ISNUMBER(SEARCH(Lists!$G$6,AO414)),1,0)))</f>
        <v/>
      </c>
      <c r="AX414" s="22">
        <f>IF(AK414="","",IF(Lists!$G$7="",0,IF(ISNUMBER(SEARCH(Lists!$G$7,AO414)),1,0)))</f>
        <v/>
      </c>
    </row>
    <row r="415">
      <c r="AE415" s="19" t="n"/>
      <c r="AF415" s="23" t="n"/>
      <c r="AG415" s="23" t="n"/>
      <c r="AH415" s="24" t="n"/>
      <c r="AI415" s="23" t="n"/>
      <c r="AJ415" s="19" t="n"/>
      <c r="AK415" s="22">
        <f>IFERROR(TRIM(INDEX($A415:$AD415,MATCH(Lists!$J$2,$A$1:$AD$1,0))&amp;""),"")</f>
        <v/>
      </c>
      <c r="AL415" s="22">
        <f>LOWER(IFERROR(TRIM(INDEX($A415:$AD415,MATCH(Lists!$J$3,$A$1:$AD$1,0))&amp;""),""))</f>
        <v/>
      </c>
      <c r="AM415" s="22">
        <f>IFERROR(TRIM(INDEX($A415:$AD415,MATCH(Lists!$J$4,$A$1:$AD$1,0))&amp;""),"")</f>
        <v/>
      </c>
      <c r="AN415" s="22">
        <f>IFERROR(IF(TRIM(INDEX($A415:$AD415,MATCH(Lists!$J$5,$A$1:$AD$1,0))&amp;"")="","",VALUE(TRIM(INDEX($A415:$AD415,MATCH(Lists!$J$5,$A$1:$AD$1,0))&amp;""))),"")</f>
        <v/>
      </c>
      <c r="AO415" s="22">
        <f>IFERROR(TRIM(INDEX($A415:$AD415,MATCH(Lists!$J$6,$A$1:$AD$1,0))&amp;""),"")</f>
        <v/>
      </c>
      <c r="AP415" s="22">
        <f>IFERROR(TRIM(INDEX($A415:$AD415,MATCH(Lists!$J$7,$A$1:$AD$1,0))&amp;""),"")</f>
        <v/>
      </c>
      <c r="AQ415" s="22">
        <f>IFERROR(TRIM(INDEX($A415:$AD415,MATCH(Lists!$J$8,$A$1:$AD$1,0))&amp;""),"")</f>
        <v/>
      </c>
      <c r="AR415" s="22">
        <f>IF(AK415="","",SUM(AS415:AX415))</f>
        <v/>
      </c>
      <c r="AS415" s="22">
        <f>IF(AK415="","",IF(Lists!$G$2="",0,IF(ISNUMBER(SEARCH(Lists!$G$2,AO415)),1,0)))</f>
        <v/>
      </c>
      <c r="AT415" s="22">
        <f>IF(AK415="","",IF(Lists!$G$3="",0,IF(ISNUMBER(SEARCH(Lists!$G$3,AO415)),1,0)))</f>
        <v/>
      </c>
      <c r="AU415" s="22">
        <f>IF(AK415="","",IF(Lists!$G$4="",0,IF(ISNUMBER(SEARCH(Lists!$G$4,AO415)),1,0)))</f>
        <v/>
      </c>
      <c r="AV415" s="22">
        <f>IF(AK415="","",IF(Lists!$G$5="",0,IF(ISNUMBER(SEARCH(Lists!$G$5,AO415)),1,0)))</f>
        <v/>
      </c>
      <c r="AW415" s="22">
        <f>IF(AK415="","",IF(Lists!$G$6="",0,IF(ISNUMBER(SEARCH(Lists!$G$6,AO415)),1,0)))</f>
        <v/>
      </c>
      <c r="AX415" s="22">
        <f>IF(AK415="","",IF(Lists!$G$7="",0,IF(ISNUMBER(SEARCH(Lists!$G$7,AO415)),1,0)))</f>
        <v/>
      </c>
    </row>
    <row r="416">
      <c r="AE416" s="19" t="n"/>
      <c r="AF416" s="23" t="n"/>
      <c r="AG416" s="23" t="n"/>
      <c r="AH416" s="24" t="n"/>
      <c r="AI416" s="23" t="n"/>
      <c r="AJ416" s="19" t="n"/>
      <c r="AK416" s="22">
        <f>IFERROR(TRIM(INDEX($A416:$AD416,MATCH(Lists!$J$2,$A$1:$AD$1,0))&amp;""),"")</f>
        <v/>
      </c>
      <c r="AL416" s="22">
        <f>LOWER(IFERROR(TRIM(INDEX($A416:$AD416,MATCH(Lists!$J$3,$A$1:$AD$1,0))&amp;""),""))</f>
        <v/>
      </c>
      <c r="AM416" s="22">
        <f>IFERROR(TRIM(INDEX($A416:$AD416,MATCH(Lists!$J$4,$A$1:$AD$1,0))&amp;""),"")</f>
        <v/>
      </c>
      <c r="AN416" s="22">
        <f>IFERROR(IF(TRIM(INDEX($A416:$AD416,MATCH(Lists!$J$5,$A$1:$AD$1,0))&amp;"")="","",VALUE(TRIM(INDEX($A416:$AD416,MATCH(Lists!$J$5,$A$1:$AD$1,0))&amp;""))),"")</f>
        <v/>
      </c>
      <c r="AO416" s="22">
        <f>IFERROR(TRIM(INDEX($A416:$AD416,MATCH(Lists!$J$6,$A$1:$AD$1,0))&amp;""),"")</f>
        <v/>
      </c>
      <c r="AP416" s="22">
        <f>IFERROR(TRIM(INDEX($A416:$AD416,MATCH(Lists!$J$7,$A$1:$AD$1,0))&amp;""),"")</f>
        <v/>
      </c>
      <c r="AQ416" s="22">
        <f>IFERROR(TRIM(INDEX($A416:$AD416,MATCH(Lists!$J$8,$A$1:$AD$1,0))&amp;""),"")</f>
        <v/>
      </c>
      <c r="AR416" s="22">
        <f>IF(AK416="","",SUM(AS416:AX416))</f>
        <v/>
      </c>
      <c r="AS416" s="22">
        <f>IF(AK416="","",IF(Lists!$G$2="",0,IF(ISNUMBER(SEARCH(Lists!$G$2,AO416)),1,0)))</f>
        <v/>
      </c>
      <c r="AT416" s="22">
        <f>IF(AK416="","",IF(Lists!$G$3="",0,IF(ISNUMBER(SEARCH(Lists!$G$3,AO416)),1,0)))</f>
        <v/>
      </c>
      <c r="AU416" s="22">
        <f>IF(AK416="","",IF(Lists!$G$4="",0,IF(ISNUMBER(SEARCH(Lists!$G$4,AO416)),1,0)))</f>
        <v/>
      </c>
      <c r="AV416" s="22">
        <f>IF(AK416="","",IF(Lists!$G$5="",0,IF(ISNUMBER(SEARCH(Lists!$G$5,AO416)),1,0)))</f>
        <v/>
      </c>
      <c r="AW416" s="22">
        <f>IF(AK416="","",IF(Lists!$G$6="",0,IF(ISNUMBER(SEARCH(Lists!$G$6,AO416)),1,0)))</f>
        <v/>
      </c>
      <c r="AX416" s="22">
        <f>IF(AK416="","",IF(Lists!$G$7="",0,IF(ISNUMBER(SEARCH(Lists!$G$7,AO416)),1,0)))</f>
        <v/>
      </c>
    </row>
    <row r="417">
      <c r="AE417" s="19" t="n"/>
      <c r="AF417" s="23" t="n"/>
      <c r="AG417" s="23" t="n"/>
      <c r="AH417" s="24" t="n"/>
      <c r="AI417" s="23" t="n"/>
      <c r="AJ417" s="19" t="n"/>
      <c r="AK417" s="22">
        <f>IFERROR(TRIM(INDEX($A417:$AD417,MATCH(Lists!$J$2,$A$1:$AD$1,0))&amp;""),"")</f>
        <v/>
      </c>
      <c r="AL417" s="22">
        <f>LOWER(IFERROR(TRIM(INDEX($A417:$AD417,MATCH(Lists!$J$3,$A$1:$AD$1,0))&amp;""),""))</f>
        <v/>
      </c>
      <c r="AM417" s="22">
        <f>IFERROR(TRIM(INDEX($A417:$AD417,MATCH(Lists!$J$4,$A$1:$AD$1,0))&amp;""),"")</f>
        <v/>
      </c>
      <c r="AN417" s="22">
        <f>IFERROR(IF(TRIM(INDEX($A417:$AD417,MATCH(Lists!$J$5,$A$1:$AD$1,0))&amp;"")="","",VALUE(TRIM(INDEX($A417:$AD417,MATCH(Lists!$J$5,$A$1:$AD$1,0))&amp;""))),"")</f>
        <v/>
      </c>
      <c r="AO417" s="22">
        <f>IFERROR(TRIM(INDEX($A417:$AD417,MATCH(Lists!$J$6,$A$1:$AD$1,0))&amp;""),"")</f>
        <v/>
      </c>
      <c r="AP417" s="22">
        <f>IFERROR(TRIM(INDEX($A417:$AD417,MATCH(Lists!$J$7,$A$1:$AD$1,0))&amp;""),"")</f>
        <v/>
      </c>
      <c r="AQ417" s="22">
        <f>IFERROR(TRIM(INDEX($A417:$AD417,MATCH(Lists!$J$8,$A$1:$AD$1,0))&amp;""),"")</f>
        <v/>
      </c>
      <c r="AR417" s="22">
        <f>IF(AK417="","",SUM(AS417:AX417))</f>
        <v/>
      </c>
      <c r="AS417" s="22">
        <f>IF(AK417="","",IF(Lists!$G$2="",0,IF(ISNUMBER(SEARCH(Lists!$G$2,AO417)),1,0)))</f>
        <v/>
      </c>
      <c r="AT417" s="22">
        <f>IF(AK417="","",IF(Lists!$G$3="",0,IF(ISNUMBER(SEARCH(Lists!$G$3,AO417)),1,0)))</f>
        <v/>
      </c>
      <c r="AU417" s="22">
        <f>IF(AK417="","",IF(Lists!$G$4="",0,IF(ISNUMBER(SEARCH(Lists!$G$4,AO417)),1,0)))</f>
        <v/>
      </c>
      <c r="AV417" s="22">
        <f>IF(AK417="","",IF(Lists!$G$5="",0,IF(ISNUMBER(SEARCH(Lists!$G$5,AO417)),1,0)))</f>
        <v/>
      </c>
      <c r="AW417" s="22">
        <f>IF(AK417="","",IF(Lists!$G$6="",0,IF(ISNUMBER(SEARCH(Lists!$G$6,AO417)),1,0)))</f>
        <v/>
      </c>
      <c r="AX417" s="22">
        <f>IF(AK417="","",IF(Lists!$G$7="",0,IF(ISNUMBER(SEARCH(Lists!$G$7,AO417)),1,0)))</f>
        <v/>
      </c>
    </row>
    <row r="418">
      <c r="AE418" s="19" t="n"/>
      <c r="AF418" s="23" t="n"/>
      <c r="AG418" s="23" t="n"/>
      <c r="AH418" s="24" t="n"/>
      <c r="AI418" s="23" t="n"/>
      <c r="AJ418" s="19" t="n"/>
      <c r="AK418" s="22">
        <f>IFERROR(TRIM(INDEX($A418:$AD418,MATCH(Lists!$J$2,$A$1:$AD$1,0))&amp;""),"")</f>
        <v/>
      </c>
      <c r="AL418" s="22">
        <f>LOWER(IFERROR(TRIM(INDEX($A418:$AD418,MATCH(Lists!$J$3,$A$1:$AD$1,0))&amp;""),""))</f>
        <v/>
      </c>
      <c r="AM418" s="22">
        <f>IFERROR(TRIM(INDEX($A418:$AD418,MATCH(Lists!$J$4,$A$1:$AD$1,0))&amp;""),"")</f>
        <v/>
      </c>
      <c r="AN418" s="22">
        <f>IFERROR(IF(TRIM(INDEX($A418:$AD418,MATCH(Lists!$J$5,$A$1:$AD$1,0))&amp;"")="","",VALUE(TRIM(INDEX($A418:$AD418,MATCH(Lists!$J$5,$A$1:$AD$1,0))&amp;""))),"")</f>
        <v/>
      </c>
      <c r="AO418" s="22">
        <f>IFERROR(TRIM(INDEX($A418:$AD418,MATCH(Lists!$J$6,$A$1:$AD$1,0))&amp;""),"")</f>
        <v/>
      </c>
      <c r="AP418" s="22">
        <f>IFERROR(TRIM(INDEX($A418:$AD418,MATCH(Lists!$J$7,$A$1:$AD$1,0))&amp;""),"")</f>
        <v/>
      </c>
      <c r="AQ418" s="22">
        <f>IFERROR(TRIM(INDEX($A418:$AD418,MATCH(Lists!$J$8,$A$1:$AD$1,0))&amp;""),"")</f>
        <v/>
      </c>
      <c r="AR418" s="22">
        <f>IF(AK418="","",SUM(AS418:AX418))</f>
        <v/>
      </c>
      <c r="AS418" s="22">
        <f>IF(AK418="","",IF(Lists!$G$2="",0,IF(ISNUMBER(SEARCH(Lists!$G$2,AO418)),1,0)))</f>
        <v/>
      </c>
      <c r="AT418" s="22">
        <f>IF(AK418="","",IF(Lists!$G$3="",0,IF(ISNUMBER(SEARCH(Lists!$G$3,AO418)),1,0)))</f>
        <v/>
      </c>
      <c r="AU418" s="22">
        <f>IF(AK418="","",IF(Lists!$G$4="",0,IF(ISNUMBER(SEARCH(Lists!$G$4,AO418)),1,0)))</f>
        <v/>
      </c>
      <c r="AV418" s="22">
        <f>IF(AK418="","",IF(Lists!$G$5="",0,IF(ISNUMBER(SEARCH(Lists!$G$5,AO418)),1,0)))</f>
        <v/>
      </c>
      <c r="AW418" s="22">
        <f>IF(AK418="","",IF(Lists!$G$6="",0,IF(ISNUMBER(SEARCH(Lists!$G$6,AO418)),1,0)))</f>
        <v/>
      </c>
      <c r="AX418" s="22">
        <f>IF(AK418="","",IF(Lists!$G$7="",0,IF(ISNUMBER(SEARCH(Lists!$G$7,AO418)),1,0)))</f>
        <v/>
      </c>
    </row>
    <row r="419">
      <c r="AE419" s="19" t="n"/>
      <c r="AF419" s="23" t="n"/>
      <c r="AG419" s="23" t="n"/>
      <c r="AH419" s="24" t="n"/>
      <c r="AI419" s="23" t="n"/>
      <c r="AJ419" s="19" t="n"/>
      <c r="AK419" s="22">
        <f>IFERROR(TRIM(INDEX($A419:$AD419,MATCH(Lists!$J$2,$A$1:$AD$1,0))&amp;""),"")</f>
        <v/>
      </c>
      <c r="AL419" s="22">
        <f>LOWER(IFERROR(TRIM(INDEX($A419:$AD419,MATCH(Lists!$J$3,$A$1:$AD$1,0))&amp;""),""))</f>
        <v/>
      </c>
      <c r="AM419" s="22">
        <f>IFERROR(TRIM(INDEX($A419:$AD419,MATCH(Lists!$J$4,$A$1:$AD$1,0))&amp;""),"")</f>
        <v/>
      </c>
      <c r="AN419" s="22">
        <f>IFERROR(IF(TRIM(INDEX($A419:$AD419,MATCH(Lists!$J$5,$A$1:$AD$1,0))&amp;"")="","",VALUE(TRIM(INDEX($A419:$AD419,MATCH(Lists!$J$5,$A$1:$AD$1,0))&amp;""))),"")</f>
        <v/>
      </c>
      <c r="AO419" s="22">
        <f>IFERROR(TRIM(INDEX($A419:$AD419,MATCH(Lists!$J$6,$A$1:$AD$1,0))&amp;""),"")</f>
        <v/>
      </c>
      <c r="AP419" s="22">
        <f>IFERROR(TRIM(INDEX($A419:$AD419,MATCH(Lists!$J$7,$A$1:$AD$1,0))&amp;""),"")</f>
        <v/>
      </c>
      <c r="AQ419" s="22">
        <f>IFERROR(TRIM(INDEX($A419:$AD419,MATCH(Lists!$J$8,$A$1:$AD$1,0))&amp;""),"")</f>
        <v/>
      </c>
      <c r="AR419" s="22">
        <f>IF(AK419="","",SUM(AS419:AX419))</f>
        <v/>
      </c>
      <c r="AS419" s="22">
        <f>IF(AK419="","",IF(Lists!$G$2="",0,IF(ISNUMBER(SEARCH(Lists!$G$2,AO419)),1,0)))</f>
        <v/>
      </c>
      <c r="AT419" s="22">
        <f>IF(AK419="","",IF(Lists!$G$3="",0,IF(ISNUMBER(SEARCH(Lists!$G$3,AO419)),1,0)))</f>
        <v/>
      </c>
      <c r="AU419" s="22">
        <f>IF(AK419="","",IF(Lists!$G$4="",0,IF(ISNUMBER(SEARCH(Lists!$G$4,AO419)),1,0)))</f>
        <v/>
      </c>
      <c r="AV419" s="22">
        <f>IF(AK419="","",IF(Lists!$G$5="",0,IF(ISNUMBER(SEARCH(Lists!$G$5,AO419)),1,0)))</f>
        <v/>
      </c>
      <c r="AW419" s="22">
        <f>IF(AK419="","",IF(Lists!$G$6="",0,IF(ISNUMBER(SEARCH(Lists!$G$6,AO419)),1,0)))</f>
        <v/>
      </c>
      <c r="AX419" s="22">
        <f>IF(AK419="","",IF(Lists!$G$7="",0,IF(ISNUMBER(SEARCH(Lists!$G$7,AO419)),1,0)))</f>
        <v/>
      </c>
    </row>
    <row r="420">
      <c r="AE420" s="19" t="n"/>
      <c r="AF420" s="23" t="n"/>
      <c r="AG420" s="23" t="n"/>
      <c r="AH420" s="24" t="n"/>
      <c r="AI420" s="23" t="n"/>
      <c r="AJ420" s="19" t="n"/>
      <c r="AK420" s="22">
        <f>IFERROR(TRIM(INDEX($A420:$AD420,MATCH(Lists!$J$2,$A$1:$AD$1,0))&amp;""),"")</f>
        <v/>
      </c>
      <c r="AL420" s="22">
        <f>LOWER(IFERROR(TRIM(INDEX($A420:$AD420,MATCH(Lists!$J$3,$A$1:$AD$1,0))&amp;""),""))</f>
        <v/>
      </c>
      <c r="AM420" s="22">
        <f>IFERROR(TRIM(INDEX($A420:$AD420,MATCH(Lists!$J$4,$A$1:$AD$1,0))&amp;""),"")</f>
        <v/>
      </c>
      <c r="AN420" s="22">
        <f>IFERROR(IF(TRIM(INDEX($A420:$AD420,MATCH(Lists!$J$5,$A$1:$AD$1,0))&amp;"")="","",VALUE(TRIM(INDEX($A420:$AD420,MATCH(Lists!$J$5,$A$1:$AD$1,0))&amp;""))),"")</f>
        <v/>
      </c>
      <c r="AO420" s="22">
        <f>IFERROR(TRIM(INDEX($A420:$AD420,MATCH(Lists!$J$6,$A$1:$AD$1,0))&amp;""),"")</f>
        <v/>
      </c>
      <c r="AP420" s="22">
        <f>IFERROR(TRIM(INDEX($A420:$AD420,MATCH(Lists!$J$7,$A$1:$AD$1,0))&amp;""),"")</f>
        <v/>
      </c>
      <c r="AQ420" s="22">
        <f>IFERROR(TRIM(INDEX($A420:$AD420,MATCH(Lists!$J$8,$A$1:$AD$1,0))&amp;""),"")</f>
        <v/>
      </c>
      <c r="AR420" s="22">
        <f>IF(AK420="","",SUM(AS420:AX420))</f>
        <v/>
      </c>
      <c r="AS420" s="22">
        <f>IF(AK420="","",IF(Lists!$G$2="",0,IF(ISNUMBER(SEARCH(Lists!$G$2,AO420)),1,0)))</f>
        <v/>
      </c>
      <c r="AT420" s="22">
        <f>IF(AK420="","",IF(Lists!$G$3="",0,IF(ISNUMBER(SEARCH(Lists!$G$3,AO420)),1,0)))</f>
        <v/>
      </c>
      <c r="AU420" s="22">
        <f>IF(AK420="","",IF(Lists!$G$4="",0,IF(ISNUMBER(SEARCH(Lists!$G$4,AO420)),1,0)))</f>
        <v/>
      </c>
      <c r="AV420" s="22">
        <f>IF(AK420="","",IF(Lists!$G$5="",0,IF(ISNUMBER(SEARCH(Lists!$G$5,AO420)),1,0)))</f>
        <v/>
      </c>
      <c r="AW420" s="22">
        <f>IF(AK420="","",IF(Lists!$G$6="",0,IF(ISNUMBER(SEARCH(Lists!$G$6,AO420)),1,0)))</f>
        <v/>
      </c>
      <c r="AX420" s="22">
        <f>IF(AK420="","",IF(Lists!$G$7="",0,IF(ISNUMBER(SEARCH(Lists!$G$7,AO420)),1,0)))</f>
        <v/>
      </c>
    </row>
    <row r="421">
      <c r="AE421" s="19" t="n"/>
      <c r="AF421" s="23" t="n"/>
      <c r="AG421" s="23" t="n"/>
      <c r="AH421" s="24" t="n"/>
      <c r="AI421" s="23" t="n"/>
      <c r="AJ421" s="19" t="n"/>
      <c r="AK421" s="22">
        <f>IFERROR(TRIM(INDEX($A421:$AD421,MATCH(Lists!$J$2,$A$1:$AD$1,0))&amp;""),"")</f>
        <v/>
      </c>
      <c r="AL421" s="22">
        <f>LOWER(IFERROR(TRIM(INDEX($A421:$AD421,MATCH(Lists!$J$3,$A$1:$AD$1,0))&amp;""),""))</f>
        <v/>
      </c>
      <c r="AM421" s="22">
        <f>IFERROR(TRIM(INDEX($A421:$AD421,MATCH(Lists!$J$4,$A$1:$AD$1,0))&amp;""),"")</f>
        <v/>
      </c>
      <c r="AN421" s="22">
        <f>IFERROR(IF(TRIM(INDEX($A421:$AD421,MATCH(Lists!$J$5,$A$1:$AD$1,0))&amp;"")="","",VALUE(TRIM(INDEX($A421:$AD421,MATCH(Lists!$J$5,$A$1:$AD$1,0))&amp;""))),"")</f>
        <v/>
      </c>
      <c r="AO421" s="22">
        <f>IFERROR(TRIM(INDEX($A421:$AD421,MATCH(Lists!$J$6,$A$1:$AD$1,0))&amp;""),"")</f>
        <v/>
      </c>
      <c r="AP421" s="22">
        <f>IFERROR(TRIM(INDEX($A421:$AD421,MATCH(Lists!$J$7,$A$1:$AD$1,0))&amp;""),"")</f>
        <v/>
      </c>
      <c r="AQ421" s="22">
        <f>IFERROR(TRIM(INDEX($A421:$AD421,MATCH(Lists!$J$8,$A$1:$AD$1,0))&amp;""),"")</f>
        <v/>
      </c>
      <c r="AR421" s="22">
        <f>IF(AK421="","",SUM(AS421:AX421))</f>
        <v/>
      </c>
      <c r="AS421" s="22">
        <f>IF(AK421="","",IF(Lists!$G$2="",0,IF(ISNUMBER(SEARCH(Lists!$G$2,AO421)),1,0)))</f>
        <v/>
      </c>
      <c r="AT421" s="22">
        <f>IF(AK421="","",IF(Lists!$G$3="",0,IF(ISNUMBER(SEARCH(Lists!$G$3,AO421)),1,0)))</f>
        <v/>
      </c>
      <c r="AU421" s="22">
        <f>IF(AK421="","",IF(Lists!$G$4="",0,IF(ISNUMBER(SEARCH(Lists!$G$4,AO421)),1,0)))</f>
        <v/>
      </c>
      <c r="AV421" s="22">
        <f>IF(AK421="","",IF(Lists!$G$5="",0,IF(ISNUMBER(SEARCH(Lists!$G$5,AO421)),1,0)))</f>
        <v/>
      </c>
      <c r="AW421" s="22">
        <f>IF(AK421="","",IF(Lists!$G$6="",0,IF(ISNUMBER(SEARCH(Lists!$G$6,AO421)),1,0)))</f>
        <v/>
      </c>
      <c r="AX421" s="22">
        <f>IF(AK421="","",IF(Lists!$G$7="",0,IF(ISNUMBER(SEARCH(Lists!$G$7,AO421)),1,0)))</f>
        <v/>
      </c>
    </row>
    <row r="422">
      <c r="AE422" s="19" t="n"/>
      <c r="AF422" s="23" t="n"/>
      <c r="AG422" s="23" t="n"/>
      <c r="AH422" s="24" t="n"/>
      <c r="AI422" s="23" t="n"/>
      <c r="AJ422" s="19" t="n"/>
      <c r="AK422" s="22">
        <f>IFERROR(TRIM(INDEX($A422:$AD422,MATCH(Lists!$J$2,$A$1:$AD$1,0))&amp;""),"")</f>
        <v/>
      </c>
      <c r="AL422" s="22">
        <f>LOWER(IFERROR(TRIM(INDEX($A422:$AD422,MATCH(Lists!$J$3,$A$1:$AD$1,0))&amp;""),""))</f>
        <v/>
      </c>
      <c r="AM422" s="22">
        <f>IFERROR(TRIM(INDEX($A422:$AD422,MATCH(Lists!$J$4,$A$1:$AD$1,0))&amp;""),"")</f>
        <v/>
      </c>
      <c r="AN422" s="22">
        <f>IFERROR(IF(TRIM(INDEX($A422:$AD422,MATCH(Lists!$J$5,$A$1:$AD$1,0))&amp;"")="","",VALUE(TRIM(INDEX($A422:$AD422,MATCH(Lists!$J$5,$A$1:$AD$1,0))&amp;""))),"")</f>
        <v/>
      </c>
      <c r="AO422" s="22">
        <f>IFERROR(TRIM(INDEX($A422:$AD422,MATCH(Lists!$J$6,$A$1:$AD$1,0))&amp;""),"")</f>
        <v/>
      </c>
      <c r="AP422" s="22">
        <f>IFERROR(TRIM(INDEX($A422:$AD422,MATCH(Lists!$J$7,$A$1:$AD$1,0))&amp;""),"")</f>
        <v/>
      </c>
      <c r="AQ422" s="22">
        <f>IFERROR(TRIM(INDEX($A422:$AD422,MATCH(Lists!$J$8,$A$1:$AD$1,0))&amp;""),"")</f>
        <v/>
      </c>
      <c r="AR422" s="22">
        <f>IF(AK422="","",SUM(AS422:AX422))</f>
        <v/>
      </c>
      <c r="AS422" s="22">
        <f>IF(AK422="","",IF(Lists!$G$2="",0,IF(ISNUMBER(SEARCH(Lists!$G$2,AO422)),1,0)))</f>
        <v/>
      </c>
      <c r="AT422" s="22">
        <f>IF(AK422="","",IF(Lists!$G$3="",0,IF(ISNUMBER(SEARCH(Lists!$G$3,AO422)),1,0)))</f>
        <v/>
      </c>
      <c r="AU422" s="22">
        <f>IF(AK422="","",IF(Lists!$G$4="",0,IF(ISNUMBER(SEARCH(Lists!$G$4,AO422)),1,0)))</f>
        <v/>
      </c>
      <c r="AV422" s="22">
        <f>IF(AK422="","",IF(Lists!$G$5="",0,IF(ISNUMBER(SEARCH(Lists!$G$5,AO422)),1,0)))</f>
        <v/>
      </c>
      <c r="AW422" s="22">
        <f>IF(AK422="","",IF(Lists!$G$6="",0,IF(ISNUMBER(SEARCH(Lists!$G$6,AO422)),1,0)))</f>
        <v/>
      </c>
      <c r="AX422" s="22">
        <f>IF(AK422="","",IF(Lists!$G$7="",0,IF(ISNUMBER(SEARCH(Lists!$G$7,AO422)),1,0)))</f>
        <v/>
      </c>
    </row>
    <row r="423">
      <c r="AE423" s="19" t="n"/>
      <c r="AF423" s="23" t="n"/>
      <c r="AG423" s="23" t="n"/>
      <c r="AH423" s="24" t="n"/>
      <c r="AI423" s="23" t="n"/>
      <c r="AJ423" s="19" t="n"/>
      <c r="AK423" s="22">
        <f>IFERROR(TRIM(INDEX($A423:$AD423,MATCH(Lists!$J$2,$A$1:$AD$1,0))&amp;""),"")</f>
        <v/>
      </c>
      <c r="AL423" s="22">
        <f>LOWER(IFERROR(TRIM(INDEX($A423:$AD423,MATCH(Lists!$J$3,$A$1:$AD$1,0))&amp;""),""))</f>
        <v/>
      </c>
      <c r="AM423" s="22">
        <f>IFERROR(TRIM(INDEX($A423:$AD423,MATCH(Lists!$J$4,$A$1:$AD$1,0))&amp;""),"")</f>
        <v/>
      </c>
      <c r="AN423" s="22">
        <f>IFERROR(IF(TRIM(INDEX($A423:$AD423,MATCH(Lists!$J$5,$A$1:$AD$1,0))&amp;"")="","",VALUE(TRIM(INDEX($A423:$AD423,MATCH(Lists!$J$5,$A$1:$AD$1,0))&amp;""))),"")</f>
        <v/>
      </c>
      <c r="AO423" s="22">
        <f>IFERROR(TRIM(INDEX($A423:$AD423,MATCH(Lists!$J$6,$A$1:$AD$1,0))&amp;""),"")</f>
        <v/>
      </c>
      <c r="AP423" s="22">
        <f>IFERROR(TRIM(INDEX($A423:$AD423,MATCH(Lists!$J$7,$A$1:$AD$1,0))&amp;""),"")</f>
        <v/>
      </c>
      <c r="AQ423" s="22">
        <f>IFERROR(TRIM(INDEX($A423:$AD423,MATCH(Lists!$J$8,$A$1:$AD$1,0))&amp;""),"")</f>
        <v/>
      </c>
      <c r="AR423" s="22">
        <f>IF(AK423="","",SUM(AS423:AX423))</f>
        <v/>
      </c>
      <c r="AS423" s="22">
        <f>IF(AK423="","",IF(Lists!$G$2="",0,IF(ISNUMBER(SEARCH(Lists!$G$2,AO423)),1,0)))</f>
        <v/>
      </c>
      <c r="AT423" s="22">
        <f>IF(AK423="","",IF(Lists!$G$3="",0,IF(ISNUMBER(SEARCH(Lists!$G$3,AO423)),1,0)))</f>
        <v/>
      </c>
      <c r="AU423" s="22">
        <f>IF(AK423="","",IF(Lists!$G$4="",0,IF(ISNUMBER(SEARCH(Lists!$G$4,AO423)),1,0)))</f>
        <v/>
      </c>
      <c r="AV423" s="22">
        <f>IF(AK423="","",IF(Lists!$G$5="",0,IF(ISNUMBER(SEARCH(Lists!$G$5,AO423)),1,0)))</f>
        <v/>
      </c>
      <c r="AW423" s="22">
        <f>IF(AK423="","",IF(Lists!$G$6="",0,IF(ISNUMBER(SEARCH(Lists!$G$6,AO423)),1,0)))</f>
        <v/>
      </c>
      <c r="AX423" s="22">
        <f>IF(AK423="","",IF(Lists!$G$7="",0,IF(ISNUMBER(SEARCH(Lists!$G$7,AO423)),1,0)))</f>
        <v/>
      </c>
    </row>
    <row r="424">
      <c r="AE424" s="19" t="n"/>
      <c r="AF424" s="23" t="n"/>
      <c r="AG424" s="23" t="n"/>
      <c r="AH424" s="24" t="n"/>
      <c r="AI424" s="23" t="n"/>
      <c r="AJ424" s="19" t="n"/>
      <c r="AK424" s="22">
        <f>IFERROR(TRIM(INDEX($A424:$AD424,MATCH(Lists!$J$2,$A$1:$AD$1,0))&amp;""),"")</f>
        <v/>
      </c>
      <c r="AL424" s="22">
        <f>LOWER(IFERROR(TRIM(INDEX($A424:$AD424,MATCH(Lists!$J$3,$A$1:$AD$1,0))&amp;""),""))</f>
        <v/>
      </c>
      <c r="AM424" s="22">
        <f>IFERROR(TRIM(INDEX($A424:$AD424,MATCH(Lists!$J$4,$A$1:$AD$1,0))&amp;""),"")</f>
        <v/>
      </c>
      <c r="AN424" s="22">
        <f>IFERROR(IF(TRIM(INDEX($A424:$AD424,MATCH(Lists!$J$5,$A$1:$AD$1,0))&amp;"")="","",VALUE(TRIM(INDEX($A424:$AD424,MATCH(Lists!$J$5,$A$1:$AD$1,0))&amp;""))),"")</f>
        <v/>
      </c>
      <c r="AO424" s="22">
        <f>IFERROR(TRIM(INDEX($A424:$AD424,MATCH(Lists!$J$6,$A$1:$AD$1,0))&amp;""),"")</f>
        <v/>
      </c>
      <c r="AP424" s="22">
        <f>IFERROR(TRIM(INDEX($A424:$AD424,MATCH(Lists!$J$7,$A$1:$AD$1,0))&amp;""),"")</f>
        <v/>
      </c>
      <c r="AQ424" s="22">
        <f>IFERROR(TRIM(INDEX($A424:$AD424,MATCH(Lists!$J$8,$A$1:$AD$1,0))&amp;""),"")</f>
        <v/>
      </c>
      <c r="AR424" s="22">
        <f>IF(AK424="","",SUM(AS424:AX424))</f>
        <v/>
      </c>
      <c r="AS424" s="22">
        <f>IF(AK424="","",IF(Lists!$G$2="",0,IF(ISNUMBER(SEARCH(Lists!$G$2,AO424)),1,0)))</f>
        <v/>
      </c>
      <c r="AT424" s="22">
        <f>IF(AK424="","",IF(Lists!$G$3="",0,IF(ISNUMBER(SEARCH(Lists!$G$3,AO424)),1,0)))</f>
        <v/>
      </c>
      <c r="AU424" s="22">
        <f>IF(AK424="","",IF(Lists!$G$4="",0,IF(ISNUMBER(SEARCH(Lists!$G$4,AO424)),1,0)))</f>
        <v/>
      </c>
      <c r="AV424" s="22">
        <f>IF(AK424="","",IF(Lists!$G$5="",0,IF(ISNUMBER(SEARCH(Lists!$G$5,AO424)),1,0)))</f>
        <v/>
      </c>
      <c r="AW424" s="22">
        <f>IF(AK424="","",IF(Lists!$G$6="",0,IF(ISNUMBER(SEARCH(Lists!$G$6,AO424)),1,0)))</f>
        <v/>
      </c>
      <c r="AX424" s="22">
        <f>IF(AK424="","",IF(Lists!$G$7="",0,IF(ISNUMBER(SEARCH(Lists!$G$7,AO424)),1,0)))</f>
        <v/>
      </c>
    </row>
    <row r="425">
      <c r="AE425" s="19" t="n"/>
      <c r="AF425" s="23" t="n"/>
      <c r="AG425" s="23" t="n"/>
      <c r="AH425" s="24" t="n"/>
      <c r="AI425" s="23" t="n"/>
      <c r="AJ425" s="19" t="n"/>
      <c r="AK425" s="22">
        <f>IFERROR(TRIM(INDEX($A425:$AD425,MATCH(Lists!$J$2,$A$1:$AD$1,0))&amp;""),"")</f>
        <v/>
      </c>
      <c r="AL425" s="22">
        <f>LOWER(IFERROR(TRIM(INDEX($A425:$AD425,MATCH(Lists!$J$3,$A$1:$AD$1,0))&amp;""),""))</f>
        <v/>
      </c>
      <c r="AM425" s="22">
        <f>IFERROR(TRIM(INDEX($A425:$AD425,MATCH(Lists!$J$4,$A$1:$AD$1,0))&amp;""),"")</f>
        <v/>
      </c>
      <c r="AN425" s="22">
        <f>IFERROR(IF(TRIM(INDEX($A425:$AD425,MATCH(Lists!$J$5,$A$1:$AD$1,0))&amp;"")="","",VALUE(TRIM(INDEX($A425:$AD425,MATCH(Lists!$J$5,$A$1:$AD$1,0))&amp;""))),"")</f>
        <v/>
      </c>
      <c r="AO425" s="22">
        <f>IFERROR(TRIM(INDEX($A425:$AD425,MATCH(Lists!$J$6,$A$1:$AD$1,0))&amp;""),"")</f>
        <v/>
      </c>
      <c r="AP425" s="22">
        <f>IFERROR(TRIM(INDEX($A425:$AD425,MATCH(Lists!$J$7,$A$1:$AD$1,0))&amp;""),"")</f>
        <v/>
      </c>
      <c r="AQ425" s="22">
        <f>IFERROR(TRIM(INDEX($A425:$AD425,MATCH(Lists!$J$8,$A$1:$AD$1,0))&amp;""),"")</f>
        <v/>
      </c>
      <c r="AR425" s="22">
        <f>IF(AK425="","",SUM(AS425:AX425))</f>
        <v/>
      </c>
      <c r="AS425" s="22">
        <f>IF(AK425="","",IF(Lists!$G$2="",0,IF(ISNUMBER(SEARCH(Lists!$G$2,AO425)),1,0)))</f>
        <v/>
      </c>
      <c r="AT425" s="22">
        <f>IF(AK425="","",IF(Lists!$G$3="",0,IF(ISNUMBER(SEARCH(Lists!$G$3,AO425)),1,0)))</f>
        <v/>
      </c>
      <c r="AU425" s="22">
        <f>IF(AK425="","",IF(Lists!$G$4="",0,IF(ISNUMBER(SEARCH(Lists!$G$4,AO425)),1,0)))</f>
        <v/>
      </c>
      <c r="AV425" s="22">
        <f>IF(AK425="","",IF(Lists!$G$5="",0,IF(ISNUMBER(SEARCH(Lists!$G$5,AO425)),1,0)))</f>
        <v/>
      </c>
      <c r="AW425" s="22">
        <f>IF(AK425="","",IF(Lists!$G$6="",0,IF(ISNUMBER(SEARCH(Lists!$G$6,AO425)),1,0)))</f>
        <v/>
      </c>
      <c r="AX425" s="22">
        <f>IF(AK425="","",IF(Lists!$G$7="",0,IF(ISNUMBER(SEARCH(Lists!$G$7,AO425)),1,0)))</f>
        <v/>
      </c>
    </row>
    <row r="426">
      <c r="AE426" s="19" t="n"/>
      <c r="AF426" s="23" t="n"/>
      <c r="AG426" s="23" t="n"/>
      <c r="AH426" s="24" t="n"/>
      <c r="AI426" s="23" t="n"/>
      <c r="AJ426" s="19" t="n"/>
      <c r="AK426" s="22">
        <f>IFERROR(TRIM(INDEX($A426:$AD426,MATCH(Lists!$J$2,$A$1:$AD$1,0))&amp;""),"")</f>
        <v/>
      </c>
      <c r="AL426" s="22">
        <f>LOWER(IFERROR(TRIM(INDEX($A426:$AD426,MATCH(Lists!$J$3,$A$1:$AD$1,0))&amp;""),""))</f>
        <v/>
      </c>
      <c r="AM426" s="22">
        <f>IFERROR(TRIM(INDEX($A426:$AD426,MATCH(Lists!$J$4,$A$1:$AD$1,0))&amp;""),"")</f>
        <v/>
      </c>
      <c r="AN426" s="22">
        <f>IFERROR(IF(TRIM(INDEX($A426:$AD426,MATCH(Lists!$J$5,$A$1:$AD$1,0))&amp;"")="","",VALUE(TRIM(INDEX($A426:$AD426,MATCH(Lists!$J$5,$A$1:$AD$1,0))&amp;""))),"")</f>
        <v/>
      </c>
      <c r="AO426" s="22">
        <f>IFERROR(TRIM(INDEX($A426:$AD426,MATCH(Lists!$J$6,$A$1:$AD$1,0))&amp;""),"")</f>
        <v/>
      </c>
      <c r="AP426" s="22">
        <f>IFERROR(TRIM(INDEX($A426:$AD426,MATCH(Lists!$J$7,$A$1:$AD$1,0))&amp;""),"")</f>
        <v/>
      </c>
      <c r="AQ426" s="22">
        <f>IFERROR(TRIM(INDEX($A426:$AD426,MATCH(Lists!$J$8,$A$1:$AD$1,0))&amp;""),"")</f>
        <v/>
      </c>
      <c r="AR426" s="22">
        <f>IF(AK426="","",SUM(AS426:AX426))</f>
        <v/>
      </c>
      <c r="AS426" s="22">
        <f>IF(AK426="","",IF(Lists!$G$2="",0,IF(ISNUMBER(SEARCH(Lists!$G$2,AO426)),1,0)))</f>
        <v/>
      </c>
      <c r="AT426" s="22">
        <f>IF(AK426="","",IF(Lists!$G$3="",0,IF(ISNUMBER(SEARCH(Lists!$G$3,AO426)),1,0)))</f>
        <v/>
      </c>
      <c r="AU426" s="22">
        <f>IF(AK426="","",IF(Lists!$G$4="",0,IF(ISNUMBER(SEARCH(Lists!$G$4,AO426)),1,0)))</f>
        <v/>
      </c>
      <c r="AV426" s="22">
        <f>IF(AK426="","",IF(Lists!$G$5="",0,IF(ISNUMBER(SEARCH(Lists!$G$5,AO426)),1,0)))</f>
        <v/>
      </c>
      <c r="AW426" s="22">
        <f>IF(AK426="","",IF(Lists!$G$6="",0,IF(ISNUMBER(SEARCH(Lists!$G$6,AO426)),1,0)))</f>
        <v/>
      </c>
      <c r="AX426" s="22">
        <f>IF(AK426="","",IF(Lists!$G$7="",0,IF(ISNUMBER(SEARCH(Lists!$G$7,AO426)),1,0)))</f>
        <v/>
      </c>
    </row>
    <row r="427">
      <c r="AE427" s="19" t="n"/>
      <c r="AF427" s="23" t="n"/>
      <c r="AG427" s="23" t="n"/>
      <c r="AH427" s="24" t="n"/>
      <c r="AI427" s="23" t="n"/>
      <c r="AJ427" s="19" t="n"/>
      <c r="AK427" s="22">
        <f>IFERROR(TRIM(INDEX($A427:$AD427,MATCH(Lists!$J$2,$A$1:$AD$1,0))&amp;""),"")</f>
        <v/>
      </c>
      <c r="AL427" s="22">
        <f>LOWER(IFERROR(TRIM(INDEX($A427:$AD427,MATCH(Lists!$J$3,$A$1:$AD$1,0))&amp;""),""))</f>
        <v/>
      </c>
      <c r="AM427" s="22">
        <f>IFERROR(TRIM(INDEX($A427:$AD427,MATCH(Lists!$J$4,$A$1:$AD$1,0))&amp;""),"")</f>
        <v/>
      </c>
      <c r="AN427" s="22">
        <f>IFERROR(IF(TRIM(INDEX($A427:$AD427,MATCH(Lists!$J$5,$A$1:$AD$1,0))&amp;"")="","",VALUE(TRIM(INDEX($A427:$AD427,MATCH(Lists!$J$5,$A$1:$AD$1,0))&amp;""))),"")</f>
        <v/>
      </c>
      <c r="AO427" s="22">
        <f>IFERROR(TRIM(INDEX($A427:$AD427,MATCH(Lists!$J$6,$A$1:$AD$1,0))&amp;""),"")</f>
        <v/>
      </c>
      <c r="AP427" s="22">
        <f>IFERROR(TRIM(INDEX($A427:$AD427,MATCH(Lists!$J$7,$A$1:$AD$1,0))&amp;""),"")</f>
        <v/>
      </c>
      <c r="AQ427" s="22">
        <f>IFERROR(TRIM(INDEX($A427:$AD427,MATCH(Lists!$J$8,$A$1:$AD$1,0))&amp;""),"")</f>
        <v/>
      </c>
      <c r="AR427" s="22">
        <f>IF(AK427="","",SUM(AS427:AX427))</f>
        <v/>
      </c>
      <c r="AS427" s="22">
        <f>IF(AK427="","",IF(Lists!$G$2="",0,IF(ISNUMBER(SEARCH(Lists!$G$2,AO427)),1,0)))</f>
        <v/>
      </c>
      <c r="AT427" s="22">
        <f>IF(AK427="","",IF(Lists!$G$3="",0,IF(ISNUMBER(SEARCH(Lists!$G$3,AO427)),1,0)))</f>
        <v/>
      </c>
      <c r="AU427" s="22">
        <f>IF(AK427="","",IF(Lists!$G$4="",0,IF(ISNUMBER(SEARCH(Lists!$G$4,AO427)),1,0)))</f>
        <v/>
      </c>
      <c r="AV427" s="22">
        <f>IF(AK427="","",IF(Lists!$G$5="",0,IF(ISNUMBER(SEARCH(Lists!$G$5,AO427)),1,0)))</f>
        <v/>
      </c>
      <c r="AW427" s="22">
        <f>IF(AK427="","",IF(Lists!$G$6="",0,IF(ISNUMBER(SEARCH(Lists!$G$6,AO427)),1,0)))</f>
        <v/>
      </c>
      <c r="AX427" s="22">
        <f>IF(AK427="","",IF(Lists!$G$7="",0,IF(ISNUMBER(SEARCH(Lists!$G$7,AO427)),1,0)))</f>
        <v/>
      </c>
    </row>
    <row r="428">
      <c r="AE428" s="19" t="n"/>
      <c r="AF428" s="23" t="n"/>
      <c r="AG428" s="23" t="n"/>
      <c r="AH428" s="24" t="n"/>
      <c r="AI428" s="23" t="n"/>
      <c r="AJ428" s="19" t="n"/>
      <c r="AK428" s="22">
        <f>IFERROR(TRIM(INDEX($A428:$AD428,MATCH(Lists!$J$2,$A$1:$AD$1,0))&amp;""),"")</f>
        <v/>
      </c>
      <c r="AL428" s="22">
        <f>LOWER(IFERROR(TRIM(INDEX($A428:$AD428,MATCH(Lists!$J$3,$A$1:$AD$1,0))&amp;""),""))</f>
        <v/>
      </c>
      <c r="AM428" s="22">
        <f>IFERROR(TRIM(INDEX($A428:$AD428,MATCH(Lists!$J$4,$A$1:$AD$1,0))&amp;""),"")</f>
        <v/>
      </c>
      <c r="AN428" s="22">
        <f>IFERROR(IF(TRIM(INDEX($A428:$AD428,MATCH(Lists!$J$5,$A$1:$AD$1,0))&amp;"")="","",VALUE(TRIM(INDEX($A428:$AD428,MATCH(Lists!$J$5,$A$1:$AD$1,0))&amp;""))),"")</f>
        <v/>
      </c>
      <c r="AO428" s="22">
        <f>IFERROR(TRIM(INDEX($A428:$AD428,MATCH(Lists!$J$6,$A$1:$AD$1,0))&amp;""),"")</f>
        <v/>
      </c>
      <c r="AP428" s="22">
        <f>IFERROR(TRIM(INDEX($A428:$AD428,MATCH(Lists!$J$7,$A$1:$AD$1,0))&amp;""),"")</f>
        <v/>
      </c>
      <c r="AQ428" s="22">
        <f>IFERROR(TRIM(INDEX($A428:$AD428,MATCH(Lists!$J$8,$A$1:$AD$1,0))&amp;""),"")</f>
        <v/>
      </c>
      <c r="AR428" s="22">
        <f>IF(AK428="","",SUM(AS428:AX428))</f>
        <v/>
      </c>
      <c r="AS428" s="22">
        <f>IF(AK428="","",IF(Lists!$G$2="",0,IF(ISNUMBER(SEARCH(Lists!$G$2,AO428)),1,0)))</f>
        <v/>
      </c>
      <c r="AT428" s="22">
        <f>IF(AK428="","",IF(Lists!$G$3="",0,IF(ISNUMBER(SEARCH(Lists!$G$3,AO428)),1,0)))</f>
        <v/>
      </c>
      <c r="AU428" s="22">
        <f>IF(AK428="","",IF(Lists!$G$4="",0,IF(ISNUMBER(SEARCH(Lists!$G$4,AO428)),1,0)))</f>
        <v/>
      </c>
      <c r="AV428" s="22">
        <f>IF(AK428="","",IF(Lists!$G$5="",0,IF(ISNUMBER(SEARCH(Lists!$G$5,AO428)),1,0)))</f>
        <v/>
      </c>
      <c r="AW428" s="22">
        <f>IF(AK428="","",IF(Lists!$G$6="",0,IF(ISNUMBER(SEARCH(Lists!$G$6,AO428)),1,0)))</f>
        <v/>
      </c>
      <c r="AX428" s="22">
        <f>IF(AK428="","",IF(Lists!$G$7="",0,IF(ISNUMBER(SEARCH(Lists!$G$7,AO428)),1,0)))</f>
        <v/>
      </c>
    </row>
    <row r="429">
      <c r="AE429" s="19" t="n"/>
      <c r="AF429" s="23" t="n"/>
      <c r="AG429" s="23" t="n"/>
      <c r="AH429" s="24" t="n"/>
      <c r="AI429" s="23" t="n"/>
      <c r="AJ429" s="19" t="n"/>
      <c r="AK429" s="22">
        <f>IFERROR(TRIM(INDEX($A429:$AD429,MATCH(Lists!$J$2,$A$1:$AD$1,0))&amp;""),"")</f>
        <v/>
      </c>
      <c r="AL429" s="22">
        <f>LOWER(IFERROR(TRIM(INDEX($A429:$AD429,MATCH(Lists!$J$3,$A$1:$AD$1,0))&amp;""),""))</f>
        <v/>
      </c>
      <c r="AM429" s="22">
        <f>IFERROR(TRIM(INDEX($A429:$AD429,MATCH(Lists!$J$4,$A$1:$AD$1,0))&amp;""),"")</f>
        <v/>
      </c>
      <c r="AN429" s="22">
        <f>IFERROR(IF(TRIM(INDEX($A429:$AD429,MATCH(Lists!$J$5,$A$1:$AD$1,0))&amp;"")="","",VALUE(TRIM(INDEX($A429:$AD429,MATCH(Lists!$J$5,$A$1:$AD$1,0))&amp;""))),"")</f>
        <v/>
      </c>
      <c r="AO429" s="22">
        <f>IFERROR(TRIM(INDEX($A429:$AD429,MATCH(Lists!$J$6,$A$1:$AD$1,0))&amp;""),"")</f>
        <v/>
      </c>
      <c r="AP429" s="22">
        <f>IFERROR(TRIM(INDEX($A429:$AD429,MATCH(Lists!$J$7,$A$1:$AD$1,0))&amp;""),"")</f>
        <v/>
      </c>
      <c r="AQ429" s="22">
        <f>IFERROR(TRIM(INDEX($A429:$AD429,MATCH(Lists!$J$8,$A$1:$AD$1,0))&amp;""),"")</f>
        <v/>
      </c>
      <c r="AR429" s="22">
        <f>IF(AK429="","",SUM(AS429:AX429))</f>
        <v/>
      </c>
      <c r="AS429" s="22">
        <f>IF(AK429="","",IF(Lists!$G$2="",0,IF(ISNUMBER(SEARCH(Lists!$G$2,AO429)),1,0)))</f>
        <v/>
      </c>
      <c r="AT429" s="22">
        <f>IF(AK429="","",IF(Lists!$G$3="",0,IF(ISNUMBER(SEARCH(Lists!$G$3,AO429)),1,0)))</f>
        <v/>
      </c>
      <c r="AU429" s="22">
        <f>IF(AK429="","",IF(Lists!$G$4="",0,IF(ISNUMBER(SEARCH(Lists!$G$4,AO429)),1,0)))</f>
        <v/>
      </c>
      <c r="AV429" s="22">
        <f>IF(AK429="","",IF(Lists!$G$5="",0,IF(ISNUMBER(SEARCH(Lists!$G$5,AO429)),1,0)))</f>
        <v/>
      </c>
      <c r="AW429" s="22">
        <f>IF(AK429="","",IF(Lists!$G$6="",0,IF(ISNUMBER(SEARCH(Lists!$G$6,AO429)),1,0)))</f>
        <v/>
      </c>
      <c r="AX429" s="22">
        <f>IF(AK429="","",IF(Lists!$G$7="",0,IF(ISNUMBER(SEARCH(Lists!$G$7,AO429)),1,0)))</f>
        <v/>
      </c>
    </row>
    <row r="430">
      <c r="AE430" s="19" t="n"/>
      <c r="AF430" s="23" t="n"/>
      <c r="AG430" s="23" t="n"/>
      <c r="AH430" s="24" t="n"/>
      <c r="AI430" s="23" t="n"/>
      <c r="AJ430" s="19" t="n"/>
      <c r="AK430" s="22">
        <f>IFERROR(TRIM(INDEX($A430:$AD430,MATCH(Lists!$J$2,$A$1:$AD$1,0))&amp;""),"")</f>
        <v/>
      </c>
      <c r="AL430" s="22">
        <f>LOWER(IFERROR(TRIM(INDEX($A430:$AD430,MATCH(Lists!$J$3,$A$1:$AD$1,0))&amp;""),""))</f>
        <v/>
      </c>
      <c r="AM430" s="22">
        <f>IFERROR(TRIM(INDEX($A430:$AD430,MATCH(Lists!$J$4,$A$1:$AD$1,0))&amp;""),"")</f>
        <v/>
      </c>
      <c r="AN430" s="22">
        <f>IFERROR(IF(TRIM(INDEX($A430:$AD430,MATCH(Lists!$J$5,$A$1:$AD$1,0))&amp;"")="","",VALUE(TRIM(INDEX($A430:$AD430,MATCH(Lists!$J$5,$A$1:$AD$1,0))&amp;""))),"")</f>
        <v/>
      </c>
      <c r="AO430" s="22">
        <f>IFERROR(TRIM(INDEX($A430:$AD430,MATCH(Lists!$J$6,$A$1:$AD$1,0))&amp;""),"")</f>
        <v/>
      </c>
      <c r="AP430" s="22">
        <f>IFERROR(TRIM(INDEX($A430:$AD430,MATCH(Lists!$J$7,$A$1:$AD$1,0))&amp;""),"")</f>
        <v/>
      </c>
      <c r="AQ430" s="22">
        <f>IFERROR(TRIM(INDEX($A430:$AD430,MATCH(Lists!$J$8,$A$1:$AD$1,0))&amp;""),"")</f>
        <v/>
      </c>
      <c r="AR430" s="22">
        <f>IF(AK430="","",SUM(AS430:AX430))</f>
        <v/>
      </c>
      <c r="AS430" s="22">
        <f>IF(AK430="","",IF(Lists!$G$2="",0,IF(ISNUMBER(SEARCH(Lists!$G$2,AO430)),1,0)))</f>
        <v/>
      </c>
      <c r="AT430" s="22">
        <f>IF(AK430="","",IF(Lists!$G$3="",0,IF(ISNUMBER(SEARCH(Lists!$G$3,AO430)),1,0)))</f>
        <v/>
      </c>
      <c r="AU430" s="22">
        <f>IF(AK430="","",IF(Lists!$G$4="",0,IF(ISNUMBER(SEARCH(Lists!$G$4,AO430)),1,0)))</f>
        <v/>
      </c>
      <c r="AV430" s="22">
        <f>IF(AK430="","",IF(Lists!$G$5="",0,IF(ISNUMBER(SEARCH(Lists!$G$5,AO430)),1,0)))</f>
        <v/>
      </c>
      <c r="AW430" s="22">
        <f>IF(AK430="","",IF(Lists!$G$6="",0,IF(ISNUMBER(SEARCH(Lists!$G$6,AO430)),1,0)))</f>
        <v/>
      </c>
      <c r="AX430" s="22">
        <f>IF(AK430="","",IF(Lists!$G$7="",0,IF(ISNUMBER(SEARCH(Lists!$G$7,AO430)),1,0)))</f>
        <v/>
      </c>
    </row>
    <row r="431">
      <c r="AE431" s="19" t="n"/>
      <c r="AF431" s="23" t="n"/>
      <c r="AG431" s="23" t="n"/>
      <c r="AH431" s="24" t="n"/>
      <c r="AI431" s="23" t="n"/>
      <c r="AJ431" s="19" t="n"/>
      <c r="AK431" s="22">
        <f>IFERROR(TRIM(INDEX($A431:$AD431,MATCH(Lists!$J$2,$A$1:$AD$1,0))&amp;""),"")</f>
        <v/>
      </c>
      <c r="AL431" s="22">
        <f>LOWER(IFERROR(TRIM(INDEX($A431:$AD431,MATCH(Lists!$J$3,$A$1:$AD$1,0))&amp;""),""))</f>
        <v/>
      </c>
      <c r="AM431" s="22">
        <f>IFERROR(TRIM(INDEX($A431:$AD431,MATCH(Lists!$J$4,$A$1:$AD$1,0))&amp;""),"")</f>
        <v/>
      </c>
      <c r="AN431" s="22">
        <f>IFERROR(IF(TRIM(INDEX($A431:$AD431,MATCH(Lists!$J$5,$A$1:$AD$1,0))&amp;"")="","",VALUE(TRIM(INDEX($A431:$AD431,MATCH(Lists!$J$5,$A$1:$AD$1,0))&amp;""))),"")</f>
        <v/>
      </c>
      <c r="AO431" s="22">
        <f>IFERROR(TRIM(INDEX($A431:$AD431,MATCH(Lists!$J$6,$A$1:$AD$1,0))&amp;""),"")</f>
        <v/>
      </c>
      <c r="AP431" s="22">
        <f>IFERROR(TRIM(INDEX($A431:$AD431,MATCH(Lists!$J$7,$A$1:$AD$1,0))&amp;""),"")</f>
        <v/>
      </c>
      <c r="AQ431" s="22">
        <f>IFERROR(TRIM(INDEX($A431:$AD431,MATCH(Lists!$J$8,$A$1:$AD$1,0))&amp;""),"")</f>
        <v/>
      </c>
      <c r="AR431" s="22">
        <f>IF(AK431="","",SUM(AS431:AX431))</f>
        <v/>
      </c>
      <c r="AS431" s="22">
        <f>IF(AK431="","",IF(Lists!$G$2="",0,IF(ISNUMBER(SEARCH(Lists!$G$2,AO431)),1,0)))</f>
        <v/>
      </c>
      <c r="AT431" s="22">
        <f>IF(AK431="","",IF(Lists!$G$3="",0,IF(ISNUMBER(SEARCH(Lists!$G$3,AO431)),1,0)))</f>
        <v/>
      </c>
      <c r="AU431" s="22">
        <f>IF(AK431="","",IF(Lists!$G$4="",0,IF(ISNUMBER(SEARCH(Lists!$G$4,AO431)),1,0)))</f>
        <v/>
      </c>
      <c r="AV431" s="22">
        <f>IF(AK431="","",IF(Lists!$G$5="",0,IF(ISNUMBER(SEARCH(Lists!$G$5,AO431)),1,0)))</f>
        <v/>
      </c>
      <c r="AW431" s="22">
        <f>IF(AK431="","",IF(Lists!$G$6="",0,IF(ISNUMBER(SEARCH(Lists!$G$6,AO431)),1,0)))</f>
        <v/>
      </c>
      <c r="AX431" s="22">
        <f>IF(AK431="","",IF(Lists!$G$7="",0,IF(ISNUMBER(SEARCH(Lists!$G$7,AO431)),1,0)))</f>
        <v/>
      </c>
    </row>
    <row r="432">
      <c r="AE432" s="19" t="n"/>
      <c r="AF432" s="23" t="n"/>
      <c r="AG432" s="23" t="n"/>
      <c r="AH432" s="24" t="n"/>
      <c r="AI432" s="23" t="n"/>
      <c r="AJ432" s="19" t="n"/>
      <c r="AK432" s="22">
        <f>IFERROR(TRIM(INDEX($A432:$AD432,MATCH(Lists!$J$2,$A$1:$AD$1,0))&amp;""),"")</f>
        <v/>
      </c>
      <c r="AL432" s="22">
        <f>LOWER(IFERROR(TRIM(INDEX($A432:$AD432,MATCH(Lists!$J$3,$A$1:$AD$1,0))&amp;""),""))</f>
        <v/>
      </c>
      <c r="AM432" s="22">
        <f>IFERROR(TRIM(INDEX($A432:$AD432,MATCH(Lists!$J$4,$A$1:$AD$1,0))&amp;""),"")</f>
        <v/>
      </c>
      <c r="AN432" s="22">
        <f>IFERROR(IF(TRIM(INDEX($A432:$AD432,MATCH(Lists!$J$5,$A$1:$AD$1,0))&amp;"")="","",VALUE(TRIM(INDEX($A432:$AD432,MATCH(Lists!$J$5,$A$1:$AD$1,0))&amp;""))),"")</f>
        <v/>
      </c>
      <c r="AO432" s="22">
        <f>IFERROR(TRIM(INDEX($A432:$AD432,MATCH(Lists!$J$6,$A$1:$AD$1,0))&amp;""),"")</f>
        <v/>
      </c>
      <c r="AP432" s="22">
        <f>IFERROR(TRIM(INDEX($A432:$AD432,MATCH(Lists!$J$7,$A$1:$AD$1,0))&amp;""),"")</f>
        <v/>
      </c>
      <c r="AQ432" s="22">
        <f>IFERROR(TRIM(INDEX($A432:$AD432,MATCH(Lists!$J$8,$A$1:$AD$1,0))&amp;""),"")</f>
        <v/>
      </c>
      <c r="AR432" s="22">
        <f>IF(AK432="","",SUM(AS432:AX432))</f>
        <v/>
      </c>
      <c r="AS432" s="22">
        <f>IF(AK432="","",IF(Lists!$G$2="",0,IF(ISNUMBER(SEARCH(Lists!$G$2,AO432)),1,0)))</f>
        <v/>
      </c>
      <c r="AT432" s="22">
        <f>IF(AK432="","",IF(Lists!$G$3="",0,IF(ISNUMBER(SEARCH(Lists!$G$3,AO432)),1,0)))</f>
        <v/>
      </c>
      <c r="AU432" s="22">
        <f>IF(AK432="","",IF(Lists!$G$4="",0,IF(ISNUMBER(SEARCH(Lists!$G$4,AO432)),1,0)))</f>
        <v/>
      </c>
      <c r="AV432" s="22">
        <f>IF(AK432="","",IF(Lists!$G$5="",0,IF(ISNUMBER(SEARCH(Lists!$G$5,AO432)),1,0)))</f>
        <v/>
      </c>
      <c r="AW432" s="22">
        <f>IF(AK432="","",IF(Lists!$G$6="",0,IF(ISNUMBER(SEARCH(Lists!$G$6,AO432)),1,0)))</f>
        <v/>
      </c>
      <c r="AX432" s="22">
        <f>IF(AK432="","",IF(Lists!$G$7="",0,IF(ISNUMBER(SEARCH(Lists!$G$7,AO432)),1,0)))</f>
        <v/>
      </c>
    </row>
    <row r="433">
      <c r="AE433" s="19" t="n"/>
      <c r="AF433" s="23" t="n"/>
      <c r="AG433" s="23" t="n"/>
      <c r="AH433" s="24" t="n"/>
      <c r="AI433" s="23" t="n"/>
      <c r="AJ433" s="19" t="n"/>
      <c r="AK433" s="22">
        <f>IFERROR(TRIM(INDEX($A433:$AD433,MATCH(Lists!$J$2,$A$1:$AD$1,0))&amp;""),"")</f>
        <v/>
      </c>
      <c r="AL433" s="22">
        <f>LOWER(IFERROR(TRIM(INDEX($A433:$AD433,MATCH(Lists!$J$3,$A$1:$AD$1,0))&amp;""),""))</f>
        <v/>
      </c>
      <c r="AM433" s="22">
        <f>IFERROR(TRIM(INDEX($A433:$AD433,MATCH(Lists!$J$4,$A$1:$AD$1,0))&amp;""),"")</f>
        <v/>
      </c>
      <c r="AN433" s="22">
        <f>IFERROR(IF(TRIM(INDEX($A433:$AD433,MATCH(Lists!$J$5,$A$1:$AD$1,0))&amp;"")="","",VALUE(TRIM(INDEX($A433:$AD433,MATCH(Lists!$J$5,$A$1:$AD$1,0))&amp;""))),"")</f>
        <v/>
      </c>
      <c r="AO433" s="22">
        <f>IFERROR(TRIM(INDEX($A433:$AD433,MATCH(Lists!$J$6,$A$1:$AD$1,0))&amp;""),"")</f>
        <v/>
      </c>
      <c r="AP433" s="22">
        <f>IFERROR(TRIM(INDEX($A433:$AD433,MATCH(Lists!$J$7,$A$1:$AD$1,0))&amp;""),"")</f>
        <v/>
      </c>
      <c r="AQ433" s="22">
        <f>IFERROR(TRIM(INDEX($A433:$AD433,MATCH(Lists!$J$8,$A$1:$AD$1,0))&amp;""),"")</f>
        <v/>
      </c>
      <c r="AR433" s="22">
        <f>IF(AK433="","",SUM(AS433:AX433))</f>
        <v/>
      </c>
      <c r="AS433" s="22">
        <f>IF(AK433="","",IF(Lists!$G$2="",0,IF(ISNUMBER(SEARCH(Lists!$G$2,AO433)),1,0)))</f>
        <v/>
      </c>
      <c r="AT433" s="22">
        <f>IF(AK433="","",IF(Lists!$G$3="",0,IF(ISNUMBER(SEARCH(Lists!$G$3,AO433)),1,0)))</f>
        <v/>
      </c>
      <c r="AU433" s="22">
        <f>IF(AK433="","",IF(Lists!$G$4="",0,IF(ISNUMBER(SEARCH(Lists!$G$4,AO433)),1,0)))</f>
        <v/>
      </c>
      <c r="AV433" s="22">
        <f>IF(AK433="","",IF(Lists!$G$5="",0,IF(ISNUMBER(SEARCH(Lists!$G$5,AO433)),1,0)))</f>
        <v/>
      </c>
      <c r="AW433" s="22">
        <f>IF(AK433="","",IF(Lists!$G$6="",0,IF(ISNUMBER(SEARCH(Lists!$G$6,AO433)),1,0)))</f>
        <v/>
      </c>
      <c r="AX433" s="22">
        <f>IF(AK433="","",IF(Lists!$G$7="",0,IF(ISNUMBER(SEARCH(Lists!$G$7,AO433)),1,0)))</f>
        <v/>
      </c>
    </row>
    <row r="434">
      <c r="AE434" s="19" t="n"/>
      <c r="AF434" s="23" t="n"/>
      <c r="AG434" s="23" t="n"/>
      <c r="AH434" s="24" t="n"/>
      <c r="AI434" s="23" t="n"/>
      <c r="AJ434" s="19" t="n"/>
      <c r="AK434" s="22">
        <f>IFERROR(TRIM(INDEX($A434:$AD434,MATCH(Lists!$J$2,$A$1:$AD$1,0))&amp;""),"")</f>
        <v/>
      </c>
      <c r="AL434" s="22">
        <f>LOWER(IFERROR(TRIM(INDEX($A434:$AD434,MATCH(Lists!$J$3,$A$1:$AD$1,0))&amp;""),""))</f>
        <v/>
      </c>
      <c r="AM434" s="22">
        <f>IFERROR(TRIM(INDEX($A434:$AD434,MATCH(Lists!$J$4,$A$1:$AD$1,0))&amp;""),"")</f>
        <v/>
      </c>
      <c r="AN434" s="22">
        <f>IFERROR(IF(TRIM(INDEX($A434:$AD434,MATCH(Lists!$J$5,$A$1:$AD$1,0))&amp;"")="","",VALUE(TRIM(INDEX($A434:$AD434,MATCH(Lists!$J$5,$A$1:$AD$1,0))&amp;""))),"")</f>
        <v/>
      </c>
      <c r="AO434" s="22">
        <f>IFERROR(TRIM(INDEX($A434:$AD434,MATCH(Lists!$J$6,$A$1:$AD$1,0))&amp;""),"")</f>
        <v/>
      </c>
      <c r="AP434" s="22">
        <f>IFERROR(TRIM(INDEX($A434:$AD434,MATCH(Lists!$J$7,$A$1:$AD$1,0))&amp;""),"")</f>
        <v/>
      </c>
      <c r="AQ434" s="22">
        <f>IFERROR(TRIM(INDEX($A434:$AD434,MATCH(Lists!$J$8,$A$1:$AD$1,0))&amp;""),"")</f>
        <v/>
      </c>
      <c r="AR434" s="22">
        <f>IF(AK434="","",SUM(AS434:AX434))</f>
        <v/>
      </c>
      <c r="AS434" s="22">
        <f>IF(AK434="","",IF(Lists!$G$2="",0,IF(ISNUMBER(SEARCH(Lists!$G$2,AO434)),1,0)))</f>
        <v/>
      </c>
      <c r="AT434" s="22">
        <f>IF(AK434="","",IF(Lists!$G$3="",0,IF(ISNUMBER(SEARCH(Lists!$G$3,AO434)),1,0)))</f>
        <v/>
      </c>
      <c r="AU434" s="22">
        <f>IF(AK434="","",IF(Lists!$G$4="",0,IF(ISNUMBER(SEARCH(Lists!$G$4,AO434)),1,0)))</f>
        <v/>
      </c>
      <c r="AV434" s="22">
        <f>IF(AK434="","",IF(Lists!$G$5="",0,IF(ISNUMBER(SEARCH(Lists!$G$5,AO434)),1,0)))</f>
        <v/>
      </c>
      <c r="AW434" s="22">
        <f>IF(AK434="","",IF(Lists!$G$6="",0,IF(ISNUMBER(SEARCH(Lists!$G$6,AO434)),1,0)))</f>
        <v/>
      </c>
      <c r="AX434" s="22">
        <f>IF(AK434="","",IF(Lists!$G$7="",0,IF(ISNUMBER(SEARCH(Lists!$G$7,AO434)),1,0)))</f>
        <v/>
      </c>
    </row>
    <row r="435">
      <c r="AE435" s="19" t="n"/>
      <c r="AF435" s="23" t="n"/>
      <c r="AG435" s="23" t="n"/>
      <c r="AH435" s="24" t="n"/>
      <c r="AI435" s="23" t="n"/>
      <c r="AJ435" s="19" t="n"/>
      <c r="AK435" s="22">
        <f>IFERROR(TRIM(INDEX($A435:$AD435,MATCH(Lists!$J$2,$A$1:$AD$1,0))&amp;""),"")</f>
        <v/>
      </c>
      <c r="AL435" s="22">
        <f>LOWER(IFERROR(TRIM(INDEX($A435:$AD435,MATCH(Lists!$J$3,$A$1:$AD$1,0))&amp;""),""))</f>
        <v/>
      </c>
      <c r="AM435" s="22">
        <f>IFERROR(TRIM(INDEX($A435:$AD435,MATCH(Lists!$J$4,$A$1:$AD$1,0))&amp;""),"")</f>
        <v/>
      </c>
      <c r="AN435" s="22">
        <f>IFERROR(IF(TRIM(INDEX($A435:$AD435,MATCH(Lists!$J$5,$A$1:$AD$1,0))&amp;"")="","",VALUE(TRIM(INDEX($A435:$AD435,MATCH(Lists!$J$5,$A$1:$AD$1,0))&amp;""))),"")</f>
        <v/>
      </c>
      <c r="AO435" s="22">
        <f>IFERROR(TRIM(INDEX($A435:$AD435,MATCH(Lists!$J$6,$A$1:$AD$1,0))&amp;""),"")</f>
        <v/>
      </c>
      <c r="AP435" s="22">
        <f>IFERROR(TRIM(INDEX($A435:$AD435,MATCH(Lists!$J$7,$A$1:$AD$1,0))&amp;""),"")</f>
        <v/>
      </c>
      <c r="AQ435" s="22">
        <f>IFERROR(TRIM(INDEX($A435:$AD435,MATCH(Lists!$J$8,$A$1:$AD$1,0))&amp;""),"")</f>
        <v/>
      </c>
      <c r="AR435" s="22">
        <f>IF(AK435="","",SUM(AS435:AX435))</f>
        <v/>
      </c>
      <c r="AS435" s="22">
        <f>IF(AK435="","",IF(Lists!$G$2="",0,IF(ISNUMBER(SEARCH(Lists!$G$2,AO435)),1,0)))</f>
        <v/>
      </c>
      <c r="AT435" s="22">
        <f>IF(AK435="","",IF(Lists!$G$3="",0,IF(ISNUMBER(SEARCH(Lists!$G$3,AO435)),1,0)))</f>
        <v/>
      </c>
      <c r="AU435" s="22">
        <f>IF(AK435="","",IF(Lists!$G$4="",0,IF(ISNUMBER(SEARCH(Lists!$G$4,AO435)),1,0)))</f>
        <v/>
      </c>
      <c r="AV435" s="22">
        <f>IF(AK435="","",IF(Lists!$G$5="",0,IF(ISNUMBER(SEARCH(Lists!$G$5,AO435)),1,0)))</f>
        <v/>
      </c>
      <c r="AW435" s="22">
        <f>IF(AK435="","",IF(Lists!$G$6="",0,IF(ISNUMBER(SEARCH(Lists!$G$6,AO435)),1,0)))</f>
        <v/>
      </c>
      <c r="AX435" s="22">
        <f>IF(AK435="","",IF(Lists!$G$7="",0,IF(ISNUMBER(SEARCH(Lists!$G$7,AO435)),1,0)))</f>
        <v/>
      </c>
    </row>
    <row r="436">
      <c r="AE436" s="19" t="n"/>
      <c r="AF436" s="23" t="n"/>
      <c r="AG436" s="23" t="n"/>
      <c r="AH436" s="24" t="n"/>
      <c r="AI436" s="23" t="n"/>
      <c r="AJ436" s="19" t="n"/>
      <c r="AK436" s="22">
        <f>IFERROR(TRIM(INDEX($A436:$AD436,MATCH(Lists!$J$2,$A$1:$AD$1,0))&amp;""),"")</f>
        <v/>
      </c>
      <c r="AL436" s="22">
        <f>LOWER(IFERROR(TRIM(INDEX($A436:$AD436,MATCH(Lists!$J$3,$A$1:$AD$1,0))&amp;""),""))</f>
        <v/>
      </c>
      <c r="AM436" s="22">
        <f>IFERROR(TRIM(INDEX($A436:$AD436,MATCH(Lists!$J$4,$A$1:$AD$1,0))&amp;""),"")</f>
        <v/>
      </c>
      <c r="AN436" s="22">
        <f>IFERROR(IF(TRIM(INDEX($A436:$AD436,MATCH(Lists!$J$5,$A$1:$AD$1,0))&amp;"")="","",VALUE(TRIM(INDEX($A436:$AD436,MATCH(Lists!$J$5,$A$1:$AD$1,0))&amp;""))),"")</f>
        <v/>
      </c>
      <c r="AO436" s="22">
        <f>IFERROR(TRIM(INDEX($A436:$AD436,MATCH(Lists!$J$6,$A$1:$AD$1,0))&amp;""),"")</f>
        <v/>
      </c>
      <c r="AP436" s="22">
        <f>IFERROR(TRIM(INDEX($A436:$AD436,MATCH(Lists!$J$7,$A$1:$AD$1,0))&amp;""),"")</f>
        <v/>
      </c>
      <c r="AQ436" s="22">
        <f>IFERROR(TRIM(INDEX($A436:$AD436,MATCH(Lists!$J$8,$A$1:$AD$1,0))&amp;""),"")</f>
        <v/>
      </c>
      <c r="AR436" s="22">
        <f>IF(AK436="","",SUM(AS436:AX436))</f>
        <v/>
      </c>
      <c r="AS436" s="22">
        <f>IF(AK436="","",IF(Lists!$G$2="",0,IF(ISNUMBER(SEARCH(Lists!$G$2,AO436)),1,0)))</f>
        <v/>
      </c>
      <c r="AT436" s="22">
        <f>IF(AK436="","",IF(Lists!$G$3="",0,IF(ISNUMBER(SEARCH(Lists!$G$3,AO436)),1,0)))</f>
        <v/>
      </c>
      <c r="AU436" s="22">
        <f>IF(AK436="","",IF(Lists!$G$4="",0,IF(ISNUMBER(SEARCH(Lists!$G$4,AO436)),1,0)))</f>
        <v/>
      </c>
      <c r="AV436" s="22">
        <f>IF(AK436="","",IF(Lists!$G$5="",0,IF(ISNUMBER(SEARCH(Lists!$G$5,AO436)),1,0)))</f>
        <v/>
      </c>
      <c r="AW436" s="22">
        <f>IF(AK436="","",IF(Lists!$G$6="",0,IF(ISNUMBER(SEARCH(Lists!$G$6,AO436)),1,0)))</f>
        <v/>
      </c>
      <c r="AX436" s="22">
        <f>IF(AK436="","",IF(Lists!$G$7="",0,IF(ISNUMBER(SEARCH(Lists!$G$7,AO436)),1,0)))</f>
        <v/>
      </c>
    </row>
    <row r="437">
      <c r="AE437" s="19" t="n"/>
      <c r="AF437" s="23" t="n"/>
      <c r="AG437" s="23" t="n"/>
      <c r="AH437" s="24" t="n"/>
      <c r="AI437" s="23" t="n"/>
      <c r="AJ437" s="19" t="n"/>
      <c r="AK437" s="22">
        <f>IFERROR(TRIM(INDEX($A437:$AD437,MATCH(Lists!$J$2,$A$1:$AD$1,0))&amp;""),"")</f>
        <v/>
      </c>
      <c r="AL437" s="22">
        <f>LOWER(IFERROR(TRIM(INDEX($A437:$AD437,MATCH(Lists!$J$3,$A$1:$AD$1,0))&amp;""),""))</f>
        <v/>
      </c>
      <c r="AM437" s="22">
        <f>IFERROR(TRIM(INDEX($A437:$AD437,MATCH(Lists!$J$4,$A$1:$AD$1,0))&amp;""),"")</f>
        <v/>
      </c>
      <c r="AN437" s="22">
        <f>IFERROR(IF(TRIM(INDEX($A437:$AD437,MATCH(Lists!$J$5,$A$1:$AD$1,0))&amp;"")="","",VALUE(TRIM(INDEX($A437:$AD437,MATCH(Lists!$J$5,$A$1:$AD$1,0))&amp;""))),"")</f>
        <v/>
      </c>
      <c r="AO437" s="22">
        <f>IFERROR(TRIM(INDEX($A437:$AD437,MATCH(Lists!$J$6,$A$1:$AD$1,0))&amp;""),"")</f>
        <v/>
      </c>
      <c r="AP437" s="22">
        <f>IFERROR(TRIM(INDEX($A437:$AD437,MATCH(Lists!$J$7,$A$1:$AD$1,0))&amp;""),"")</f>
        <v/>
      </c>
      <c r="AQ437" s="22">
        <f>IFERROR(TRIM(INDEX($A437:$AD437,MATCH(Lists!$J$8,$A$1:$AD$1,0))&amp;""),"")</f>
        <v/>
      </c>
      <c r="AR437" s="22">
        <f>IF(AK437="","",SUM(AS437:AX437))</f>
        <v/>
      </c>
      <c r="AS437" s="22">
        <f>IF(AK437="","",IF(Lists!$G$2="",0,IF(ISNUMBER(SEARCH(Lists!$G$2,AO437)),1,0)))</f>
        <v/>
      </c>
      <c r="AT437" s="22">
        <f>IF(AK437="","",IF(Lists!$G$3="",0,IF(ISNUMBER(SEARCH(Lists!$G$3,AO437)),1,0)))</f>
        <v/>
      </c>
      <c r="AU437" s="22">
        <f>IF(AK437="","",IF(Lists!$G$4="",0,IF(ISNUMBER(SEARCH(Lists!$G$4,AO437)),1,0)))</f>
        <v/>
      </c>
      <c r="AV437" s="22">
        <f>IF(AK437="","",IF(Lists!$G$5="",0,IF(ISNUMBER(SEARCH(Lists!$G$5,AO437)),1,0)))</f>
        <v/>
      </c>
      <c r="AW437" s="22">
        <f>IF(AK437="","",IF(Lists!$G$6="",0,IF(ISNUMBER(SEARCH(Lists!$G$6,AO437)),1,0)))</f>
        <v/>
      </c>
      <c r="AX437" s="22">
        <f>IF(AK437="","",IF(Lists!$G$7="",0,IF(ISNUMBER(SEARCH(Lists!$G$7,AO437)),1,0)))</f>
        <v/>
      </c>
    </row>
    <row r="438">
      <c r="AE438" s="19" t="n"/>
      <c r="AF438" s="23" t="n"/>
      <c r="AG438" s="23" t="n"/>
      <c r="AH438" s="24" t="n"/>
      <c r="AI438" s="23" t="n"/>
      <c r="AJ438" s="19" t="n"/>
      <c r="AK438" s="22">
        <f>IFERROR(TRIM(INDEX($A438:$AD438,MATCH(Lists!$J$2,$A$1:$AD$1,0))&amp;""),"")</f>
        <v/>
      </c>
      <c r="AL438" s="22">
        <f>LOWER(IFERROR(TRIM(INDEX($A438:$AD438,MATCH(Lists!$J$3,$A$1:$AD$1,0))&amp;""),""))</f>
        <v/>
      </c>
      <c r="AM438" s="22">
        <f>IFERROR(TRIM(INDEX($A438:$AD438,MATCH(Lists!$J$4,$A$1:$AD$1,0))&amp;""),"")</f>
        <v/>
      </c>
      <c r="AN438" s="22">
        <f>IFERROR(IF(TRIM(INDEX($A438:$AD438,MATCH(Lists!$J$5,$A$1:$AD$1,0))&amp;"")="","",VALUE(TRIM(INDEX($A438:$AD438,MATCH(Lists!$J$5,$A$1:$AD$1,0))&amp;""))),"")</f>
        <v/>
      </c>
      <c r="AO438" s="22">
        <f>IFERROR(TRIM(INDEX($A438:$AD438,MATCH(Lists!$J$6,$A$1:$AD$1,0))&amp;""),"")</f>
        <v/>
      </c>
      <c r="AP438" s="22">
        <f>IFERROR(TRIM(INDEX($A438:$AD438,MATCH(Lists!$J$7,$A$1:$AD$1,0))&amp;""),"")</f>
        <v/>
      </c>
      <c r="AQ438" s="22">
        <f>IFERROR(TRIM(INDEX($A438:$AD438,MATCH(Lists!$J$8,$A$1:$AD$1,0))&amp;""),"")</f>
        <v/>
      </c>
      <c r="AR438" s="22">
        <f>IF(AK438="","",SUM(AS438:AX438))</f>
        <v/>
      </c>
      <c r="AS438" s="22">
        <f>IF(AK438="","",IF(Lists!$G$2="",0,IF(ISNUMBER(SEARCH(Lists!$G$2,AO438)),1,0)))</f>
        <v/>
      </c>
      <c r="AT438" s="22">
        <f>IF(AK438="","",IF(Lists!$G$3="",0,IF(ISNUMBER(SEARCH(Lists!$G$3,AO438)),1,0)))</f>
        <v/>
      </c>
      <c r="AU438" s="22">
        <f>IF(AK438="","",IF(Lists!$G$4="",0,IF(ISNUMBER(SEARCH(Lists!$G$4,AO438)),1,0)))</f>
        <v/>
      </c>
      <c r="AV438" s="22">
        <f>IF(AK438="","",IF(Lists!$G$5="",0,IF(ISNUMBER(SEARCH(Lists!$G$5,AO438)),1,0)))</f>
        <v/>
      </c>
      <c r="AW438" s="22">
        <f>IF(AK438="","",IF(Lists!$G$6="",0,IF(ISNUMBER(SEARCH(Lists!$G$6,AO438)),1,0)))</f>
        <v/>
      </c>
      <c r="AX438" s="22">
        <f>IF(AK438="","",IF(Lists!$G$7="",0,IF(ISNUMBER(SEARCH(Lists!$G$7,AO438)),1,0)))</f>
        <v/>
      </c>
    </row>
    <row r="439">
      <c r="AE439" s="19" t="n"/>
      <c r="AF439" s="23" t="n"/>
      <c r="AG439" s="23" t="n"/>
      <c r="AH439" s="24" t="n"/>
      <c r="AI439" s="23" t="n"/>
      <c r="AJ439" s="19" t="n"/>
      <c r="AK439" s="22">
        <f>IFERROR(TRIM(INDEX($A439:$AD439,MATCH(Lists!$J$2,$A$1:$AD$1,0))&amp;""),"")</f>
        <v/>
      </c>
      <c r="AL439" s="22">
        <f>LOWER(IFERROR(TRIM(INDEX($A439:$AD439,MATCH(Lists!$J$3,$A$1:$AD$1,0))&amp;""),""))</f>
        <v/>
      </c>
      <c r="AM439" s="22">
        <f>IFERROR(TRIM(INDEX($A439:$AD439,MATCH(Lists!$J$4,$A$1:$AD$1,0))&amp;""),"")</f>
        <v/>
      </c>
      <c r="AN439" s="22">
        <f>IFERROR(IF(TRIM(INDEX($A439:$AD439,MATCH(Lists!$J$5,$A$1:$AD$1,0))&amp;"")="","",VALUE(TRIM(INDEX($A439:$AD439,MATCH(Lists!$J$5,$A$1:$AD$1,0))&amp;""))),"")</f>
        <v/>
      </c>
      <c r="AO439" s="22">
        <f>IFERROR(TRIM(INDEX($A439:$AD439,MATCH(Lists!$J$6,$A$1:$AD$1,0))&amp;""),"")</f>
        <v/>
      </c>
      <c r="AP439" s="22">
        <f>IFERROR(TRIM(INDEX($A439:$AD439,MATCH(Lists!$J$7,$A$1:$AD$1,0))&amp;""),"")</f>
        <v/>
      </c>
      <c r="AQ439" s="22">
        <f>IFERROR(TRIM(INDEX($A439:$AD439,MATCH(Lists!$J$8,$A$1:$AD$1,0))&amp;""),"")</f>
        <v/>
      </c>
      <c r="AR439" s="22">
        <f>IF(AK439="","",SUM(AS439:AX439))</f>
        <v/>
      </c>
      <c r="AS439" s="22">
        <f>IF(AK439="","",IF(Lists!$G$2="",0,IF(ISNUMBER(SEARCH(Lists!$G$2,AO439)),1,0)))</f>
        <v/>
      </c>
      <c r="AT439" s="22">
        <f>IF(AK439="","",IF(Lists!$G$3="",0,IF(ISNUMBER(SEARCH(Lists!$G$3,AO439)),1,0)))</f>
        <v/>
      </c>
      <c r="AU439" s="22">
        <f>IF(AK439="","",IF(Lists!$G$4="",0,IF(ISNUMBER(SEARCH(Lists!$G$4,AO439)),1,0)))</f>
        <v/>
      </c>
      <c r="AV439" s="22">
        <f>IF(AK439="","",IF(Lists!$G$5="",0,IF(ISNUMBER(SEARCH(Lists!$G$5,AO439)),1,0)))</f>
        <v/>
      </c>
      <c r="AW439" s="22">
        <f>IF(AK439="","",IF(Lists!$G$6="",0,IF(ISNUMBER(SEARCH(Lists!$G$6,AO439)),1,0)))</f>
        <v/>
      </c>
      <c r="AX439" s="22">
        <f>IF(AK439="","",IF(Lists!$G$7="",0,IF(ISNUMBER(SEARCH(Lists!$G$7,AO439)),1,0)))</f>
        <v/>
      </c>
    </row>
    <row r="440">
      <c r="AE440" s="19" t="n"/>
      <c r="AF440" s="23" t="n"/>
      <c r="AG440" s="23" t="n"/>
      <c r="AH440" s="24" t="n"/>
      <c r="AI440" s="23" t="n"/>
      <c r="AJ440" s="19" t="n"/>
      <c r="AK440" s="22">
        <f>IFERROR(TRIM(INDEX($A440:$AD440,MATCH(Lists!$J$2,$A$1:$AD$1,0))&amp;""),"")</f>
        <v/>
      </c>
      <c r="AL440" s="22">
        <f>LOWER(IFERROR(TRIM(INDEX($A440:$AD440,MATCH(Lists!$J$3,$A$1:$AD$1,0))&amp;""),""))</f>
        <v/>
      </c>
      <c r="AM440" s="22">
        <f>IFERROR(TRIM(INDEX($A440:$AD440,MATCH(Lists!$J$4,$A$1:$AD$1,0))&amp;""),"")</f>
        <v/>
      </c>
      <c r="AN440" s="22">
        <f>IFERROR(IF(TRIM(INDEX($A440:$AD440,MATCH(Lists!$J$5,$A$1:$AD$1,0))&amp;"")="","",VALUE(TRIM(INDEX($A440:$AD440,MATCH(Lists!$J$5,$A$1:$AD$1,0))&amp;""))),"")</f>
        <v/>
      </c>
      <c r="AO440" s="22">
        <f>IFERROR(TRIM(INDEX($A440:$AD440,MATCH(Lists!$J$6,$A$1:$AD$1,0))&amp;""),"")</f>
        <v/>
      </c>
      <c r="AP440" s="22">
        <f>IFERROR(TRIM(INDEX($A440:$AD440,MATCH(Lists!$J$7,$A$1:$AD$1,0))&amp;""),"")</f>
        <v/>
      </c>
      <c r="AQ440" s="22">
        <f>IFERROR(TRIM(INDEX($A440:$AD440,MATCH(Lists!$J$8,$A$1:$AD$1,0))&amp;""),"")</f>
        <v/>
      </c>
      <c r="AR440" s="22">
        <f>IF(AK440="","",SUM(AS440:AX440))</f>
        <v/>
      </c>
      <c r="AS440" s="22">
        <f>IF(AK440="","",IF(Lists!$G$2="",0,IF(ISNUMBER(SEARCH(Lists!$G$2,AO440)),1,0)))</f>
        <v/>
      </c>
      <c r="AT440" s="22">
        <f>IF(AK440="","",IF(Lists!$G$3="",0,IF(ISNUMBER(SEARCH(Lists!$G$3,AO440)),1,0)))</f>
        <v/>
      </c>
      <c r="AU440" s="22">
        <f>IF(AK440="","",IF(Lists!$G$4="",0,IF(ISNUMBER(SEARCH(Lists!$G$4,AO440)),1,0)))</f>
        <v/>
      </c>
      <c r="AV440" s="22">
        <f>IF(AK440="","",IF(Lists!$G$5="",0,IF(ISNUMBER(SEARCH(Lists!$G$5,AO440)),1,0)))</f>
        <v/>
      </c>
      <c r="AW440" s="22">
        <f>IF(AK440="","",IF(Lists!$G$6="",0,IF(ISNUMBER(SEARCH(Lists!$G$6,AO440)),1,0)))</f>
        <v/>
      </c>
      <c r="AX440" s="22">
        <f>IF(AK440="","",IF(Lists!$G$7="",0,IF(ISNUMBER(SEARCH(Lists!$G$7,AO440)),1,0)))</f>
        <v/>
      </c>
    </row>
    <row r="441">
      <c r="AE441" s="19" t="n"/>
      <c r="AF441" s="23" t="n"/>
      <c r="AG441" s="23" t="n"/>
      <c r="AH441" s="24" t="n"/>
      <c r="AI441" s="23" t="n"/>
      <c r="AJ441" s="19" t="n"/>
      <c r="AK441" s="22">
        <f>IFERROR(TRIM(INDEX($A441:$AD441,MATCH(Lists!$J$2,$A$1:$AD$1,0))&amp;""),"")</f>
        <v/>
      </c>
      <c r="AL441" s="22">
        <f>LOWER(IFERROR(TRIM(INDEX($A441:$AD441,MATCH(Lists!$J$3,$A$1:$AD$1,0))&amp;""),""))</f>
        <v/>
      </c>
      <c r="AM441" s="22">
        <f>IFERROR(TRIM(INDEX($A441:$AD441,MATCH(Lists!$J$4,$A$1:$AD$1,0))&amp;""),"")</f>
        <v/>
      </c>
      <c r="AN441" s="22">
        <f>IFERROR(IF(TRIM(INDEX($A441:$AD441,MATCH(Lists!$J$5,$A$1:$AD$1,0))&amp;"")="","",VALUE(TRIM(INDEX($A441:$AD441,MATCH(Lists!$J$5,$A$1:$AD$1,0))&amp;""))),"")</f>
        <v/>
      </c>
      <c r="AO441" s="22">
        <f>IFERROR(TRIM(INDEX($A441:$AD441,MATCH(Lists!$J$6,$A$1:$AD$1,0))&amp;""),"")</f>
        <v/>
      </c>
      <c r="AP441" s="22">
        <f>IFERROR(TRIM(INDEX($A441:$AD441,MATCH(Lists!$J$7,$A$1:$AD$1,0))&amp;""),"")</f>
        <v/>
      </c>
      <c r="AQ441" s="22">
        <f>IFERROR(TRIM(INDEX($A441:$AD441,MATCH(Lists!$J$8,$A$1:$AD$1,0))&amp;""),"")</f>
        <v/>
      </c>
      <c r="AR441" s="22">
        <f>IF(AK441="","",SUM(AS441:AX441))</f>
        <v/>
      </c>
      <c r="AS441" s="22">
        <f>IF(AK441="","",IF(Lists!$G$2="",0,IF(ISNUMBER(SEARCH(Lists!$G$2,AO441)),1,0)))</f>
        <v/>
      </c>
      <c r="AT441" s="22">
        <f>IF(AK441="","",IF(Lists!$G$3="",0,IF(ISNUMBER(SEARCH(Lists!$G$3,AO441)),1,0)))</f>
        <v/>
      </c>
      <c r="AU441" s="22">
        <f>IF(AK441="","",IF(Lists!$G$4="",0,IF(ISNUMBER(SEARCH(Lists!$G$4,AO441)),1,0)))</f>
        <v/>
      </c>
      <c r="AV441" s="22">
        <f>IF(AK441="","",IF(Lists!$G$5="",0,IF(ISNUMBER(SEARCH(Lists!$G$5,AO441)),1,0)))</f>
        <v/>
      </c>
      <c r="AW441" s="22">
        <f>IF(AK441="","",IF(Lists!$G$6="",0,IF(ISNUMBER(SEARCH(Lists!$G$6,AO441)),1,0)))</f>
        <v/>
      </c>
      <c r="AX441" s="22">
        <f>IF(AK441="","",IF(Lists!$G$7="",0,IF(ISNUMBER(SEARCH(Lists!$G$7,AO441)),1,0)))</f>
        <v/>
      </c>
    </row>
    <row r="442">
      <c r="AE442" s="19" t="n"/>
      <c r="AF442" s="23" t="n"/>
      <c r="AG442" s="23" t="n"/>
      <c r="AH442" s="24" t="n"/>
      <c r="AI442" s="23" t="n"/>
      <c r="AJ442" s="19" t="n"/>
      <c r="AK442" s="22">
        <f>IFERROR(TRIM(INDEX($A442:$AD442,MATCH(Lists!$J$2,$A$1:$AD$1,0))&amp;""),"")</f>
        <v/>
      </c>
      <c r="AL442" s="22">
        <f>LOWER(IFERROR(TRIM(INDEX($A442:$AD442,MATCH(Lists!$J$3,$A$1:$AD$1,0))&amp;""),""))</f>
        <v/>
      </c>
      <c r="AM442" s="22">
        <f>IFERROR(TRIM(INDEX($A442:$AD442,MATCH(Lists!$J$4,$A$1:$AD$1,0))&amp;""),"")</f>
        <v/>
      </c>
      <c r="AN442" s="22">
        <f>IFERROR(IF(TRIM(INDEX($A442:$AD442,MATCH(Lists!$J$5,$A$1:$AD$1,0))&amp;"")="","",VALUE(TRIM(INDEX($A442:$AD442,MATCH(Lists!$J$5,$A$1:$AD$1,0))&amp;""))),"")</f>
        <v/>
      </c>
      <c r="AO442" s="22">
        <f>IFERROR(TRIM(INDEX($A442:$AD442,MATCH(Lists!$J$6,$A$1:$AD$1,0))&amp;""),"")</f>
        <v/>
      </c>
      <c r="AP442" s="22">
        <f>IFERROR(TRIM(INDEX($A442:$AD442,MATCH(Lists!$J$7,$A$1:$AD$1,0))&amp;""),"")</f>
        <v/>
      </c>
      <c r="AQ442" s="22">
        <f>IFERROR(TRIM(INDEX($A442:$AD442,MATCH(Lists!$J$8,$A$1:$AD$1,0))&amp;""),"")</f>
        <v/>
      </c>
      <c r="AR442" s="22">
        <f>IF(AK442="","",SUM(AS442:AX442))</f>
        <v/>
      </c>
      <c r="AS442" s="22">
        <f>IF(AK442="","",IF(Lists!$G$2="",0,IF(ISNUMBER(SEARCH(Lists!$G$2,AO442)),1,0)))</f>
        <v/>
      </c>
      <c r="AT442" s="22">
        <f>IF(AK442="","",IF(Lists!$G$3="",0,IF(ISNUMBER(SEARCH(Lists!$G$3,AO442)),1,0)))</f>
        <v/>
      </c>
      <c r="AU442" s="22">
        <f>IF(AK442="","",IF(Lists!$G$4="",0,IF(ISNUMBER(SEARCH(Lists!$G$4,AO442)),1,0)))</f>
        <v/>
      </c>
      <c r="AV442" s="22">
        <f>IF(AK442="","",IF(Lists!$G$5="",0,IF(ISNUMBER(SEARCH(Lists!$G$5,AO442)),1,0)))</f>
        <v/>
      </c>
      <c r="AW442" s="22">
        <f>IF(AK442="","",IF(Lists!$G$6="",0,IF(ISNUMBER(SEARCH(Lists!$G$6,AO442)),1,0)))</f>
        <v/>
      </c>
      <c r="AX442" s="22">
        <f>IF(AK442="","",IF(Lists!$G$7="",0,IF(ISNUMBER(SEARCH(Lists!$G$7,AO442)),1,0)))</f>
        <v/>
      </c>
    </row>
    <row r="443">
      <c r="AE443" s="19" t="n"/>
      <c r="AF443" s="23" t="n"/>
      <c r="AG443" s="23" t="n"/>
      <c r="AH443" s="24" t="n"/>
      <c r="AI443" s="23" t="n"/>
      <c r="AJ443" s="19" t="n"/>
      <c r="AK443" s="22">
        <f>IFERROR(TRIM(INDEX($A443:$AD443,MATCH(Lists!$J$2,$A$1:$AD$1,0))&amp;""),"")</f>
        <v/>
      </c>
      <c r="AL443" s="22">
        <f>LOWER(IFERROR(TRIM(INDEX($A443:$AD443,MATCH(Lists!$J$3,$A$1:$AD$1,0))&amp;""),""))</f>
        <v/>
      </c>
      <c r="AM443" s="22">
        <f>IFERROR(TRIM(INDEX($A443:$AD443,MATCH(Lists!$J$4,$A$1:$AD$1,0))&amp;""),"")</f>
        <v/>
      </c>
      <c r="AN443" s="22">
        <f>IFERROR(IF(TRIM(INDEX($A443:$AD443,MATCH(Lists!$J$5,$A$1:$AD$1,0))&amp;"")="","",VALUE(TRIM(INDEX($A443:$AD443,MATCH(Lists!$J$5,$A$1:$AD$1,0))&amp;""))),"")</f>
        <v/>
      </c>
      <c r="AO443" s="22">
        <f>IFERROR(TRIM(INDEX($A443:$AD443,MATCH(Lists!$J$6,$A$1:$AD$1,0))&amp;""),"")</f>
        <v/>
      </c>
      <c r="AP443" s="22">
        <f>IFERROR(TRIM(INDEX($A443:$AD443,MATCH(Lists!$J$7,$A$1:$AD$1,0))&amp;""),"")</f>
        <v/>
      </c>
      <c r="AQ443" s="22">
        <f>IFERROR(TRIM(INDEX($A443:$AD443,MATCH(Lists!$J$8,$A$1:$AD$1,0))&amp;""),"")</f>
        <v/>
      </c>
      <c r="AR443" s="22">
        <f>IF(AK443="","",SUM(AS443:AX443))</f>
        <v/>
      </c>
      <c r="AS443" s="22">
        <f>IF(AK443="","",IF(Lists!$G$2="",0,IF(ISNUMBER(SEARCH(Lists!$G$2,AO443)),1,0)))</f>
        <v/>
      </c>
      <c r="AT443" s="22">
        <f>IF(AK443="","",IF(Lists!$G$3="",0,IF(ISNUMBER(SEARCH(Lists!$G$3,AO443)),1,0)))</f>
        <v/>
      </c>
      <c r="AU443" s="22">
        <f>IF(AK443="","",IF(Lists!$G$4="",0,IF(ISNUMBER(SEARCH(Lists!$G$4,AO443)),1,0)))</f>
        <v/>
      </c>
      <c r="AV443" s="22">
        <f>IF(AK443="","",IF(Lists!$G$5="",0,IF(ISNUMBER(SEARCH(Lists!$G$5,AO443)),1,0)))</f>
        <v/>
      </c>
      <c r="AW443" s="22">
        <f>IF(AK443="","",IF(Lists!$G$6="",0,IF(ISNUMBER(SEARCH(Lists!$G$6,AO443)),1,0)))</f>
        <v/>
      </c>
      <c r="AX443" s="22">
        <f>IF(AK443="","",IF(Lists!$G$7="",0,IF(ISNUMBER(SEARCH(Lists!$G$7,AO443)),1,0)))</f>
        <v/>
      </c>
    </row>
    <row r="444">
      <c r="AE444" s="19" t="n"/>
      <c r="AF444" s="23" t="n"/>
      <c r="AG444" s="23" t="n"/>
      <c r="AH444" s="24" t="n"/>
      <c r="AI444" s="23" t="n"/>
      <c r="AJ444" s="19" t="n"/>
      <c r="AK444" s="22">
        <f>IFERROR(TRIM(INDEX($A444:$AD444,MATCH(Lists!$J$2,$A$1:$AD$1,0))&amp;""),"")</f>
        <v/>
      </c>
      <c r="AL444" s="22">
        <f>LOWER(IFERROR(TRIM(INDEX($A444:$AD444,MATCH(Lists!$J$3,$A$1:$AD$1,0))&amp;""),""))</f>
        <v/>
      </c>
      <c r="AM444" s="22">
        <f>IFERROR(TRIM(INDEX($A444:$AD444,MATCH(Lists!$J$4,$A$1:$AD$1,0))&amp;""),"")</f>
        <v/>
      </c>
      <c r="AN444" s="22">
        <f>IFERROR(IF(TRIM(INDEX($A444:$AD444,MATCH(Lists!$J$5,$A$1:$AD$1,0))&amp;"")="","",VALUE(TRIM(INDEX($A444:$AD444,MATCH(Lists!$J$5,$A$1:$AD$1,0))&amp;""))),"")</f>
        <v/>
      </c>
      <c r="AO444" s="22">
        <f>IFERROR(TRIM(INDEX($A444:$AD444,MATCH(Lists!$J$6,$A$1:$AD$1,0))&amp;""),"")</f>
        <v/>
      </c>
      <c r="AP444" s="22">
        <f>IFERROR(TRIM(INDEX($A444:$AD444,MATCH(Lists!$J$7,$A$1:$AD$1,0))&amp;""),"")</f>
        <v/>
      </c>
      <c r="AQ444" s="22">
        <f>IFERROR(TRIM(INDEX($A444:$AD444,MATCH(Lists!$J$8,$A$1:$AD$1,0))&amp;""),"")</f>
        <v/>
      </c>
      <c r="AR444" s="22">
        <f>IF(AK444="","",SUM(AS444:AX444))</f>
        <v/>
      </c>
      <c r="AS444" s="22">
        <f>IF(AK444="","",IF(Lists!$G$2="",0,IF(ISNUMBER(SEARCH(Lists!$G$2,AO444)),1,0)))</f>
        <v/>
      </c>
      <c r="AT444" s="22">
        <f>IF(AK444="","",IF(Lists!$G$3="",0,IF(ISNUMBER(SEARCH(Lists!$G$3,AO444)),1,0)))</f>
        <v/>
      </c>
      <c r="AU444" s="22">
        <f>IF(AK444="","",IF(Lists!$G$4="",0,IF(ISNUMBER(SEARCH(Lists!$G$4,AO444)),1,0)))</f>
        <v/>
      </c>
      <c r="AV444" s="22">
        <f>IF(AK444="","",IF(Lists!$G$5="",0,IF(ISNUMBER(SEARCH(Lists!$G$5,AO444)),1,0)))</f>
        <v/>
      </c>
      <c r="AW444" s="22">
        <f>IF(AK444="","",IF(Lists!$G$6="",0,IF(ISNUMBER(SEARCH(Lists!$G$6,AO444)),1,0)))</f>
        <v/>
      </c>
      <c r="AX444" s="22">
        <f>IF(AK444="","",IF(Lists!$G$7="",0,IF(ISNUMBER(SEARCH(Lists!$G$7,AO444)),1,0)))</f>
        <v/>
      </c>
    </row>
    <row r="445">
      <c r="AE445" s="19" t="n"/>
      <c r="AF445" s="23" t="n"/>
      <c r="AG445" s="23" t="n"/>
      <c r="AH445" s="24" t="n"/>
      <c r="AI445" s="23" t="n"/>
      <c r="AJ445" s="19" t="n"/>
      <c r="AK445" s="22">
        <f>IFERROR(TRIM(INDEX($A445:$AD445,MATCH(Lists!$J$2,$A$1:$AD$1,0))&amp;""),"")</f>
        <v/>
      </c>
      <c r="AL445" s="22">
        <f>LOWER(IFERROR(TRIM(INDEX($A445:$AD445,MATCH(Lists!$J$3,$A$1:$AD$1,0))&amp;""),""))</f>
        <v/>
      </c>
      <c r="AM445" s="22">
        <f>IFERROR(TRIM(INDEX($A445:$AD445,MATCH(Lists!$J$4,$A$1:$AD$1,0))&amp;""),"")</f>
        <v/>
      </c>
      <c r="AN445" s="22">
        <f>IFERROR(IF(TRIM(INDEX($A445:$AD445,MATCH(Lists!$J$5,$A$1:$AD$1,0))&amp;"")="","",VALUE(TRIM(INDEX($A445:$AD445,MATCH(Lists!$J$5,$A$1:$AD$1,0))&amp;""))),"")</f>
        <v/>
      </c>
      <c r="AO445" s="22">
        <f>IFERROR(TRIM(INDEX($A445:$AD445,MATCH(Lists!$J$6,$A$1:$AD$1,0))&amp;""),"")</f>
        <v/>
      </c>
      <c r="AP445" s="22">
        <f>IFERROR(TRIM(INDEX($A445:$AD445,MATCH(Lists!$J$7,$A$1:$AD$1,0))&amp;""),"")</f>
        <v/>
      </c>
      <c r="AQ445" s="22">
        <f>IFERROR(TRIM(INDEX($A445:$AD445,MATCH(Lists!$J$8,$A$1:$AD$1,0))&amp;""),"")</f>
        <v/>
      </c>
      <c r="AR445" s="22">
        <f>IF(AK445="","",SUM(AS445:AX445))</f>
        <v/>
      </c>
      <c r="AS445" s="22">
        <f>IF(AK445="","",IF(Lists!$G$2="",0,IF(ISNUMBER(SEARCH(Lists!$G$2,AO445)),1,0)))</f>
        <v/>
      </c>
      <c r="AT445" s="22">
        <f>IF(AK445="","",IF(Lists!$G$3="",0,IF(ISNUMBER(SEARCH(Lists!$G$3,AO445)),1,0)))</f>
        <v/>
      </c>
      <c r="AU445" s="22">
        <f>IF(AK445="","",IF(Lists!$G$4="",0,IF(ISNUMBER(SEARCH(Lists!$G$4,AO445)),1,0)))</f>
        <v/>
      </c>
      <c r="AV445" s="22">
        <f>IF(AK445="","",IF(Lists!$G$5="",0,IF(ISNUMBER(SEARCH(Lists!$G$5,AO445)),1,0)))</f>
        <v/>
      </c>
      <c r="AW445" s="22">
        <f>IF(AK445="","",IF(Lists!$G$6="",0,IF(ISNUMBER(SEARCH(Lists!$G$6,AO445)),1,0)))</f>
        <v/>
      </c>
      <c r="AX445" s="22">
        <f>IF(AK445="","",IF(Lists!$G$7="",0,IF(ISNUMBER(SEARCH(Lists!$G$7,AO445)),1,0)))</f>
        <v/>
      </c>
    </row>
    <row r="446">
      <c r="AE446" s="19" t="n"/>
      <c r="AF446" s="23" t="n"/>
      <c r="AG446" s="23" t="n"/>
      <c r="AH446" s="24" t="n"/>
      <c r="AI446" s="23" t="n"/>
      <c r="AJ446" s="19" t="n"/>
      <c r="AK446" s="22">
        <f>IFERROR(TRIM(INDEX($A446:$AD446,MATCH(Lists!$J$2,$A$1:$AD$1,0))&amp;""),"")</f>
        <v/>
      </c>
      <c r="AL446" s="22">
        <f>LOWER(IFERROR(TRIM(INDEX($A446:$AD446,MATCH(Lists!$J$3,$A$1:$AD$1,0))&amp;""),""))</f>
        <v/>
      </c>
      <c r="AM446" s="22">
        <f>IFERROR(TRIM(INDEX($A446:$AD446,MATCH(Lists!$J$4,$A$1:$AD$1,0))&amp;""),"")</f>
        <v/>
      </c>
      <c r="AN446" s="22">
        <f>IFERROR(IF(TRIM(INDEX($A446:$AD446,MATCH(Lists!$J$5,$A$1:$AD$1,0))&amp;"")="","",VALUE(TRIM(INDEX($A446:$AD446,MATCH(Lists!$J$5,$A$1:$AD$1,0))&amp;""))),"")</f>
        <v/>
      </c>
      <c r="AO446" s="22">
        <f>IFERROR(TRIM(INDEX($A446:$AD446,MATCH(Lists!$J$6,$A$1:$AD$1,0))&amp;""),"")</f>
        <v/>
      </c>
      <c r="AP446" s="22">
        <f>IFERROR(TRIM(INDEX($A446:$AD446,MATCH(Lists!$J$7,$A$1:$AD$1,0))&amp;""),"")</f>
        <v/>
      </c>
      <c r="AQ446" s="22">
        <f>IFERROR(TRIM(INDEX($A446:$AD446,MATCH(Lists!$J$8,$A$1:$AD$1,0))&amp;""),"")</f>
        <v/>
      </c>
      <c r="AR446" s="22">
        <f>IF(AK446="","",SUM(AS446:AX446))</f>
        <v/>
      </c>
      <c r="AS446" s="22">
        <f>IF(AK446="","",IF(Lists!$G$2="",0,IF(ISNUMBER(SEARCH(Lists!$G$2,AO446)),1,0)))</f>
        <v/>
      </c>
      <c r="AT446" s="22">
        <f>IF(AK446="","",IF(Lists!$G$3="",0,IF(ISNUMBER(SEARCH(Lists!$G$3,AO446)),1,0)))</f>
        <v/>
      </c>
      <c r="AU446" s="22">
        <f>IF(AK446="","",IF(Lists!$G$4="",0,IF(ISNUMBER(SEARCH(Lists!$G$4,AO446)),1,0)))</f>
        <v/>
      </c>
      <c r="AV446" s="22">
        <f>IF(AK446="","",IF(Lists!$G$5="",0,IF(ISNUMBER(SEARCH(Lists!$G$5,AO446)),1,0)))</f>
        <v/>
      </c>
      <c r="AW446" s="22">
        <f>IF(AK446="","",IF(Lists!$G$6="",0,IF(ISNUMBER(SEARCH(Lists!$G$6,AO446)),1,0)))</f>
        <v/>
      </c>
      <c r="AX446" s="22">
        <f>IF(AK446="","",IF(Lists!$G$7="",0,IF(ISNUMBER(SEARCH(Lists!$G$7,AO446)),1,0)))</f>
        <v/>
      </c>
    </row>
    <row r="447">
      <c r="AE447" s="19" t="n"/>
      <c r="AF447" s="23" t="n"/>
      <c r="AG447" s="23" t="n"/>
      <c r="AH447" s="24" t="n"/>
      <c r="AI447" s="23" t="n"/>
      <c r="AJ447" s="19" t="n"/>
      <c r="AK447" s="22">
        <f>IFERROR(TRIM(INDEX($A447:$AD447,MATCH(Lists!$J$2,$A$1:$AD$1,0))&amp;""),"")</f>
        <v/>
      </c>
      <c r="AL447" s="22">
        <f>LOWER(IFERROR(TRIM(INDEX($A447:$AD447,MATCH(Lists!$J$3,$A$1:$AD$1,0))&amp;""),""))</f>
        <v/>
      </c>
      <c r="AM447" s="22">
        <f>IFERROR(TRIM(INDEX($A447:$AD447,MATCH(Lists!$J$4,$A$1:$AD$1,0))&amp;""),"")</f>
        <v/>
      </c>
      <c r="AN447" s="22">
        <f>IFERROR(IF(TRIM(INDEX($A447:$AD447,MATCH(Lists!$J$5,$A$1:$AD$1,0))&amp;"")="","",VALUE(TRIM(INDEX($A447:$AD447,MATCH(Lists!$J$5,$A$1:$AD$1,0))&amp;""))),"")</f>
        <v/>
      </c>
      <c r="AO447" s="22">
        <f>IFERROR(TRIM(INDEX($A447:$AD447,MATCH(Lists!$J$6,$A$1:$AD$1,0))&amp;""),"")</f>
        <v/>
      </c>
      <c r="AP447" s="22">
        <f>IFERROR(TRIM(INDEX($A447:$AD447,MATCH(Lists!$J$7,$A$1:$AD$1,0))&amp;""),"")</f>
        <v/>
      </c>
      <c r="AQ447" s="22">
        <f>IFERROR(TRIM(INDEX($A447:$AD447,MATCH(Lists!$J$8,$A$1:$AD$1,0))&amp;""),"")</f>
        <v/>
      </c>
      <c r="AR447" s="22">
        <f>IF(AK447="","",SUM(AS447:AX447))</f>
        <v/>
      </c>
      <c r="AS447" s="22">
        <f>IF(AK447="","",IF(Lists!$G$2="",0,IF(ISNUMBER(SEARCH(Lists!$G$2,AO447)),1,0)))</f>
        <v/>
      </c>
      <c r="AT447" s="22">
        <f>IF(AK447="","",IF(Lists!$G$3="",0,IF(ISNUMBER(SEARCH(Lists!$G$3,AO447)),1,0)))</f>
        <v/>
      </c>
      <c r="AU447" s="22">
        <f>IF(AK447="","",IF(Lists!$G$4="",0,IF(ISNUMBER(SEARCH(Lists!$G$4,AO447)),1,0)))</f>
        <v/>
      </c>
      <c r="AV447" s="22">
        <f>IF(AK447="","",IF(Lists!$G$5="",0,IF(ISNUMBER(SEARCH(Lists!$G$5,AO447)),1,0)))</f>
        <v/>
      </c>
      <c r="AW447" s="22">
        <f>IF(AK447="","",IF(Lists!$G$6="",0,IF(ISNUMBER(SEARCH(Lists!$G$6,AO447)),1,0)))</f>
        <v/>
      </c>
      <c r="AX447" s="22">
        <f>IF(AK447="","",IF(Lists!$G$7="",0,IF(ISNUMBER(SEARCH(Lists!$G$7,AO447)),1,0)))</f>
        <v/>
      </c>
    </row>
    <row r="448">
      <c r="AE448" s="19" t="n"/>
      <c r="AF448" s="23" t="n"/>
      <c r="AG448" s="23" t="n"/>
      <c r="AH448" s="24" t="n"/>
      <c r="AI448" s="23" t="n"/>
      <c r="AJ448" s="19" t="n"/>
      <c r="AK448" s="22">
        <f>IFERROR(TRIM(INDEX($A448:$AD448,MATCH(Lists!$J$2,$A$1:$AD$1,0))&amp;""),"")</f>
        <v/>
      </c>
      <c r="AL448" s="22">
        <f>LOWER(IFERROR(TRIM(INDEX($A448:$AD448,MATCH(Lists!$J$3,$A$1:$AD$1,0))&amp;""),""))</f>
        <v/>
      </c>
      <c r="AM448" s="22">
        <f>IFERROR(TRIM(INDEX($A448:$AD448,MATCH(Lists!$J$4,$A$1:$AD$1,0))&amp;""),"")</f>
        <v/>
      </c>
      <c r="AN448" s="22">
        <f>IFERROR(IF(TRIM(INDEX($A448:$AD448,MATCH(Lists!$J$5,$A$1:$AD$1,0))&amp;"")="","",VALUE(TRIM(INDEX($A448:$AD448,MATCH(Lists!$J$5,$A$1:$AD$1,0))&amp;""))),"")</f>
        <v/>
      </c>
      <c r="AO448" s="22">
        <f>IFERROR(TRIM(INDEX($A448:$AD448,MATCH(Lists!$J$6,$A$1:$AD$1,0))&amp;""),"")</f>
        <v/>
      </c>
      <c r="AP448" s="22">
        <f>IFERROR(TRIM(INDEX($A448:$AD448,MATCH(Lists!$J$7,$A$1:$AD$1,0))&amp;""),"")</f>
        <v/>
      </c>
      <c r="AQ448" s="22">
        <f>IFERROR(TRIM(INDEX($A448:$AD448,MATCH(Lists!$J$8,$A$1:$AD$1,0))&amp;""),"")</f>
        <v/>
      </c>
      <c r="AR448" s="22">
        <f>IF(AK448="","",SUM(AS448:AX448))</f>
        <v/>
      </c>
      <c r="AS448" s="22">
        <f>IF(AK448="","",IF(Lists!$G$2="",0,IF(ISNUMBER(SEARCH(Lists!$G$2,AO448)),1,0)))</f>
        <v/>
      </c>
      <c r="AT448" s="22">
        <f>IF(AK448="","",IF(Lists!$G$3="",0,IF(ISNUMBER(SEARCH(Lists!$G$3,AO448)),1,0)))</f>
        <v/>
      </c>
      <c r="AU448" s="22">
        <f>IF(AK448="","",IF(Lists!$G$4="",0,IF(ISNUMBER(SEARCH(Lists!$G$4,AO448)),1,0)))</f>
        <v/>
      </c>
      <c r="AV448" s="22">
        <f>IF(AK448="","",IF(Lists!$G$5="",0,IF(ISNUMBER(SEARCH(Lists!$G$5,AO448)),1,0)))</f>
        <v/>
      </c>
      <c r="AW448" s="22">
        <f>IF(AK448="","",IF(Lists!$G$6="",0,IF(ISNUMBER(SEARCH(Lists!$G$6,AO448)),1,0)))</f>
        <v/>
      </c>
      <c r="AX448" s="22">
        <f>IF(AK448="","",IF(Lists!$G$7="",0,IF(ISNUMBER(SEARCH(Lists!$G$7,AO448)),1,0)))</f>
        <v/>
      </c>
    </row>
    <row r="449">
      <c r="AE449" s="19" t="n"/>
      <c r="AF449" s="23" t="n"/>
      <c r="AG449" s="23" t="n"/>
      <c r="AH449" s="24" t="n"/>
      <c r="AI449" s="23" t="n"/>
      <c r="AJ449" s="19" t="n"/>
      <c r="AK449" s="22">
        <f>IFERROR(TRIM(INDEX($A449:$AD449,MATCH(Lists!$J$2,$A$1:$AD$1,0))&amp;""),"")</f>
        <v/>
      </c>
      <c r="AL449" s="22">
        <f>LOWER(IFERROR(TRIM(INDEX($A449:$AD449,MATCH(Lists!$J$3,$A$1:$AD$1,0))&amp;""),""))</f>
        <v/>
      </c>
      <c r="AM449" s="22">
        <f>IFERROR(TRIM(INDEX($A449:$AD449,MATCH(Lists!$J$4,$A$1:$AD$1,0))&amp;""),"")</f>
        <v/>
      </c>
      <c r="AN449" s="22">
        <f>IFERROR(IF(TRIM(INDEX($A449:$AD449,MATCH(Lists!$J$5,$A$1:$AD$1,0))&amp;"")="","",VALUE(TRIM(INDEX($A449:$AD449,MATCH(Lists!$J$5,$A$1:$AD$1,0))&amp;""))),"")</f>
        <v/>
      </c>
      <c r="AO449" s="22">
        <f>IFERROR(TRIM(INDEX($A449:$AD449,MATCH(Lists!$J$6,$A$1:$AD$1,0))&amp;""),"")</f>
        <v/>
      </c>
      <c r="AP449" s="22">
        <f>IFERROR(TRIM(INDEX($A449:$AD449,MATCH(Lists!$J$7,$A$1:$AD$1,0))&amp;""),"")</f>
        <v/>
      </c>
      <c r="AQ449" s="22">
        <f>IFERROR(TRIM(INDEX($A449:$AD449,MATCH(Lists!$J$8,$A$1:$AD$1,0))&amp;""),"")</f>
        <v/>
      </c>
      <c r="AR449" s="22">
        <f>IF(AK449="","",SUM(AS449:AX449))</f>
        <v/>
      </c>
      <c r="AS449" s="22">
        <f>IF(AK449="","",IF(Lists!$G$2="",0,IF(ISNUMBER(SEARCH(Lists!$G$2,AO449)),1,0)))</f>
        <v/>
      </c>
      <c r="AT449" s="22">
        <f>IF(AK449="","",IF(Lists!$G$3="",0,IF(ISNUMBER(SEARCH(Lists!$G$3,AO449)),1,0)))</f>
        <v/>
      </c>
      <c r="AU449" s="22">
        <f>IF(AK449="","",IF(Lists!$G$4="",0,IF(ISNUMBER(SEARCH(Lists!$G$4,AO449)),1,0)))</f>
        <v/>
      </c>
      <c r="AV449" s="22">
        <f>IF(AK449="","",IF(Lists!$G$5="",0,IF(ISNUMBER(SEARCH(Lists!$G$5,AO449)),1,0)))</f>
        <v/>
      </c>
      <c r="AW449" s="22">
        <f>IF(AK449="","",IF(Lists!$G$6="",0,IF(ISNUMBER(SEARCH(Lists!$G$6,AO449)),1,0)))</f>
        <v/>
      </c>
      <c r="AX449" s="22">
        <f>IF(AK449="","",IF(Lists!$G$7="",0,IF(ISNUMBER(SEARCH(Lists!$G$7,AO449)),1,0)))</f>
        <v/>
      </c>
    </row>
    <row r="450">
      <c r="AE450" s="19" t="n"/>
      <c r="AF450" s="23" t="n"/>
      <c r="AG450" s="23" t="n"/>
      <c r="AH450" s="24" t="n"/>
      <c r="AI450" s="23" t="n"/>
      <c r="AJ450" s="19" t="n"/>
      <c r="AK450" s="22">
        <f>IFERROR(TRIM(INDEX($A450:$AD450,MATCH(Lists!$J$2,$A$1:$AD$1,0))&amp;""),"")</f>
        <v/>
      </c>
      <c r="AL450" s="22">
        <f>LOWER(IFERROR(TRIM(INDEX($A450:$AD450,MATCH(Lists!$J$3,$A$1:$AD$1,0))&amp;""),""))</f>
        <v/>
      </c>
      <c r="AM450" s="22">
        <f>IFERROR(TRIM(INDEX($A450:$AD450,MATCH(Lists!$J$4,$A$1:$AD$1,0))&amp;""),"")</f>
        <v/>
      </c>
      <c r="AN450" s="22">
        <f>IFERROR(IF(TRIM(INDEX($A450:$AD450,MATCH(Lists!$J$5,$A$1:$AD$1,0))&amp;"")="","",VALUE(TRIM(INDEX($A450:$AD450,MATCH(Lists!$J$5,$A$1:$AD$1,0))&amp;""))),"")</f>
        <v/>
      </c>
      <c r="AO450" s="22">
        <f>IFERROR(TRIM(INDEX($A450:$AD450,MATCH(Lists!$J$6,$A$1:$AD$1,0))&amp;""),"")</f>
        <v/>
      </c>
      <c r="AP450" s="22">
        <f>IFERROR(TRIM(INDEX($A450:$AD450,MATCH(Lists!$J$7,$A$1:$AD$1,0))&amp;""),"")</f>
        <v/>
      </c>
      <c r="AQ450" s="22">
        <f>IFERROR(TRIM(INDEX($A450:$AD450,MATCH(Lists!$J$8,$A$1:$AD$1,0))&amp;""),"")</f>
        <v/>
      </c>
      <c r="AR450" s="22">
        <f>IF(AK450="","",SUM(AS450:AX450))</f>
        <v/>
      </c>
      <c r="AS450" s="22">
        <f>IF(AK450="","",IF(Lists!$G$2="",0,IF(ISNUMBER(SEARCH(Lists!$G$2,AO450)),1,0)))</f>
        <v/>
      </c>
      <c r="AT450" s="22">
        <f>IF(AK450="","",IF(Lists!$G$3="",0,IF(ISNUMBER(SEARCH(Lists!$G$3,AO450)),1,0)))</f>
        <v/>
      </c>
      <c r="AU450" s="22">
        <f>IF(AK450="","",IF(Lists!$G$4="",0,IF(ISNUMBER(SEARCH(Lists!$G$4,AO450)),1,0)))</f>
        <v/>
      </c>
      <c r="AV450" s="22">
        <f>IF(AK450="","",IF(Lists!$G$5="",0,IF(ISNUMBER(SEARCH(Lists!$G$5,AO450)),1,0)))</f>
        <v/>
      </c>
      <c r="AW450" s="22">
        <f>IF(AK450="","",IF(Lists!$G$6="",0,IF(ISNUMBER(SEARCH(Lists!$G$6,AO450)),1,0)))</f>
        <v/>
      </c>
      <c r="AX450" s="22">
        <f>IF(AK450="","",IF(Lists!$G$7="",0,IF(ISNUMBER(SEARCH(Lists!$G$7,AO450)),1,0)))</f>
        <v/>
      </c>
    </row>
    <row r="451">
      <c r="AE451" s="19" t="n"/>
      <c r="AF451" s="23" t="n"/>
      <c r="AG451" s="23" t="n"/>
      <c r="AH451" s="24" t="n"/>
      <c r="AI451" s="23" t="n"/>
      <c r="AJ451" s="19" t="n"/>
      <c r="AK451" s="22">
        <f>IFERROR(TRIM(INDEX($A451:$AD451,MATCH(Lists!$J$2,$A$1:$AD$1,0))&amp;""),"")</f>
        <v/>
      </c>
      <c r="AL451" s="22">
        <f>LOWER(IFERROR(TRIM(INDEX($A451:$AD451,MATCH(Lists!$J$3,$A$1:$AD$1,0))&amp;""),""))</f>
        <v/>
      </c>
      <c r="AM451" s="22">
        <f>IFERROR(TRIM(INDEX($A451:$AD451,MATCH(Lists!$J$4,$A$1:$AD$1,0))&amp;""),"")</f>
        <v/>
      </c>
      <c r="AN451" s="22">
        <f>IFERROR(IF(TRIM(INDEX($A451:$AD451,MATCH(Lists!$J$5,$A$1:$AD$1,0))&amp;"")="","",VALUE(TRIM(INDEX($A451:$AD451,MATCH(Lists!$J$5,$A$1:$AD$1,0))&amp;""))),"")</f>
        <v/>
      </c>
      <c r="AO451" s="22">
        <f>IFERROR(TRIM(INDEX($A451:$AD451,MATCH(Lists!$J$6,$A$1:$AD$1,0))&amp;""),"")</f>
        <v/>
      </c>
      <c r="AP451" s="22">
        <f>IFERROR(TRIM(INDEX($A451:$AD451,MATCH(Lists!$J$7,$A$1:$AD$1,0))&amp;""),"")</f>
        <v/>
      </c>
      <c r="AQ451" s="22">
        <f>IFERROR(TRIM(INDEX($A451:$AD451,MATCH(Lists!$J$8,$A$1:$AD$1,0))&amp;""),"")</f>
        <v/>
      </c>
      <c r="AR451" s="22">
        <f>IF(AK451="","",SUM(AS451:AX451))</f>
        <v/>
      </c>
      <c r="AS451" s="22">
        <f>IF(AK451="","",IF(Lists!$G$2="",0,IF(ISNUMBER(SEARCH(Lists!$G$2,AO451)),1,0)))</f>
        <v/>
      </c>
      <c r="AT451" s="22">
        <f>IF(AK451="","",IF(Lists!$G$3="",0,IF(ISNUMBER(SEARCH(Lists!$G$3,AO451)),1,0)))</f>
        <v/>
      </c>
      <c r="AU451" s="22">
        <f>IF(AK451="","",IF(Lists!$G$4="",0,IF(ISNUMBER(SEARCH(Lists!$G$4,AO451)),1,0)))</f>
        <v/>
      </c>
      <c r="AV451" s="22">
        <f>IF(AK451="","",IF(Lists!$G$5="",0,IF(ISNUMBER(SEARCH(Lists!$G$5,AO451)),1,0)))</f>
        <v/>
      </c>
      <c r="AW451" s="22">
        <f>IF(AK451="","",IF(Lists!$G$6="",0,IF(ISNUMBER(SEARCH(Lists!$G$6,AO451)),1,0)))</f>
        <v/>
      </c>
      <c r="AX451" s="22">
        <f>IF(AK451="","",IF(Lists!$G$7="",0,IF(ISNUMBER(SEARCH(Lists!$G$7,AO451)),1,0)))</f>
        <v/>
      </c>
    </row>
    <row r="452">
      <c r="AE452" s="19" t="n"/>
      <c r="AF452" s="23" t="n"/>
      <c r="AG452" s="23" t="n"/>
      <c r="AH452" s="24" t="n"/>
      <c r="AI452" s="23" t="n"/>
      <c r="AJ452" s="19" t="n"/>
      <c r="AK452" s="22">
        <f>IFERROR(TRIM(INDEX($A452:$AD452,MATCH(Lists!$J$2,$A$1:$AD$1,0))&amp;""),"")</f>
        <v/>
      </c>
      <c r="AL452" s="22">
        <f>LOWER(IFERROR(TRIM(INDEX($A452:$AD452,MATCH(Lists!$J$3,$A$1:$AD$1,0))&amp;""),""))</f>
        <v/>
      </c>
      <c r="AM452" s="22">
        <f>IFERROR(TRIM(INDEX($A452:$AD452,MATCH(Lists!$J$4,$A$1:$AD$1,0))&amp;""),"")</f>
        <v/>
      </c>
      <c r="AN452" s="22">
        <f>IFERROR(IF(TRIM(INDEX($A452:$AD452,MATCH(Lists!$J$5,$A$1:$AD$1,0))&amp;"")="","",VALUE(TRIM(INDEX($A452:$AD452,MATCH(Lists!$J$5,$A$1:$AD$1,0))&amp;""))),"")</f>
        <v/>
      </c>
      <c r="AO452" s="22">
        <f>IFERROR(TRIM(INDEX($A452:$AD452,MATCH(Lists!$J$6,$A$1:$AD$1,0))&amp;""),"")</f>
        <v/>
      </c>
      <c r="AP452" s="22">
        <f>IFERROR(TRIM(INDEX($A452:$AD452,MATCH(Lists!$J$7,$A$1:$AD$1,0))&amp;""),"")</f>
        <v/>
      </c>
      <c r="AQ452" s="22">
        <f>IFERROR(TRIM(INDEX($A452:$AD452,MATCH(Lists!$J$8,$A$1:$AD$1,0))&amp;""),"")</f>
        <v/>
      </c>
      <c r="AR452" s="22">
        <f>IF(AK452="","",SUM(AS452:AX452))</f>
        <v/>
      </c>
      <c r="AS452" s="22">
        <f>IF(AK452="","",IF(Lists!$G$2="",0,IF(ISNUMBER(SEARCH(Lists!$G$2,AO452)),1,0)))</f>
        <v/>
      </c>
      <c r="AT452" s="22">
        <f>IF(AK452="","",IF(Lists!$G$3="",0,IF(ISNUMBER(SEARCH(Lists!$G$3,AO452)),1,0)))</f>
        <v/>
      </c>
      <c r="AU452" s="22">
        <f>IF(AK452="","",IF(Lists!$G$4="",0,IF(ISNUMBER(SEARCH(Lists!$G$4,AO452)),1,0)))</f>
        <v/>
      </c>
      <c r="AV452" s="22">
        <f>IF(AK452="","",IF(Lists!$G$5="",0,IF(ISNUMBER(SEARCH(Lists!$G$5,AO452)),1,0)))</f>
        <v/>
      </c>
      <c r="AW452" s="22">
        <f>IF(AK452="","",IF(Lists!$G$6="",0,IF(ISNUMBER(SEARCH(Lists!$G$6,AO452)),1,0)))</f>
        <v/>
      </c>
      <c r="AX452" s="22">
        <f>IF(AK452="","",IF(Lists!$G$7="",0,IF(ISNUMBER(SEARCH(Lists!$G$7,AO452)),1,0)))</f>
        <v/>
      </c>
    </row>
    <row r="453">
      <c r="AE453" s="19" t="n"/>
      <c r="AF453" s="23" t="n"/>
      <c r="AG453" s="23" t="n"/>
      <c r="AH453" s="24" t="n"/>
      <c r="AI453" s="23" t="n"/>
      <c r="AJ453" s="19" t="n"/>
      <c r="AK453" s="22">
        <f>IFERROR(TRIM(INDEX($A453:$AD453,MATCH(Lists!$J$2,$A$1:$AD$1,0))&amp;""),"")</f>
        <v/>
      </c>
      <c r="AL453" s="22">
        <f>LOWER(IFERROR(TRIM(INDEX($A453:$AD453,MATCH(Lists!$J$3,$A$1:$AD$1,0))&amp;""),""))</f>
        <v/>
      </c>
      <c r="AM453" s="22">
        <f>IFERROR(TRIM(INDEX($A453:$AD453,MATCH(Lists!$J$4,$A$1:$AD$1,0))&amp;""),"")</f>
        <v/>
      </c>
      <c r="AN453" s="22">
        <f>IFERROR(IF(TRIM(INDEX($A453:$AD453,MATCH(Lists!$J$5,$A$1:$AD$1,0))&amp;"")="","",VALUE(TRIM(INDEX($A453:$AD453,MATCH(Lists!$J$5,$A$1:$AD$1,0))&amp;""))),"")</f>
        <v/>
      </c>
      <c r="AO453" s="22">
        <f>IFERROR(TRIM(INDEX($A453:$AD453,MATCH(Lists!$J$6,$A$1:$AD$1,0))&amp;""),"")</f>
        <v/>
      </c>
      <c r="AP453" s="22">
        <f>IFERROR(TRIM(INDEX($A453:$AD453,MATCH(Lists!$J$7,$A$1:$AD$1,0))&amp;""),"")</f>
        <v/>
      </c>
      <c r="AQ453" s="22">
        <f>IFERROR(TRIM(INDEX($A453:$AD453,MATCH(Lists!$J$8,$A$1:$AD$1,0))&amp;""),"")</f>
        <v/>
      </c>
      <c r="AR453" s="22">
        <f>IF(AK453="","",SUM(AS453:AX453))</f>
        <v/>
      </c>
      <c r="AS453" s="22">
        <f>IF(AK453="","",IF(Lists!$G$2="",0,IF(ISNUMBER(SEARCH(Lists!$G$2,AO453)),1,0)))</f>
        <v/>
      </c>
      <c r="AT453" s="22">
        <f>IF(AK453="","",IF(Lists!$G$3="",0,IF(ISNUMBER(SEARCH(Lists!$G$3,AO453)),1,0)))</f>
        <v/>
      </c>
      <c r="AU453" s="22">
        <f>IF(AK453="","",IF(Lists!$G$4="",0,IF(ISNUMBER(SEARCH(Lists!$G$4,AO453)),1,0)))</f>
        <v/>
      </c>
      <c r="AV453" s="22">
        <f>IF(AK453="","",IF(Lists!$G$5="",0,IF(ISNUMBER(SEARCH(Lists!$G$5,AO453)),1,0)))</f>
        <v/>
      </c>
      <c r="AW453" s="22">
        <f>IF(AK453="","",IF(Lists!$G$6="",0,IF(ISNUMBER(SEARCH(Lists!$G$6,AO453)),1,0)))</f>
        <v/>
      </c>
      <c r="AX453" s="22">
        <f>IF(AK453="","",IF(Lists!$G$7="",0,IF(ISNUMBER(SEARCH(Lists!$G$7,AO453)),1,0)))</f>
        <v/>
      </c>
    </row>
    <row r="454">
      <c r="AE454" s="19" t="n"/>
      <c r="AF454" s="23" t="n"/>
      <c r="AG454" s="23" t="n"/>
      <c r="AH454" s="24" t="n"/>
      <c r="AI454" s="23" t="n"/>
      <c r="AJ454" s="19" t="n"/>
      <c r="AK454" s="22">
        <f>IFERROR(TRIM(INDEX($A454:$AD454,MATCH(Lists!$J$2,$A$1:$AD$1,0))&amp;""),"")</f>
        <v/>
      </c>
      <c r="AL454" s="22">
        <f>LOWER(IFERROR(TRIM(INDEX($A454:$AD454,MATCH(Lists!$J$3,$A$1:$AD$1,0))&amp;""),""))</f>
        <v/>
      </c>
      <c r="AM454" s="22">
        <f>IFERROR(TRIM(INDEX($A454:$AD454,MATCH(Lists!$J$4,$A$1:$AD$1,0))&amp;""),"")</f>
        <v/>
      </c>
      <c r="AN454" s="22">
        <f>IFERROR(IF(TRIM(INDEX($A454:$AD454,MATCH(Lists!$J$5,$A$1:$AD$1,0))&amp;"")="","",VALUE(TRIM(INDEX($A454:$AD454,MATCH(Lists!$J$5,$A$1:$AD$1,0))&amp;""))),"")</f>
        <v/>
      </c>
      <c r="AO454" s="22">
        <f>IFERROR(TRIM(INDEX($A454:$AD454,MATCH(Lists!$J$6,$A$1:$AD$1,0))&amp;""),"")</f>
        <v/>
      </c>
      <c r="AP454" s="22">
        <f>IFERROR(TRIM(INDEX($A454:$AD454,MATCH(Lists!$J$7,$A$1:$AD$1,0))&amp;""),"")</f>
        <v/>
      </c>
      <c r="AQ454" s="22">
        <f>IFERROR(TRIM(INDEX($A454:$AD454,MATCH(Lists!$J$8,$A$1:$AD$1,0))&amp;""),"")</f>
        <v/>
      </c>
      <c r="AR454" s="22">
        <f>IF(AK454="","",SUM(AS454:AX454))</f>
        <v/>
      </c>
      <c r="AS454" s="22">
        <f>IF(AK454="","",IF(Lists!$G$2="",0,IF(ISNUMBER(SEARCH(Lists!$G$2,AO454)),1,0)))</f>
        <v/>
      </c>
      <c r="AT454" s="22">
        <f>IF(AK454="","",IF(Lists!$G$3="",0,IF(ISNUMBER(SEARCH(Lists!$G$3,AO454)),1,0)))</f>
        <v/>
      </c>
      <c r="AU454" s="22">
        <f>IF(AK454="","",IF(Lists!$G$4="",0,IF(ISNUMBER(SEARCH(Lists!$G$4,AO454)),1,0)))</f>
        <v/>
      </c>
      <c r="AV454" s="22">
        <f>IF(AK454="","",IF(Lists!$G$5="",0,IF(ISNUMBER(SEARCH(Lists!$G$5,AO454)),1,0)))</f>
        <v/>
      </c>
      <c r="AW454" s="22">
        <f>IF(AK454="","",IF(Lists!$G$6="",0,IF(ISNUMBER(SEARCH(Lists!$G$6,AO454)),1,0)))</f>
        <v/>
      </c>
      <c r="AX454" s="22">
        <f>IF(AK454="","",IF(Lists!$G$7="",0,IF(ISNUMBER(SEARCH(Lists!$G$7,AO454)),1,0)))</f>
        <v/>
      </c>
    </row>
    <row r="455">
      <c r="AE455" s="19" t="n"/>
      <c r="AF455" s="23" t="n"/>
      <c r="AG455" s="23" t="n"/>
      <c r="AH455" s="24" t="n"/>
      <c r="AI455" s="23" t="n"/>
      <c r="AJ455" s="19" t="n"/>
      <c r="AK455" s="22">
        <f>IFERROR(TRIM(INDEX($A455:$AD455,MATCH(Lists!$J$2,$A$1:$AD$1,0))&amp;""),"")</f>
        <v/>
      </c>
      <c r="AL455" s="22">
        <f>LOWER(IFERROR(TRIM(INDEX($A455:$AD455,MATCH(Lists!$J$3,$A$1:$AD$1,0))&amp;""),""))</f>
        <v/>
      </c>
      <c r="AM455" s="22">
        <f>IFERROR(TRIM(INDEX($A455:$AD455,MATCH(Lists!$J$4,$A$1:$AD$1,0))&amp;""),"")</f>
        <v/>
      </c>
      <c r="AN455" s="22">
        <f>IFERROR(IF(TRIM(INDEX($A455:$AD455,MATCH(Lists!$J$5,$A$1:$AD$1,0))&amp;"")="","",VALUE(TRIM(INDEX($A455:$AD455,MATCH(Lists!$J$5,$A$1:$AD$1,0))&amp;""))),"")</f>
        <v/>
      </c>
      <c r="AO455" s="22">
        <f>IFERROR(TRIM(INDEX($A455:$AD455,MATCH(Lists!$J$6,$A$1:$AD$1,0))&amp;""),"")</f>
        <v/>
      </c>
      <c r="AP455" s="22">
        <f>IFERROR(TRIM(INDEX($A455:$AD455,MATCH(Lists!$J$7,$A$1:$AD$1,0))&amp;""),"")</f>
        <v/>
      </c>
      <c r="AQ455" s="22">
        <f>IFERROR(TRIM(INDEX($A455:$AD455,MATCH(Lists!$J$8,$A$1:$AD$1,0))&amp;""),"")</f>
        <v/>
      </c>
      <c r="AR455" s="22">
        <f>IF(AK455="","",SUM(AS455:AX455))</f>
        <v/>
      </c>
      <c r="AS455" s="22">
        <f>IF(AK455="","",IF(Lists!$G$2="",0,IF(ISNUMBER(SEARCH(Lists!$G$2,AO455)),1,0)))</f>
        <v/>
      </c>
      <c r="AT455" s="22">
        <f>IF(AK455="","",IF(Lists!$G$3="",0,IF(ISNUMBER(SEARCH(Lists!$G$3,AO455)),1,0)))</f>
        <v/>
      </c>
      <c r="AU455" s="22">
        <f>IF(AK455="","",IF(Lists!$G$4="",0,IF(ISNUMBER(SEARCH(Lists!$G$4,AO455)),1,0)))</f>
        <v/>
      </c>
      <c r="AV455" s="22">
        <f>IF(AK455="","",IF(Lists!$G$5="",0,IF(ISNUMBER(SEARCH(Lists!$G$5,AO455)),1,0)))</f>
        <v/>
      </c>
      <c r="AW455" s="22">
        <f>IF(AK455="","",IF(Lists!$G$6="",0,IF(ISNUMBER(SEARCH(Lists!$G$6,AO455)),1,0)))</f>
        <v/>
      </c>
      <c r="AX455" s="22">
        <f>IF(AK455="","",IF(Lists!$G$7="",0,IF(ISNUMBER(SEARCH(Lists!$G$7,AO455)),1,0)))</f>
        <v/>
      </c>
    </row>
    <row r="456">
      <c r="AE456" s="19" t="n"/>
      <c r="AF456" s="23" t="n"/>
      <c r="AG456" s="23" t="n"/>
      <c r="AH456" s="24" t="n"/>
      <c r="AI456" s="23" t="n"/>
      <c r="AJ456" s="19" t="n"/>
      <c r="AK456" s="22">
        <f>IFERROR(TRIM(INDEX($A456:$AD456,MATCH(Lists!$J$2,$A$1:$AD$1,0))&amp;""),"")</f>
        <v/>
      </c>
      <c r="AL456" s="22">
        <f>LOWER(IFERROR(TRIM(INDEX($A456:$AD456,MATCH(Lists!$J$3,$A$1:$AD$1,0))&amp;""),""))</f>
        <v/>
      </c>
      <c r="AM456" s="22">
        <f>IFERROR(TRIM(INDEX($A456:$AD456,MATCH(Lists!$J$4,$A$1:$AD$1,0))&amp;""),"")</f>
        <v/>
      </c>
      <c r="AN456" s="22">
        <f>IFERROR(IF(TRIM(INDEX($A456:$AD456,MATCH(Lists!$J$5,$A$1:$AD$1,0))&amp;"")="","",VALUE(TRIM(INDEX($A456:$AD456,MATCH(Lists!$J$5,$A$1:$AD$1,0))&amp;""))),"")</f>
        <v/>
      </c>
      <c r="AO456" s="22">
        <f>IFERROR(TRIM(INDEX($A456:$AD456,MATCH(Lists!$J$6,$A$1:$AD$1,0))&amp;""),"")</f>
        <v/>
      </c>
      <c r="AP456" s="22">
        <f>IFERROR(TRIM(INDEX($A456:$AD456,MATCH(Lists!$J$7,$A$1:$AD$1,0))&amp;""),"")</f>
        <v/>
      </c>
      <c r="AQ456" s="22">
        <f>IFERROR(TRIM(INDEX($A456:$AD456,MATCH(Lists!$J$8,$A$1:$AD$1,0))&amp;""),"")</f>
        <v/>
      </c>
      <c r="AR456" s="22">
        <f>IF(AK456="","",SUM(AS456:AX456))</f>
        <v/>
      </c>
      <c r="AS456" s="22">
        <f>IF(AK456="","",IF(Lists!$G$2="",0,IF(ISNUMBER(SEARCH(Lists!$G$2,AO456)),1,0)))</f>
        <v/>
      </c>
      <c r="AT456" s="22">
        <f>IF(AK456="","",IF(Lists!$G$3="",0,IF(ISNUMBER(SEARCH(Lists!$G$3,AO456)),1,0)))</f>
        <v/>
      </c>
      <c r="AU456" s="22">
        <f>IF(AK456="","",IF(Lists!$G$4="",0,IF(ISNUMBER(SEARCH(Lists!$G$4,AO456)),1,0)))</f>
        <v/>
      </c>
      <c r="AV456" s="22">
        <f>IF(AK456="","",IF(Lists!$G$5="",0,IF(ISNUMBER(SEARCH(Lists!$G$5,AO456)),1,0)))</f>
        <v/>
      </c>
      <c r="AW456" s="22">
        <f>IF(AK456="","",IF(Lists!$G$6="",0,IF(ISNUMBER(SEARCH(Lists!$G$6,AO456)),1,0)))</f>
        <v/>
      </c>
      <c r="AX456" s="22">
        <f>IF(AK456="","",IF(Lists!$G$7="",0,IF(ISNUMBER(SEARCH(Lists!$G$7,AO456)),1,0)))</f>
        <v/>
      </c>
    </row>
    <row r="457">
      <c r="AE457" s="19" t="n"/>
      <c r="AF457" s="23" t="n"/>
      <c r="AG457" s="23" t="n"/>
      <c r="AH457" s="24" t="n"/>
      <c r="AI457" s="23" t="n"/>
      <c r="AJ457" s="19" t="n"/>
      <c r="AK457" s="22">
        <f>IFERROR(TRIM(INDEX($A457:$AD457,MATCH(Lists!$J$2,$A$1:$AD$1,0))&amp;""),"")</f>
        <v/>
      </c>
      <c r="AL457" s="22">
        <f>LOWER(IFERROR(TRIM(INDEX($A457:$AD457,MATCH(Lists!$J$3,$A$1:$AD$1,0))&amp;""),""))</f>
        <v/>
      </c>
      <c r="AM457" s="22">
        <f>IFERROR(TRIM(INDEX($A457:$AD457,MATCH(Lists!$J$4,$A$1:$AD$1,0))&amp;""),"")</f>
        <v/>
      </c>
      <c r="AN457" s="22">
        <f>IFERROR(IF(TRIM(INDEX($A457:$AD457,MATCH(Lists!$J$5,$A$1:$AD$1,0))&amp;"")="","",VALUE(TRIM(INDEX($A457:$AD457,MATCH(Lists!$J$5,$A$1:$AD$1,0))&amp;""))),"")</f>
        <v/>
      </c>
      <c r="AO457" s="22">
        <f>IFERROR(TRIM(INDEX($A457:$AD457,MATCH(Lists!$J$6,$A$1:$AD$1,0))&amp;""),"")</f>
        <v/>
      </c>
      <c r="AP457" s="22">
        <f>IFERROR(TRIM(INDEX($A457:$AD457,MATCH(Lists!$J$7,$A$1:$AD$1,0))&amp;""),"")</f>
        <v/>
      </c>
      <c r="AQ457" s="22">
        <f>IFERROR(TRIM(INDEX($A457:$AD457,MATCH(Lists!$J$8,$A$1:$AD$1,0))&amp;""),"")</f>
        <v/>
      </c>
      <c r="AR457" s="22">
        <f>IF(AK457="","",SUM(AS457:AX457))</f>
        <v/>
      </c>
      <c r="AS457" s="22">
        <f>IF(AK457="","",IF(Lists!$G$2="",0,IF(ISNUMBER(SEARCH(Lists!$G$2,AO457)),1,0)))</f>
        <v/>
      </c>
      <c r="AT457" s="22">
        <f>IF(AK457="","",IF(Lists!$G$3="",0,IF(ISNUMBER(SEARCH(Lists!$G$3,AO457)),1,0)))</f>
        <v/>
      </c>
      <c r="AU457" s="22">
        <f>IF(AK457="","",IF(Lists!$G$4="",0,IF(ISNUMBER(SEARCH(Lists!$G$4,AO457)),1,0)))</f>
        <v/>
      </c>
      <c r="AV457" s="22">
        <f>IF(AK457="","",IF(Lists!$G$5="",0,IF(ISNUMBER(SEARCH(Lists!$G$5,AO457)),1,0)))</f>
        <v/>
      </c>
      <c r="AW457" s="22">
        <f>IF(AK457="","",IF(Lists!$G$6="",0,IF(ISNUMBER(SEARCH(Lists!$G$6,AO457)),1,0)))</f>
        <v/>
      </c>
      <c r="AX457" s="22">
        <f>IF(AK457="","",IF(Lists!$G$7="",0,IF(ISNUMBER(SEARCH(Lists!$G$7,AO457)),1,0)))</f>
        <v/>
      </c>
    </row>
    <row r="458">
      <c r="AE458" s="19" t="n"/>
      <c r="AF458" s="23" t="n"/>
      <c r="AG458" s="23" t="n"/>
      <c r="AH458" s="24" t="n"/>
      <c r="AI458" s="23" t="n"/>
      <c r="AJ458" s="19" t="n"/>
      <c r="AK458" s="22">
        <f>IFERROR(TRIM(INDEX($A458:$AD458,MATCH(Lists!$J$2,$A$1:$AD$1,0))&amp;""),"")</f>
        <v/>
      </c>
      <c r="AL458" s="22">
        <f>LOWER(IFERROR(TRIM(INDEX($A458:$AD458,MATCH(Lists!$J$3,$A$1:$AD$1,0))&amp;""),""))</f>
        <v/>
      </c>
      <c r="AM458" s="22">
        <f>IFERROR(TRIM(INDEX($A458:$AD458,MATCH(Lists!$J$4,$A$1:$AD$1,0))&amp;""),"")</f>
        <v/>
      </c>
      <c r="AN458" s="22">
        <f>IFERROR(IF(TRIM(INDEX($A458:$AD458,MATCH(Lists!$J$5,$A$1:$AD$1,0))&amp;"")="","",VALUE(TRIM(INDEX($A458:$AD458,MATCH(Lists!$J$5,$A$1:$AD$1,0))&amp;""))),"")</f>
        <v/>
      </c>
      <c r="AO458" s="22">
        <f>IFERROR(TRIM(INDEX($A458:$AD458,MATCH(Lists!$J$6,$A$1:$AD$1,0))&amp;""),"")</f>
        <v/>
      </c>
      <c r="AP458" s="22">
        <f>IFERROR(TRIM(INDEX($A458:$AD458,MATCH(Lists!$J$7,$A$1:$AD$1,0))&amp;""),"")</f>
        <v/>
      </c>
      <c r="AQ458" s="22">
        <f>IFERROR(TRIM(INDEX($A458:$AD458,MATCH(Lists!$J$8,$A$1:$AD$1,0))&amp;""),"")</f>
        <v/>
      </c>
      <c r="AR458" s="22">
        <f>IF(AK458="","",SUM(AS458:AX458))</f>
        <v/>
      </c>
      <c r="AS458" s="22">
        <f>IF(AK458="","",IF(Lists!$G$2="",0,IF(ISNUMBER(SEARCH(Lists!$G$2,AO458)),1,0)))</f>
        <v/>
      </c>
      <c r="AT458" s="22">
        <f>IF(AK458="","",IF(Lists!$G$3="",0,IF(ISNUMBER(SEARCH(Lists!$G$3,AO458)),1,0)))</f>
        <v/>
      </c>
      <c r="AU458" s="22">
        <f>IF(AK458="","",IF(Lists!$G$4="",0,IF(ISNUMBER(SEARCH(Lists!$G$4,AO458)),1,0)))</f>
        <v/>
      </c>
      <c r="AV458" s="22">
        <f>IF(AK458="","",IF(Lists!$G$5="",0,IF(ISNUMBER(SEARCH(Lists!$G$5,AO458)),1,0)))</f>
        <v/>
      </c>
      <c r="AW458" s="22">
        <f>IF(AK458="","",IF(Lists!$G$6="",0,IF(ISNUMBER(SEARCH(Lists!$G$6,AO458)),1,0)))</f>
        <v/>
      </c>
      <c r="AX458" s="22">
        <f>IF(AK458="","",IF(Lists!$G$7="",0,IF(ISNUMBER(SEARCH(Lists!$G$7,AO458)),1,0)))</f>
        <v/>
      </c>
    </row>
    <row r="459">
      <c r="AE459" s="19" t="n"/>
      <c r="AF459" s="23" t="n"/>
      <c r="AG459" s="23" t="n"/>
      <c r="AH459" s="24" t="n"/>
      <c r="AI459" s="23" t="n"/>
      <c r="AJ459" s="19" t="n"/>
      <c r="AK459" s="22">
        <f>IFERROR(TRIM(INDEX($A459:$AD459,MATCH(Lists!$J$2,$A$1:$AD$1,0))&amp;""),"")</f>
        <v/>
      </c>
      <c r="AL459" s="22">
        <f>LOWER(IFERROR(TRIM(INDEX($A459:$AD459,MATCH(Lists!$J$3,$A$1:$AD$1,0))&amp;""),""))</f>
        <v/>
      </c>
      <c r="AM459" s="22">
        <f>IFERROR(TRIM(INDEX($A459:$AD459,MATCH(Lists!$J$4,$A$1:$AD$1,0))&amp;""),"")</f>
        <v/>
      </c>
      <c r="AN459" s="22">
        <f>IFERROR(IF(TRIM(INDEX($A459:$AD459,MATCH(Lists!$J$5,$A$1:$AD$1,0))&amp;"")="","",VALUE(TRIM(INDEX($A459:$AD459,MATCH(Lists!$J$5,$A$1:$AD$1,0))&amp;""))),"")</f>
        <v/>
      </c>
      <c r="AO459" s="22">
        <f>IFERROR(TRIM(INDEX($A459:$AD459,MATCH(Lists!$J$6,$A$1:$AD$1,0))&amp;""),"")</f>
        <v/>
      </c>
      <c r="AP459" s="22">
        <f>IFERROR(TRIM(INDEX($A459:$AD459,MATCH(Lists!$J$7,$A$1:$AD$1,0))&amp;""),"")</f>
        <v/>
      </c>
      <c r="AQ459" s="22">
        <f>IFERROR(TRIM(INDEX($A459:$AD459,MATCH(Lists!$J$8,$A$1:$AD$1,0))&amp;""),"")</f>
        <v/>
      </c>
      <c r="AR459" s="22">
        <f>IF(AK459="","",SUM(AS459:AX459))</f>
        <v/>
      </c>
      <c r="AS459" s="22">
        <f>IF(AK459="","",IF(Lists!$G$2="",0,IF(ISNUMBER(SEARCH(Lists!$G$2,AO459)),1,0)))</f>
        <v/>
      </c>
      <c r="AT459" s="22">
        <f>IF(AK459="","",IF(Lists!$G$3="",0,IF(ISNUMBER(SEARCH(Lists!$G$3,AO459)),1,0)))</f>
        <v/>
      </c>
      <c r="AU459" s="22">
        <f>IF(AK459="","",IF(Lists!$G$4="",0,IF(ISNUMBER(SEARCH(Lists!$G$4,AO459)),1,0)))</f>
        <v/>
      </c>
      <c r="AV459" s="22">
        <f>IF(AK459="","",IF(Lists!$G$5="",0,IF(ISNUMBER(SEARCH(Lists!$G$5,AO459)),1,0)))</f>
        <v/>
      </c>
      <c r="AW459" s="22">
        <f>IF(AK459="","",IF(Lists!$G$6="",0,IF(ISNUMBER(SEARCH(Lists!$G$6,AO459)),1,0)))</f>
        <v/>
      </c>
      <c r="AX459" s="22">
        <f>IF(AK459="","",IF(Lists!$G$7="",0,IF(ISNUMBER(SEARCH(Lists!$G$7,AO459)),1,0)))</f>
        <v/>
      </c>
    </row>
    <row r="460">
      <c r="AE460" s="19" t="n"/>
      <c r="AF460" s="23" t="n"/>
      <c r="AG460" s="23" t="n"/>
      <c r="AH460" s="24" t="n"/>
      <c r="AI460" s="23" t="n"/>
      <c r="AJ460" s="19" t="n"/>
      <c r="AK460" s="22">
        <f>IFERROR(TRIM(INDEX($A460:$AD460,MATCH(Lists!$J$2,$A$1:$AD$1,0))&amp;""),"")</f>
        <v/>
      </c>
      <c r="AL460" s="22">
        <f>LOWER(IFERROR(TRIM(INDEX($A460:$AD460,MATCH(Lists!$J$3,$A$1:$AD$1,0))&amp;""),""))</f>
        <v/>
      </c>
      <c r="AM460" s="22">
        <f>IFERROR(TRIM(INDEX($A460:$AD460,MATCH(Lists!$J$4,$A$1:$AD$1,0))&amp;""),"")</f>
        <v/>
      </c>
      <c r="AN460" s="22">
        <f>IFERROR(IF(TRIM(INDEX($A460:$AD460,MATCH(Lists!$J$5,$A$1:$AD$1,0))&amp;"")="","",VALUE(TRIM(INDEX($A460:$AD460,MATCH(Lists!$J$5,$A$1:$AD$1,0))&amp;""))),"")</f>
        <v/>
      </c>
      <c r="AO460" s="22">
        <f>IFERROR(TRIM(INDEX($A460:$AD460,MATCH(Lists!$J$6,$A$1:$AD$1,0))&amp;""),"")</f>
        <v/>
      </c>
      <c r="AP460" s="22">
        <f>IFERROR(TRIM(INDEX($A460:$AD460,MATCH(Lists!$J$7,$A$1:$AD$1,0))&amp;""),"")</f>
        <v/>
      </c>
      <c r="AQ460" s="22">
        <f>IFERROR(TRIM(INDEX($A460:$AD460,MATCH(Lists!$J$8,$A$1:$AD$1,0))&amp;""),"")</f>
        <v/>
      </c>
      <c r="AR460" s="22">
        <f>IF(AK460="","",SUM(AS460:AX460))</f>
        <v/>
      </c>
      <c r="AS460" s="22">
        <f>IF(AK460="","",IF(Lists!$G$2="",0,IF(ISNUMBER(SEARCH(Lists!$G$2,AO460)),1,0)))</f>
        <v/>
      </c>
      <c r="AT460" s="22">
        <f>IF(AK460="","",IF(Lists!$G$3="",0,IF(ISNUMBER(SEARCH(Lists!$G$3,AO460)),1,0)))</f>
        <v/>
      </c>
      <c r="AU460" s="22">
        <f>IF(AK460="","",IF(Lists!$G$4="",0,IF(ISNUMBER(SEARCH(Lists!$G$4,AO460)),1,0)))</f>
        <v/>
      </c>
      <c r="AV460" s="22">
        <f>IF(AK460="","",IF(Lists!$G$5="",0,IF(ISNUMBER(SEARCH(Lists!$G$5,AO460)),1,0)))</f>
        <v/>
      </c>
      <c r="AW460" s="22">
        <f>IF(AK460="","",IF(Lists!$G$6="",0,IF(ISNUMBER(SEARCH(Lists!$G$6,AO460)),1,0)))</f>
        <v/>
      </c>
      <c r="AX460" s="22">
        <f>IF(AK460="","",IF(Lists!$G$7="",0,IF(ISNUMBER(SEARCH(Lists!$G$7,AO460)),1,0)))</f>
        <v/>
      </c>
    </row>
    <row r="461">
      <c r="AE461" s="19" t="n"/>
      <c r="AF461" s="23" t="n"/>
      <c r="AG461" s="23" t="n"/>
      <c r="AH461" s="24" t="n"/>
      <c r="AI461" s="23" t="n"/>
      <c r="AJ461" s="19" t="n"/>
      <c r="AK461" s="22">
        <f>IFERROR(TRIM(INDEX($A461:$AD461,MATCH(Lists!$J$2,$A$1:$AD$1,0))&amp;""),"")</f>
        <v/>
      </c>
      <c r="AL461" s="22">
        <f>LOWER(IFERROR(TRIM(INDEX($A461:$AD461,MATCH(Lists!$J$3,$A$1:$AD$1,0))&amp;""),""))</f>
        <v/>
      </c>
      <c r="AM461" s="22">
        <f>IFERROR(TRIM(INDEX($A461:$AD461,MATCH(Lists!$J$4,$A$1:$AD$1,0))&amp;""),"")</f>
        <v/>
      </c>
      <c r="AN461" s="22">
        <f>IFERROR(IF(TRIM(INDEX($A461:$AD461,MATCH(Lists!$J$5,$A$1:$AD$1,0))&amp;"")="","",VALUE(TRIM(INDEX($A461:$AD461,MATCH(Lists!$J$5,$A$1:$AD$1,0))&amp;""))),"")</f>
        <v/>
      </c>
      <c r="AO461" s="22">
        <f>IFERROR(TRIM(INDEX($A461:$AD461,MATCH(Lists!$J$6,$A$1:$AD$1,0))&amp;""),"")</f>
        <v/>
      </c>
      <c r="AP461" s="22">
        <f>IFERROR(TRIM(INDEX($A461:$AD461,MATCH(Lists!$J$7,$A$1:$AD$1,0))&amp;""),"")</f>
        <v/>
      </c>
      <c r="AQ461" s="22">
        <f>IFERROR(TRIM(INDEX($A461:$AD461,MATCH(Lists!$J$8,$A$1:$AD$1,0))&amp;""),"")</f>
        <v/>
      </c>
      <c r="AR461" s="22">
        <f>IF(AK461="","",SUM(AS461:AX461))</f>
        <v/>
      </c>
      <c r="AS461" s="22">
        <f>IF(AK461="","",IF(Lists!$G$2="",0,IF(ISNUMBER(SEARCH(Lists!$G$2,AO461)),1,0)))</f>
        <v/>
      </c>
      <c r="AT461" s="22">
        <f>IF(AK461="","",IF(Lists!$G$3="",0,IF(ISNUMBER(SEARCH(Lists!$G$3,AO461)),1,0)))</f>
        <v/>
      </c>
      <c r="AU461" s="22">
        <f>IF(AK461="","",IF(Lists!$G$4="",0,IF(ISNUMBER(SEARCH(Lists!$G$4,AO461)),1,0)))</f>
        <v/>
      </c>
      <c r="AV461" s="22">
        <f>IF(AK461="","",IF(Lists!$G$5="",0,IF(ISNUMBER(SEARCH(Lists!$G$5,AO461)),1,0)))</f>
        <v/>
      </c>
      <c r="AW461" s="22">
        <f>IF(AK461="","",IF(Lists!$G$6="",0,IF(ISNUMBER(SEARCH(Lists!$G$6,AO461)),1,0)))</f>
        <v/>
      </c>
      <c r="AX461" s="22">
        <f>IF(AK461="","",IF(Lists!$G$7="",0,IF(ISNUMBER(SEARCH(Lists!$G$7,AO461)),1,0)))</f>
        <v/>
      </c>
    </row>
    <row r="462">
      <c r="AE462" s="19" t="n"/>
      <c r="AF462" s="23" t="n"/>
      <c r="AG462" s="23" t="n"/>
      <c r="AH462" s="24" t="n"/>
      <c r="AI462" s="23" t="n"/>
      <c r="AJ462" s="19" t="n"/>
      <c r="AK462" s="22">
        <f>IFERROR(TRIM(INDEX($A462:$AD462,MATCH(Lists!$J$2,$A$1:$AD$1,0))&amp;""),"")</f>
        <v/>
      </c>
      <c r="AL462" s="22">
        <f>LOWER(IFERROR(TRIM(INDEX($A462:$AD462,MATCH(Lists!$J$3,$A$1:$AD$1,0))&amp;""),""))</f>
        <v/>
      </c>
      <c r="AM462" s="22">
        <f>IFERROR(TRIM(INDEX($A462:$AD462,MATCH(Lists!$J$4,$A$1:$AD$1,0))&amp;""),"")</f>
        <v/>
      </c>
      <c r="AN462" s="22">
        <f>IFERROR(IF(TRIM(INDEX($A462:$AD462,MATCH(Lists!$J$5,$A$1:$AD$1,0))&amp;"")="","",VALUE(TRIM(INDEX($A462:$AD462,MATCH(Lists!$J$5,$A$1:$AD$1,0))&amp;""))),"")</f>
        <v/>
      </c>
      <c r="AO462" s="22">
        <f>IFERROR(TRIM(INDEX($A462:$AD462,MATCH(Lists!$J$6,$A$1:$AD$1,0))&amp;""),"")</f>
        <v/>
      </c>
      <c r="AP462" s="22">
        <f>IFERROR(TRIM(INDEX($A462:$AD462,MATCH(Lists!$J$7,$A$1:$AD$1,0))&amp;""),"")</f>
        <v/>
      </c>
      <c r="AQ462" s="22">
        <f>IFERROR(TRIM(INDEX($A462:$AD462,MATCH(Lists!$J$8,$A$1:$AD$1,0))&amp;""),"")</f>
        <v/>
      </c>
      <c r="AR462" s="22">
        <f>IF(AK462="","",SUM(AS462:AX462))</f>
        <v/>
      </c>
      <c r="AS462" s="22">
        <f>IF(AK462="","",IF(Lists!$G$2="",0,IF(ISNUMBER(SEARCH(Lists!$G$2,AO462)),1,0)))</f>
        <v/>
      </c>
      <c r="AT462" s="22">
        <f>IF(AK462="","",IF(Lists!$G$3="",0,IF(ISNUMBER(SEARCH(Lists!$G$3,AO462)),1,0)))</f>
        <v/>
      </c>
      <c r="AU462" s="22">
        <f>IF(AK462="","",IF(Lists!$G$4="",0,IF(ISNUMBER(SEARCH(Lists!$G$4,AO462)),1,0)))</f>
        <v/>
      </c>
      <c r="AV462" s="22">
        <f>IF(AK462="","",IF(Lists!$G$5="",0,IF(ISNUMBER(SEARCH(Lists!$G$5,AO462)),1,0)))</f>
        <v/>
      </c>
      <c r="AW462" s="22">
        <f>IF(AK462="","",IF(Lists!$G$6="",0,IF(ISNUMBER(SEARCH(Lists!$G$6,AO462)),1,0)))</f>
        <v/>
      </c>
      <c r="AX462" s="22">
        <f>IF(AK462="","",IF(Lists!$G$7="",0,IF(ISNUMBER(SEARCH(Lists!$G$7,AO462)),1,0)))</f>
        <v/>
      </c>
    </row>
    <row r="463">
      <c r="AE463" s="19" t="n"/>
      <c r="AF463" s="23" t="n"/>
      <c r="AG463" s="23" t="n"/>
      <c r="AH463" s="24" t="n"/>
      <c r="AI463" s="23" t="n"/>
      <c r="AJ463" s="19" t="n"/>
      <c r="AK463" s="22">
        <f>IFERROR(TRIM(INDEX($A463:$AD463,MATCH(Lists!$J$2,$A$1:$AD$1,0))&amp;""),"")</f>
        <v/>
      </c>
      <c r="AL463" s="22">
        <f>LOWER(IFERROR(TRIM(INDEX($A463:$AD463,MATCH(Lists!$J$3,$A$1:$AD$1,0))&amp;""),""))</f>
        <v/>
      </c>
      <c r="AM463" s="22">
        <f>IFERROR(TRIM(INDEX($A463:$AD463,MATCH(Lists!$J$4,$A$1:$AD$1,0))&amp;""),"")</f>
        <v/>
      </c>
      <c r="AN463" s="22">
        <f>IFERROR(IF(TRIM(INDEX($A463:$AD463,MATCH(Lists!$J$5,$A$1:$AD$1,0))&amp;"")="","",VALUE(TRIM(INDEX($A463:$AD463,MATCH(Lists!$J$5,$A$1:$AD$1,0))&amp;""))),"")</f>
        <v/>
      </c>
      <c r="AO463" s="22">
        <f>IFERROR(TRIM(INDEX($A463:$AD463,MATCH(Lists!$J$6,$A$1:$AD$1,0))&amp;""),"")</f>
        <v/>
      </c>
      <c r="AP463" s="22">
        <f>IFERROR(TRIM(INDEX($A463:$AD463,MATCH(Lists!$J$7,$A$1:$AD$1,0))&amp;""),"")</f>
        <v/>
      </c>
      <c r="AQ463" s="22">
        <f>IFERROR(TRIM(INDEX($A463:$AD463,MATCH(Lists!$J$8,$A$1:$AD$1,0))&amp;""),"")</f>
        <v/>
      </c>
      <c r="AR463" s="22">
        <f>IF(AK463="","",SUM(AS463:AX463))</f>
        <v/>
      </c>
      <c r="AS463" s="22">
        <f>IF(AK463="","",IF(Lists!$G$2="",0,IF(ISNUMBER(SEARCH(Lists!$G$2,AO463)),1,0)))</f>
        <v/>
      </c>
      <c r="AT463" s="22">
        <f>IF(AK463="","",IF(Lists!$G$3="",0,IF(ISNUMBER(SEARCH(Lists!$G$3,AO463)),1,0)))</f>
        <v/>
      </c>
      <c r="AU463" s="22">
        <f>IF(AK463="","",IF(Lists!$G$4="",0,IF(ISNUMBER(SEARCH(Lists!$G$4,AO463)),1,0)))</f>
        <v/>
      </c>
      <c r="AV463" s="22">
        <f>IF(AK463="","",IF(Lists!$G$5="",0,IF(ISNUMBER(SEARCH(Lists!$G$5,AO463)),1,0)))</f>
        <v/>
      </c>
      <c r="AW463" s="22">
        <f>IF(AK463="","",IF(Lists!$G$6="",0,IF(ISNUMBER(SEARCH(Lists!$G$6,AO463)),1,0)))</f>
        <v/>
      </c>
      <c r="AX463" s="22">
        <f>IF(AK463="","",IF(Lists!$G$7="",0,IF(ISNUMBER(SEARCH(Lists!$G$7,AO463)),1,0)))</f>
        <v/>
      </c>
    </row>
    <row r="464">
      <c r="AE464" s="19" t="n"/>
      <c r="AF464" s="23" t="n"/>
      <c r="AG464" s="23" t="n"/>
      <c r="AH464" s="24" t="n"/>
      <c r="AI464" s="23" t="n"/>
      <c r="AJ464" s="19" t="n"/>
      <c r="AK464" s="22">
        <f>IFERROR(TRIM(INDEX($A464:$AD464,MATCH(Lists!$J$2,$A$1:$AD$1,0))&amp;""),"")</f>
        <v/>
      </c>
      <c r="AL464" s="22">
        <f>LOWER(IFERROR(TRIM(INDEX($A464:$AD464,MATCH(Lists!$J$3,$A$1:$AD$1,0))&amp;""),""))</f>
        <v/>
      </c>
      <c r="AM464" s="22">
        <f>IFERROR(TRIM(INDEX($A464:$AD464,MATCH(Lists!$J$4,$A$1:$AD$1,0))&amp;""),"")</f>
        <v/>
      </c>
      <c r="AN464" s="22">
        <f>IFERROR(IF(TRIM(INDEX($A464:$AD464,MATCH(Lists!$J$5,$A$1:$AD$1,0))&amp;"")="","",VALUE(TRIM(INDEX($A464:$AD464,MATCH(Lists!$J$5,$A$1:$AD$1,0))&amp;""))),"")</f>
        <v/>
      </c>
      <c r="AO464" s="22">
        <f>IFERROR(TRIM(INDEX($A464:$AD464,MATCH(Lists!$J$6,$A$1:$AD$1,0))&amp;""),"")</f>
        <v/>
      </c>
      <c r="AP464" s="22">
        <f>IFERROR(TRIM(INDEX($A464:$AD464,MATCH(Lists!$J$7,$A$1:$AD$1,0))&amp;""),"")</f>
        <v/>
      </c>
      <c r="AQ464" s="22">
        <f>IFERROR(TRIM(INDEX($A464:$AD464,MATCH(Lists!$J$8,$A$1:$AD$1,0))&amp;""),"")</f>
        <v/>
      </c>
      <c r="AR464" s="22">
        <f>IF(AK464="","",SUM(AS464:AX464))</f>
        <v/>
      </c>
      <c r="AS464" s="22">
        <f>IF(AK464="","",IF(Lists!$G$2="",0,IF(ISNUMBER(SEARCH(Lists!$G$2,AO464)),1,0)))</f>
        <v/>
      </c>
      <c r="AT464" s="22">
        <f>IF(AK464="","",IF(Lists!$G$3="",0,IF(ISNUMBER(SEARCH(Lists!$G$3,AO464)),1,0)))</f>
        <v/>
      </c>
      <c r="AU464" s="22">
        <f>IF(AK464="","",IF(Lists!$G$4="",0,IF(ISNUMBER(SEARCH(Lists!$G$4,AO464)),1,0)))</f>
        <v/>
      </c>
      <c r="AV464" s="22">
        <f>IF(AK464="","",IF(Lists!$G$5="",0,IF(ISNUMBER(SEARCH(Lists!$G$5,AO464)),1,0)))</f>
        <v/>
      </c>
      <c r="AW464" s="22">
        <f>IF(AK464="","",IF(Lists!$G$6="",0,IF(ISNUMBER(SEARCH(Lists!$G$6,AO464)),1,0)))</f>
        <v/>
      </c>
      <c r="AX464" s="22">
        <f>IF(AK464="","",IF(Lists!$G$7="",0,IF(ISNUMBER(SEARCH(Lists!$G$7,AO464)),1,0)))</f>
        <v/>
      </c>
    </row>
    <row r="465">
      <c r="AE465" s="19" t="n"/>
      <c r="AF465" s="23" t="n"/>
      <c r="AG465" s="23" t="n"/>
      <c r="AH465" s="24" t="n"/>
      <c r="AI465" s="23" t="n"/>
      <c r="AJ465" s="19" t="n"/>
      <c r="AK465" s="22">
        <f>IFERROR(TRIM(INDEX($A465:$AD465,MATCH(Lists!$J$2,$A$1:$AD$1,0))&amp;""),"")</f>
        <v/>
      </c>
      <c r="AL465" s="22">
        <f>LOWER(IFERROR(TRIM(INDEX($A465:$AD465,MATCH(Lists!$J$3,$A$1:$AD$1,0))&amp;""),""))</f>
        <v/>
      </c>
      <c r="AM465" s="22">
        <f>IFERROR(TRIM(INDEX($A465:$AD465,MATCH(Lists!$J$4,$A$1:$AD$1,0))&amp;""),"")</f>
        <v/>
      </c>
      <c r="AN465" s="22">
        <f>IFERROR(IF(TRIM(INDEX($A465:$AD465,MATCH(Lists!$J$5,$A$1:$AD$1,0))&amp;"")="","",VALUE(TRIM(INDEX($A465:$AD465,MATCH(Lists!$J$5,$A$1:$AD$1,0))&amp;""))),"")</f>
        <v/>
      </c>
      <c r="AO465" s="22">
        <f>IFERROR(TRIM(INDEX($A465:$AD465,MATCH(Lists!$J$6,$A$1:$AD$1,0))&amp;""),"")</f>
        <v/>
      </c>
      <c r="AP465" s="22">
        <f>IFERROR(TRIM(INDEX($A465:$AD465,MATCH(Lists!$J$7,$A$1:$AD$1,0))&amp;""),"")</f>
        <v/>
      </c>
      <c r="AQ465" s="22">
        <f>IFERROR(TRIM(INDEX($A465:$AD465,MATCH(Lists!$J$8,$A$1:$AD$1,0))&amp;""),"")</f>
        <v/>
      </c>
      <c r="AR465" s="22">
        <f>IF(AK465="","",SUM(AS465:AX465))</f>
        <v/>
      </c>
      <c r="AS465" s="22">
        <f>IF(AK465="","",IF(Lists!$G$2="",0,IF(ISNUMBER(SEARCH(Lists!$G$2,AO465)),1,0)))</f>
        <v/>
      </c>
      <c r="AT465" s="22">
        <f>IF(AK465="","",IF(Lists!$G$3="",0,IF(ISNUMBER(SEARCH(Lists!$G$3,AO465)),1,0)))</f>
        <v/>
      </c>
      <c r="AU465" s="22">
        <f>IF(AK465="","",IF(Lists!$G$4="",0,IF(ISNUMBER(SEARCH(Lists!$G$4,AO465)),1,0)))</f>
        <v/>
      </c>
      <c r="AV465" s="22">
        <f>IF(AK465="","",IF(Lists!$G$5="",0,IF(ISNUMBER(SEARCH(Lists!$G$5,AO465)),1,0)))</f>
        <v/>
      </c>
      <c r="AW465" s="22">
        <f>IF(AK465="","",IF(Lists!$G$6="",0,IF(ISNUMBER(SEARCH(Lists!$G$6,AO465)),1,0)))</f>
        <v/>
      </c>
      <c r="AX465" s="22">
        <f>IF(AK465="","",IF(Lists!$G$7="",0,IF(ISNUMBER(SEARCH(Lists!$G$7,AO465)),1,0)))</f>
        <v/>
      </c>
    </row>
    <row r="466">
      <c r="AE466" s="19" t="n"/>
      <c r="AF466" s="23" t="n"/>
      <c r="AG466" s="23" t="n"/>
      <c r="AH466" s="24" t="n"/>
      <c r="AI466" s="23" t="n"/>
      <c r="AJ466" s="19" t="n"/>
      <c r="AK466" s="22">
        <f>IFERROR(TRIM(INDEX($A466:$AD466,MATCH(Lists!$J$2,$A$1:$AD$1,0))&amp;""),"")</f>
        <v/>
      </c>
      <c r="AL466" s="22">
        <f>LOWER(IFERROR(TRIM(INDEX($A466:$AD466,MATCH(Lists!$J$3,$A$1:$AD$1,0))&amp;""),""))</f>
        <v/>
      </c>
      <c r="AM466" s="22">
        <f>IFERROR(TRIM(INDEX($A466:$AD466,MATCH(Lists!$J$4,$A$1:$AD$1,0))&amp;""),"")</f>
        <v/>
      </c>
      <c r="AN466" s="22">
        <f>IFERROR(IF(TRIM(INDEX($A466:$AD466,MATCH(Lists!$J$5,$A$1:$AD$1,0))&amp;"")="","",VALUE(TRIM(INDEX($A466:$AD466,MATCH(Lists!$J$5,$A$1:$AD$1,0))&amp;""))),"")</f>
        <v/>
      </c>
      <c r="AO466" s="22">
        <f>IFERROR(TRIM(INDEX($A466:$AD466,MATCH(Lists!$J$6,$A$1:$AD$1,0))&amp;""),"")</f>
        <v/>
      </c>
      <c r="AP466" s="22">
        <f>IFERROR(TRIM(INDEX($A466:$AD466,MATCH(Lists!$J$7,$A$1:$AD$1,0))&amp;""),"")</f>
        <v/>
      </c>
      <c r="AQ466" s="22">
        <f>IFERROR(TRIM(INDEX($A466:$AD466,MATCH(Lists!$J$8,$A$1:$AD$1,0))&amp;""),"")</f>
        <v/>
      </c>
      <c r="AR466" s="22">
        <f>IF(AK466="","",SUM(AS466:AX466))</f>
        <v/>
      </c>
      <c r="AS466" s="22">
        <f>IF(AK466="","",IF(Lists!$G$2="",0,IF(ISNUMBER(SEARCH(Lists!$G$2,AO466)),1,0)))</f>
        <v/>
      </c>
      <c r="AT466" s="22">
        <f>IF(AK466="","",IF(Lists!$G$3="",0,IF(ISNUMBER(SEARCH(Lists!$G$3,AO466)),1,0)))</f>
        <v/>
      </c>
      <c r="AU466" s="22">
        <f>IF(AK466="","",IF(Lists!$G$4="",0,IF(ISNUMBER(SEARCH(Lists!$G$4,AO466)),1,0)))</f>
        <v/>
      </c>
      <c r="AV466" s="22">
        <f>IF(AK466="","",IF(Lists!$G$5="",0,IF(ISNUMBER(SEARCH(Lists!$G$5,AO466)),1,0)))</f>
        <v/>
      </c>
      <c r="AW466" s="22">
        <f>IF(AK466="","",IF(Lists!$G$6="",0,IF(ISNUMBER(SEARCH(Lists!$G$6,AO466)),1,0)))</f>
        <v/>
      </c>
      <c r="AX466" s="22">
        <f>IF(AK466="","",IF(Lists!$G$7="",0,IF(ISNUMBER(SEARCH(Lists!$G$7,AO466)),1,0)))</f>
        <v/>
      </c>
    </row>
    <row r="467">
      <c r="AE467" s="19" t="n"/>
      <c r="AF467" s="23" t="n"/>
      <c r="AG467" s="23" t="n"/>
      <c r="AH467" s="24" t="n"/>
      <c r="AI467" s="23" t="n"/>
      <c r="AJ467" s="19" t="n"/>
      <c r="AK467" s="22">
        <f>IFERROR(TRIM(INDEX($A467:$AD467,MATCH(Lists!$J$2,$A$1:$AD$1,0))&amp;""),"")</f>
        <v/>
      </c>
      <c r="AL467" s="22">
        <f>LOWER(IFERROR(TRIM(INDEX($A467:$AD467,MATCH(Lists!$J$3,$A$1:$AD$1,0))&amp;""),""))</f>
        <v/>
      </c>
      <c r="AM467" s="22">
        <f>IFERROR(TRIM(INDEX($A467:$AD467,MATCH(Lists!$J$4,$A$1:$AD$1,0))&amp;""),"")</f>
        <v/>
      </c>
      <c r="AN467" s="22">
        <f>IFERROR(IF(TRIM(INDEX($A467:$AD467,MATCH(Lists!$J$5,$A$1:$AD$1,0))&amp;"")="","",VALUE(TRIM(INDEX($A467:$AD467,MATCH(Lists!$J$5,$A$1:$AD$1,0))&amp;""))),"")</f>
        <v/>
      </c>
      <c r="AO467" s="22">
        <f>IFERROR(TRIM(INDEX($A467:$AD467,MATCH(Lists!$J$6,$A$1:$AD$1,0))&amp;""),"")</f>
        <v/>
      </c>
      <c r="AP467" s="22">
        <f>IFERROR(TRIM(INDEX($A467:$AD467,MATCH(Lists!$J$7,$A$1:$AD$1,0))&amp;""),"")</f>
        <v/>
      </c>
      <c r="AQ467" s="22">
        <f>IFERROR(TRIM(INDEX($A467:$AD467,MATCH(Lists!$J$8,$A$1:$AD$1,0))&amp;""),"")</f>
        <v/>
      </c>
      <c r="AR467" s="22">
        <f>IF(AK467="","",SUM(AS467:AX467))</f>
        <v/>
      </c>
      <c r="AS467" s="22">
        <f>IF(AK467="","",IF(Lists!$G$2="",0,IF(ISNUMBER(SEARCH(Lists!$G$2,AO467)),1,0)))</f>
        <v/>
      </c>
      <c r="AT467" s="22">
        <f>IF(AK467="","",IF(Lists!$G$3="",0,IF(ISNUMBER(SEARCH(Lists!$G$3,AO467)),1,0)))</f>
        <v/>
      </c>
      <c r="AU467" s="22">
        <f>IF(AK467="","",IF(Lists!$G$4="",0,IF(ISNUMBER(SEARCH(Lists!$G$4,AO467)),1,0)))</f>
        <v/>
      </c>
      <c r="AV467" s="22">
        <f>IF(AK467="","",IF(Lists!$G$5="",0,IF(ISNUMBER(SEARCH(Lists!$G$5,AO467)),1,0)))</f>
        <v/>
      </c>
      <c r="AW467" s="22">
        <f>IF(AK467="","",IF(Lists!$G$6="",0,IF(ISNUMBER(SEARCH(Lists!$G$6,AO467)),1,0)))</f>
        <v/>
      </c>
      <c r="AX467" s="22">
        <f>IF(AK467="","",IF(Lists!$G$7="",0,IF(ISNUMBER(SEARCH(Lists!$G$7,AO467)),1,0)))</f>
        <v/>
      </c>
    </row>
    <row r="468">
      <c r="AE468" s="19" t="n"/>
      <c r="AF468" s="23" t="n"/>
      <c r="AG468" s="23" t="n"/>
      <c r="AH468" s="24" t="n"/>
      <c r="AI468" s="23" t="n"/>
      <c r="AJ468" s="19" t="n"/>
      <c r="AK468" s="22">
        <f>IFERROR(TRIM(INDEX($A468:$AD468,MATCH(Lists!$J$2,$A$1:$AD$1,0))&amp;""),"")</f>
        <v/>
      </c>
      <c r="AL468" s="22">
        <f>LOWER(IFERROR(TRIM(INDEX($A468:$AD468,MATCH(Lists!$J$3,$A$1:$AD$1,0))&amp;""),""))</f>
        <v/>
      </c>
      <c r="AM468" s="22">
        <f>IFERROR(TRIM(INDEX($A468:$AD468,MATCH(Lists!$J$4,$A$1:$AD$1,0))&amp;""),"")</f>
        <v/>
      </c>
      <c r="AN468" s="22">
        <f>IFERROR(IF(TRIM(INDEX($A468:$AD468,MATCH(Lists!$J$5,$A$1:$AD$1,0))&amp;"")="","",VALUE(TRIM(INDEX($A468:$AD468,MATCH(Lists!$J$5,$A$1:$AD$1,0))&amp;""))),"")</f>
        <v/>
      </c>
      <c r="AO468" s="22">
        <f>IFERROR(TRIM(INDEX($A468:$AD468,MATCH(Lists!$J$6,$A$1:$AD$1,0))&amp;""),"")</f>
        <v/>
      </c>
      <c r="AP468" s="22">
        <f>IFERROR(TRIM(INDEX($A468:$AD468,MATCH(Lists!$J$7,$A$1:$AD$1,0))&amp;""),"")</f>
        <v/>
      </c>
      <c r="AQ468" s="22">
        <f>IFERROR(TRIM(INDEX($A468:$AD468,MATCH(Lists!$J$8,$A$1:$AD$1,0))&amp;""),"")</f>
        <v/>
      </c>
      <c r="AR468" s="22">
        <f>IF(AK468="","",SUM(AS468:AX468))</f>
        <v/>
      </c>
      <c r="AS468" s="22">
        <f>IF(AK468="","",IF(Lists!$G$2="",0,IF(ISNUMBER(SEARCH(Lists!$G$2,AO468)),1,0)))</f>
        <v/>
      </c>
      <c r="AT468" s="22">
        <f>IF(AK468="","",IF(Lists!$G$3="",0,IF(ISNUMBER(SEARCH(Lists!$G$3,AO468)),1,0)))</f>
        <v/>
      </c>
      <c r="AU468" s="22">
        <f>IF(AK468="","",IF(Lists!$G$4="",0,IF(ISNUMBER(SEARCH(Lists!$G$4,AO468)),1,0)))</f>
        <v/>
      </c>
      <c r="AV468" s="22">
        <f>IF(AK468="","",IF(Lists!$G$5="",0,IF(ISNUMBER(SEARCH(Lists!$G$5,AO468)),1,0)))</f>
        <v/>
      </c>
      <c r="AW468" s="22">
        <f>IF(AK468="","",IF(Lists!$G$6="",0,IF(ISNUMBER(SEARCH(Lists!$G$6,AO468)),1,0)))</f>
        <v/>
      </c>
      <c r="AX468" s="22">
        <f>IF(AK468="","",IF(Lists!$G$7="",0,IF(ISNUMBER(SEARCH(Lists!$G$7,AO468)),1,0)))</f>
        <v/>
      </c>
    </row>
    <row r="469">
      <c r="AE469" s="19" t="n"/>
      <c r="AF469" s="23" t="n"/>
      <c r="AG469" s="23" t="n"/>
      <c r="AH469" s="24" t="n"/>
      <c r="AI469" s="23" t="n"/>
      <c r="AJ469" s="19" t="n"/>
      <c r="AK469" s="22">
        <f>IFERROR(TRIM(INDEX($A469:$AD469,MATCH(Lists!$J$2,$A$1:$AD$1,0))&amp;""),"")</f>
        <v/>
      </c>
      <c r="AL469" s="22">
        <f>LOWER(IFERROR(TRIM(INDEX($A469:$AD469,MATCH(Lists!$J$3,$A$1:$AD$1,0))&amp;""),""))</f>
        <v/>
      </c>
      <c r="AM469" s="22">
        <f>IFERROR(TRIM(INDEX($A469:$AD469,MATCH(Lists!$J$4,$A$1:$AD$1,0))&amp;""),"")</f>
        <v/>
      </c>
      <c r="AN469" s="22">
        <f>IFERROR(IF(TRIM(INDEX($A469:$AD469,MATCH(Lists!$J$5,$A$1:$AD$1,0))&amp;"")="","",VALUE(TRIM(INDEX($A469:$AD469,MATCH(Lists!$J$5,$A$1:$AD$1,0))&amp;""))),"")</f>
        <v/>
      </c>
      <c r="AO469" s="22">
        <f>IFERROR(TRIM(INDEX($A469:$AD469,MATCH(Lists!$J$6,$A$1:$AD$1,0))&amp;""),"")</f>
        <v/>
      </c>
      <c r="AP469" s="22">
        <f>IFERROR(TRIM(INDEX($A469:$AD469,MATCH(Lists!$J$7,$A$1:$AD$1,0))&amp;""),"")</f>
        <v/>
      </c>
      <c r="AQ469" s="22">
        <f>IFERROR(TRIM(INDEX($A469:$AD469,MATCH(Lists!$J$8,$A$1:$AD$1,0))&amp;""),"")</f>
        <v/>
      </c>
      <c r="AR469" s="22">
        <f>IF(AK469="","",SUM(AS469:AX469))</f>
        <v/>
      </c>
      <c r="AS469" s="22">
        <f>IF(AK469="","",IF(Lists!$G$2="",0,IF(ISNUMBER(SEARCH(Lists!$G$2,AO469)),1,0)))</f>
        <v/>
      </c>
      <c r="AT469" s="22">
        <f>IF(AK469="","",IF(Lists!$G$3="",0,IF(ISNUMBER(SEARCH(Lists!$G$3,AO469)),1,0)))</f>
        <v/>
      </c>
      <c r="AU469" s="22">
        <f>IF(AK469="","",IF(Lists!$G$4="",0,IF(ISNUMBER(SEARCH(Lists!$G$4,AO469)),1,0)))</f>
        <v/>
      </c>
      <c r="AV469" s="22">
        <f>IF(AK469="","",IF(Lists!$G$5="",0,IF(ISNUMBER(SEARCH(Lists!$G$5,AO469)),1,0)))</f>
        <v/>
      </c>
      <c r="AW469" s="22">
        <f>IF(AK469="","",IF(Lists!$G$6="",0,IF(ISNUMBER(SEARCH(Lists!$G$6,AO469)),1,0)))</f>
        <v/>
      </c>
      <c r="AX469" s="22">
        <f>IF(AK469="","",IF(Lists!$G$7="",0,IF(ISNUMBER(SEARCH(Lists!$G$7,AO469)),1,0)))</f>
        <v/>
      </c>
    </row>
    <row r="470">
      <c r="AE470" s="19" t="n"/>
      <c r="AF470" s="23" t="n"/>
      <c r="AG470" s="23" t="n"/>
      <c r="AH470" s="24" t="n"/>
      <c r="AI470" s="23" t="n"/>
      <c r="AJ470" s="19" t="n"/>
      <c r="AK470" s="22">
        <f>IFERROR(TRIM(INDEX($A470:$AD470,MATCH(Lists!$J$2,$A$1:$AD$1,0))&amp;""),"")</f>
        <v/>
      </c>
      <c r="AL470" s="22">
        <f>LOWER(IFERROR(TRIM(INDEX($A470:$AD470,MATCH(Lists!$J$3,$A$1:$AD$1,0))&amp;""),""))</f>
        <v/>
      </c>
      <c r="AM470" s="22">
        <f>IFERROR(TRIM(INDEX($A470:$AD470,MATCH(Lists!$J$4,$A$1:$AD$1,0))&amp;""),"")</f>
        <v/>
      </c>
      <c r="AN470" s="22">
        <f>IFERROR(IF(TRIM(INDEX($A470:$AD470,MATCH(Lists!$J$5,$A$1:$AD$1,0))&amp;"")="","",VALUE(TRIM(INDEX($A470:$AD470,MATCH(Lists!$J$5,$A$1:$AD$1,0))&amp;""))),"")</f>
        <v/>
      </c>
      <c r="AO470" s="22">
        <f>IFERROR(TRIM(INDEX($A470:$AD470,MATCH(Lists!$J$6,$A$1:$AD$1,0))&amp;""),"")</f>
        <v/>
      </c>
      <c r="AP470" s="22">
        <f>IFERROR(TRIM(INDEX($A470:$AD470,MATCH(Lists!$J$7,$A$1:$AD$1,0))&amp;""),"")</f>
        <v/>
      </c>
      <c r="AQ470" s="22">
        <f>IFERROR(TRIM(INDEX($A470:$AD470,MATCH(Lists!$J$8,$A$1:$AD$1,0))&amp;""),"")</f>
        <v/>
      </c>
      <c r="AR470" s="22">
        <f>IF(AK470="","",SUM(AS470:AX470))</f>
        <v/>
      </c>
      <c r="AS470" s="22">
        <f>IF(AK470="","",IF(Lists!$G$2="",0,IF(ISNUMBER(SEARCH(Lists!$G$2,AO470)),1,0)))</f>
        <v/>
      </c>
      <c r="AT470" s="22">
        <f>IF(AK470="","",IF(Lists!$G$3="",0,IF(ISNUMBER(SEARCH(Lists!$G$3,AO470)),1,0)))</f>
        <v/>
      </c>
      <c r="AU470" s="22">
        <f>IF(AK470="","",IF(Lists!$G$4="",0,IF(ISNUMBER(SEARCH(Lists!$G$4,AO470)),1,0)))</f>
        <v/>
      </c>
      <c r="AV470" s="22">
        <f>IF(AK470="","",IF(Lists!$G$5="",0,IF(ISNUMBER(SEARCH(Lists!$G$5,AO470)),1,0)))</f>
        <v/>
      </c>
      <c r="AW470" s="22">
        <f>IF(AK470="","",IF(Lists!$G$6="",0,IF(ISNUMBER(SEARCH(Lists!$G$6,AO470)),1,0)))</f>
        <v/>
      </c>
      <c r="AX470" s="22">
        <f>IF(AK470="","",IF(Lists!$G$7="",0,IF(ISNUMBER(SEARCH(Lists!$G$7,AO470)),1,0)))</f>
        <v/>
      </c>
    </row>
    <row r="471">
      <c r="AE471" s="19" t="n"/>
      <c r="AF471" s="23" t="n"/>
      <c r="AG471" s="23" t="n"/>
      <c r="AH471" s="24" t="n"/>
      <c r="AI471" s="23" t="n"/>
      <c r="AJ471" s="19" t="n"/>
      <c r="AK471" s="22">
        <f>IFERROR(TRIM(INDEX($A471:$AD471,MATCH(Lists!$J$2,$A$1:$AD$1,0))&amp;""),"")</f>
        <v/>
      </c>
      <c r="AL471" s="22">
        <f>LOWER(IFERROR(TRIM(INDEX($A471:$AD471,MATCH(Lists!$J$3,$A$1:$AD$1,0))&amp;""),""))</f>
        <v/>
      </c>
      <c r="AM471" s="22">
        <f>IFERROR(TRIM(INDEX($A471:$AD471,MATCH(Lists!$J$4,$A$1:$AD$1,0))&amp;""),"")</f>
        <v/>
      </c>
      <c r="AN471" s="22">
        <f>IFERROR(IF(TRIM(INDEX($A471:$AD471,MATCH(Lists!$J$5,$A$1:$AD$1,0))&amp;"")="","",VALUE(TRIM(INDEX($A471:$AD471,MATCH(Lists!$J$5,$A$1:$AD$1,0))&amp;""))),"")</f>
        <v/>
      </c>
      <c r="AO471" s="22">
        <f>IFERROR(TRIM(INDEX($A471:$AD471,MATCH(Lists!$J$6,$A$1:$AD$1,0))&amp;""),"")</f>
        <v/>
      </c>
      <c r="AP471" s="22">
        <f>IFERROR(TRIM(INDEX($A471:$AD471,MATCH(Lists!$J$7,$A$1:$AD$1,0))&amp;""),"")</f>
        <v/>
      </c>
      <c r="AQ471" s="22">
        <f>IFERROR(TRIM(INDEX($A471:$AD471,MATCH(Lists!$J$8,$A$1:$AD$1,0))&amp;""),"")</f>
        <v/>
      </c>
      <c r="AR471" s="22">
        <f>IF(AK471="","",SUM(AS471:AX471))</f>
        <v/>
      </c>
      <c r="AS471" s="22">
        <f>IF(AK471="","",IF(Lists!$G$2="",0,IF(ISNUMBER(SEARCH(Lists!$G$2,AO471)),1,0)))</f>
        <v/>
      </c>
      <c r="AT471" s="22">
        <f>IF(AK471="","",IF(Lists!$G$3="",0,IF(ISNUMBER(SEARCH(Lists!$G$3,AO471)),1,0)))</f>
        <v/>
      </c>
      <c r="AU471" s="22">
        <f>IF(AK471="","",IF(Lists!$G$4="",0,IF(ISNUMBER(SEARCH(Lists!$G$4,AO471)),1,0)))</f>
        <v/>
      </c>
      <c r="AV471" s="22">
        <f>IF(AK471="","",IF(Lists!$G$5="",0,IF(ISNUMBER(SEARCH(Lists!$G$5,AO471)),1,0)))</f>
        <v/>
      </c>
      <c r="AW471" s="22">
        <f>IF(AK471="","",IF(Lists!$G$6="",0,IF(ISNUMBER(SEARCH(Lists!$G$6,AO471)),1,0)))</f>
        <v/>
      </c>
      <c r="AX471" s="22">
        <f>IF(AK471="","",IF(Lists!$G$7="",0,IF(ISNUMBER(SEARCH(Lists!$G$7,AO471)),1,0)))</f>
        <v/>
      </c>
    </row>
    <row r="472">
      <c r="AE472" s="19" t="n"/>
      <c r="AF472" s="23" t="n"/>
      <c r="AG472" s="23" t="n"/>
      <c r="AH472" s="24" t="n"/>
      <c r="AI472" s="23" t="n"/>
      <c r="AJ472" s="19" t="n"/>
      <c r="AK472" s="22">
        <f>IFERROR(TRIM(INDEX($A472:$AD472,MATCH(Lists!$J$2,$A$1:$AD$1,0))&amp;""),"")</f>
        <v/>
      </c>
      <c r="AL472" s="22">
        <f>LOWER(IFERROR(TRIM(INDEX($A472:$AD472,MATCH(Lists!$J$3,$A$1:$AD$1,0))&amp;""),""))</f>
        <v/>
      </c>
      <c r="AM472" s="22">
        <f>IFERROR(TRIM(INDEX($A472:$AD472,MATCH(Lists!$J$4,$A$1:$AD$1,0))&amp;""),"")</f>
        <v/>
      </c>
      <c r="AN472" s="22">
        <f>IFERROR(IF(TRIM(INDEX($A472:$AD472,MATCH(Lists!$J$5,$A$1:$AD$1,0))&amp;"")="","",VALUE(TRIM(INDEX($A472:$AD472,MATCH(Lists!$J$5,$A$1:$AD$1,0))&amp;""))),"")</f>
        <v/>
      </c>
      <c r="AO472" s="22">
        <f>IFERROR(TRIM(INDEX($A472:$AD472,MATCH(Lists!$J$6,$A$1:$AD$1,0))&amp;""),"")</f>
        <v/>
      </c>
      <c r="AP472" s="22">
        <f>IFERROR(TRIM(INDEX($A472:$AD472,MATCH(Lists!$J$7,$A$1:$AD$1,0))&amp;""),"")</f>
        <v/>
      </c>
      <c r="AQ472" s="22">
        <f>IFERROR(TRIM(INDEX($A472:$AD472,MATCH(Lists!$J$8,$A$1:$AD$1,0))&amp;""),"")</f>
        <v/>
      </c>
      <c r="AR472" s="22">
        <f>IF(AK472="","",SUM(AS472:AX472))</f>
        <v/>
      </c>
      <c r="AS472" s="22">
        <f>IF(AK472="","",IF(Lists!$G$2="",0,IF(ISNUMBER(SEARCH(Lists!$G$2,AO472)),1,0)))</f>
        <v/>
      </c>
      <c r="AT472" s="22">
        <f>IF(AK472="","",IF(Lists!$G$3="",0,IF(ISNUMBER(SEARCH(Lists!$G$3,AO472)),1,0)))</f>
        <v/>
      </c>
      <c r="AU472" s="22">
        <f>IF(AK472="","",IF(Lists!$G$4="",0,IF(ISNUMBER(SEARCH(Lists!$G$4,AO472)),1,0)))</f>
        <v/>
      </c>
      <c r="AV472" s="22">
        <f>IF(AK472="","",IF(Lists!$G$5="",0,IF(ISNUMBER(SEARCH(Lists!$G$5,AO472)),1,0)))</f>
        <v/>
      </c>
      <c r="AW472" s="22">
        <f>IF(AK472="","",IF(Lists!$G$6="",0,IF(ISNUMBER(SEARCH(Lists!$G$6,AO472)),1,0)))</f>
        <v/>
      </c>
      <c r="AX472" s="22">
        <f>IF(AK472="","",IF(Lists!$G$7="",0,IF(ISNUMBER(SEARCH(Lists!$G$7,AO472)),1,0)))</f>
        <v/>
      </c>
    </row>
    <row r="473">
      <c r="AE473" s="19" t="n"/>
      <c r="AF473" s="23" t="n"/>
      <c r="AG473" s="23" t="n"/>
      <c r="AH473" s="24" t="n"/>
      <c r="AI473" s="23" t="n"/>
      <c r="AJ473" s="19" t="n"/>
      <c r="AK473" s="22">
        <f>IFERROR(TRIM(INDEX($A473:$AD473,MATCH(Lists!$J$2,$A$1:$AD$1,0))&amp;""),"")</f>
        <v/>
      </c>
      <c r="AL473" s="22">
        <f>LOWER(IFERROR(TRIM(INDEX($A473:$AD473,MATCH(Lists!$J$3,$A$1:$AD$1,0))&amp;""),""))</f>
        <v/>
      </c>
      <c r="AM473" s="22">
        <f>IFERROR(TRIM(INDEX($A473:$AD473,MATCH(Lists!$J$4,$A$1:$AD$1,0))&amp;""),"")</f>
        <v/>
      </c>
      <c r="AN473" s="22">
        <f>IFERROR(IF(TRIM(INDEX($A473:$AD473,MATCH(Lists!$J$5,$A$1:$AD$1,0))&amp;"")="","",VALUE(TRIM(INDEX($A473:$AD473,MATCH(Lists!$J$5,$A$1:$AD$1,0))&amp;""))),"")</f>
        <v/>
      </c>
      <c r="AO473" s="22">
        <f>IFERROR(TRIM(INDEX($A473:$AD473,MATCH(Lists!$J$6,$A$1:$AD$1,0))&amp;""),"")</f>
        <v/>
      </c>
      <c r="AP473" s="22">
        <f>IFERROR(TRIM(INDEX($A473:$AD473,MATCH(Lists!$J$7,$A$1:$AD$1,0))&amp;""),"")</f>
        <v/>
      </c>
      <c r="AQ473" s="22">
        <f>IFERROR(TRIM(INDEX($A473:$AD473,MATCH(Lists!$J$8,$A$1:$AD$1,0))&amp;""),"")</f>
        <v/>
      </c>
      <c r="AR473" s="22">
        <f>IF(AK473="","",SUM(AS473:AX473))</f>
        <v/>
      </c>
      <c r="AS473" s="22">
        <f>IF(AK473="","",IF(Lists!$G$2="",0,IF(ISNUMBER(SEARCH(Lists!$G$2,AO473)),1,0)))</f>
        <v/>
      </c>
      <c r="AT473" s="22">
        <f>IF(AK473="","",IF(Lists!$G$3="",0,IF(ISNUMBER(SEARCH(Lists!$G$3,AO473)),1,0)))</f>
        <v/>
      </c>
      <c r="AU473" s="22">
        <f>IF(AK473="","",IF(Lists!$G$4="",0,IF(ISNUMBER(SEARCH(Lists!$G$4,AO473)),1,0)))</f>
        <v/>
      </c>
      <c r="AV473" s="22">
        <f>IF(AK473="","",IF(Lists!$G$5="",0,IF(ISNUMBER(SEARCH(Lists!$G$5,AO473)),1,0)))</f>
        <v/>
      </c>
      <c r="AW473" s="22">
        <f>IF(AK473="","",IF(Lists!$G$6="",0,IF(ISNUMBER(SEARCH(Lists!$G$6,AO473)),1,0)))</f>
        <v/>
      </c>
      <c r="AX473" s="22">
        <f>IF(AK473="","",IF(Lists!$G$7="",0,IF(ISNUMBER(SEARCH(Lists!$G$7,AO473)),1,0)))</f>
        <v/>
      </c>
    </row>
    <row r="474">
      <c r="AE474" s="19" t="n"/>
      <c r="AF474" s="23" t="n"/>
      <c r="AG474" s="23" t="n"/>
      <c r="AH474" s="24" t="n"/>
      <c r="AI474" s="23" t="n"/>
      <c r="AJ474" s="19" t="n"/>
      <c r="AK474" s="22">
        <f>IFERROR(TRIM(INDEX($A474:$AD474,MATCH(Lists!$J$2,$A$1:$AD$1,0))&amp;""),"")</f>
        <v/>
      </c>
      <c r="AL474" s="22">
        <f>LOWER(IFERROR(TRIM(INDEX($A474:$AD474,MATCH(Lists!$J$3,$A$1:$AD$1,0))&amp;""),""))</f>
        <v/>
      </c>
      <c r="AM474" s="22">
        <f>IFERROR(TRIM(INDEX($A474:$AD474,MATCH(Lists!$J$4,$A$1:$AD$1,0))&amp;""),"")</f>
        <v/>
      </c>
      <c r="AN474" s="22">
        <f>IFERROR(IF(TRIM(INDEX($A474:$AD474,MATCH(Lists!$J$5,$A$1:$AD$1,0))&amp;"")="","",VALUE(TRIM(INDEX($A474:$AD474,MATCH(Lists!$J$5,$A$1:$AD$1,0))&amp;""))),"")</f>
        <v/>
      </c>
      <c r="AO474" s="22">
        <f>IFERROR(TRIM(INDEX($A474:$AD474,MATCH(Lists!$J$6,$A$1:$AD$1,0))&amp;""),"")</f>
        <v/>
      </c>
      <c r="AP474" s="22">
        <f>IFERROR(TRIM(INDEX($A474:$AD474,MATCH(Lists!$J$7,$A$1:$AD$1,0))&amp;""),"")</f>
        <v/>
      </c>
      <c r="AQ474" s="22">
        <f>IFERROR(TRIM(INDEX($A474:$AD474,MATCH(Lists!$J$8,$A$1:$AD$1,0))&amp;""),"")</f>
        <v/>
      </c>
      <c r="AR474" s="22">
        <f>IF(AK474="","",SUM(AS474:AX474))</f>
        <v/>
      </c>
      <c r="AS474" s="22">
        <f>IF(AK474="","",IF(Lists!$G$2="",0,IF(ISNUMBER(SEARCH(Lists!$G$2,AO474)),1,0)))</f>
        <v/>
      </c>
      <c r="AT474" s="22">
        <f>IF(AK474="","",IF(Lists!$G$3="",0,IF(ISNUMBER(SEARCH(Lists!$G$3,AO474)),1,0)))</f>
        <v/>
      </c>
      <c r="AU474" s="22">
        <f>IF(AK474="","",IF(Lists!$G$4="",0,IF(ISNUMBER(SEARCH(Lists!$G$4,AO474)),1,0)))</f>
        <v/>
      </c>
      <c r="AV474" s="22">
        <f>IF(AK474="","",IF(Lists!$G$5="",0,IF(ISNUMBER(SEARCH(Lists!$G$5,AO474)),1,0)))</f>
        <v/>
      </c>
      <c r="AW474" s="22">
        <f>IF(AK474="","",IF(Lists!$G$6="",0,IF(ISNUMBER(SEARCH(Lists!$G$6,AO474)),1,0)))</f>
        <v/>
      </c>
      <c r="AX474" s="22">
        <f>IF(AK474="","",IF(Lists!$G$7="",0,IF(ISNUMBER(SEARCH(Lists!$G$7,AO474)),1,0)))</f>
        <v/>
      </c>
    </row>
    <row r="475">
      <c r="AE475" s="19" t="n"/>
      <c r="AF475" s="23" t="n"/>
      <c r="AG475" s="23" t="n"/>
      <c r="AH475" s="24" t="n"/>
      <c r="AI475" s="23" t="n"/>
      <c r="AJ475" s="19" t="n"/>
      <c r="AK475" s="22">
        <f>IFERROR(TRIM(INDEX($A475:$AD475,MATCH(Lists!$J$2,$A$1:$AD$1,0))&amp;""),"")</f>
        <v/>
      </c>
      <c r="AL475" s="22">
        <f>LOWER(IFERROR(TRIM(INDEX($A475:$AD475,MATCH(Lists!$J$3,$A$1:$AD$1,0))&amp;""),""))</f>
        <v/>
      </c>
      <c r="AM475" s="22">
        <f>IFERROR(TRIM(INDEX($A475:$AD475,MATCH(Lists!$J$4,$A$1:$AD$1,0))&amp;""),"")</f>
        <v/>
      </c>
      <c r="AN475" s="22">
        <f>IFERROR(IF(TRIM(INDEX($A475:$AD475,MATCH(Lists!$J$5,$A$1:$AD$1,0))&amp;"")="","",VALUE(TRIM(INDEX($A475:$AD475,MATCH(Lists!$J$5,$A$1:$AD$1,0))&amp;""))),"")</f>
        <v/>
      </c>
      <c r="AO475" s="22">
        <f>IFERROR(TRIM(INDEX($A475:$AD475,MATCH(Lists!$J$6,$A$1:$AD$1,0))&amp;""),"")</f>
        <v/>
      </c>
      <c r="AP475" s="22">
        <f>IFERROR(TRIM(INDEX($A475:$AD475,MATCH(Lists!$J$7,$A$1:$AD$1,0))&amp;""),"")</f>
        <v/>
      </c>
      <c r="AQ475" s="22">
        <f>IFERROR(TRIM(INDEX($A475:$AD475,MATCH(Lists!$J$8,$A$1:$AD$1,0))&amp;""),"")</f>
        <v/>
      </c>
      <c r="AR475" s="22">
        <f>IF(AK475="","",SUM(AS475:AX475))</f>
        <v/>
      </c>
      <c r="AS475" s="22">
        <f>IF(AK475="","",IF(Lists!$G$2="",0,IF(ISNUMBER(SEARCH(Lists!$G$2,AO475)),1,0)))</f>
        <v/>
      </c>
      <c r="AT475" s="22">
        <f>IF(AK475="","",IF(Lists!$G$3="",0,IF(ISNUMBER(SEARCH(Lists!$G$3,AO475)),1,0)))</f>
        <v/>
      </c>
      <c r="AU475" s="22">
        <f>IF(AK475="","",IF(Lists!$G$4="",0,IF(ISNUMBER(SEARCH(Lists!$G$4,AO475)),1,0)))</f>
        <v/>
      </c>
      <c r="AV475" s="22">
        <f>IF(AK475="","",IF(Lists!$G$5="",0,IF(ISNUMBER(SEARCH(Lists!$G$5,AO475)),1,0)))</f>
        <v/>
      </c>
      <c r="AW475" s="22">
        <f>IF(AK475="","",IF(Lists!$G$6="",0,IF(ISNUMBER(SEARCH(Lists!$G$6,AO475)),1,0)))</f>
        <v/>
      </c>
      <c r="AX475" s="22">
        <f>IF(AK475="","",IF(Lists!$G$7="",0,IF(ISNUMBER(SEARCH(Lists!$G$7,AO475)),1,0)))</f>
        <v/>
      </c>
    </row>
    <row r="476">
      <c r="AE476" s="19" t="n"/>
      <c r="AF476" s="23" t="n"/>
      <c r="AG476" s="23" t="n"/>
      <c r="AH476" s="24" t="n"/>
      <c r="AI476" s="23" t="n"/>
      <c r="AJ476" s="19" t="n"/>
      <c r="AK476" s="22">
        <f>IFERROR(TRIM(INDEX($A476:$AD476,MATCH(Lists!$J$2,$A$1:$AD$1,0))&amp;""),"")</f>
        <v/>
      </c>
      <c r="AL476" s="22">
        <f>LOWER(IFERROR(TRIM(INDEX($A476:$AD476,MATCH(Lists!$J$3,$A$1:$AD$1,0))&amp;""),""))</f>
        <v/>
      </c>
      <c r="AM476" s="22">
        <f>IFERROR(TRIM(INDEX($A476:$AD476,MATCH(Lists!$J$4,$A$1:$AD$1,0))&amp;""),"")</f>
        <v/>
      </c>
      <c r="AN476" s="22">
        <f>IFERROR(IF(TRIM(INDEX($A476:$AD476,MATCH(Lists!$J$5,$A$1:$AD$1,0))&amp;"")="","",VALUE(TRIM(INDEX($A476:$AD476,MATCH(Lists!$J$5,$A$1:$AD$1,0))&amp;""))),"")</f>
        <v/>
      </c>
      <c r="AO476" s="22">
        <f>IFERROR(TRIM(INDEX($A476:$AD476,MATCH(Lists!$J$6,$A$1:$AD$1,0))&amp;""),"")</f>
        <v/>
      </c>
      <c r="AP476" s="22">
        <f>IFERROR(TRIM(INDEX($A476:$AD476,MATCH(Lists!$J$7,$A$1:$AD$1,0))&amp;""),"")</f>
        <v/>
      </c>
      <c r="AQ476" s="22">
        <f>IFERROR(TRIM(INDEX($A476:$AD476,MATCH(Lists!$J$8,$A$1:$AD$1,0))&amp;""),"")</f>
        <v/>
      </c>
      <c r="AR476" s="22">
        <f>IF(AK476="","",SUM(AS476:AX476))</f>
        <v/>
      </c>
      <c r="AS476" s="22">
        <f>IF(AK476="","",IF(Lists!$G$2="",0,IF(ISNUMBER(SEARCH(Lists!$G$2,AO476)),1,0)))</f>
        <v/>
      </c>
      <c r="AT476" s="22">
        <f>IF(AK476="","",IF(Lists!$G$3="",0,IF(ISNUMBER(SEARCH(Lists!$G$3,AO476)),1,0)))</f>
        <v/>
      </c>
      <c r="AU476" s="22">
        <f>IF(AK476="","",IF(Lists!$G$4="",0,IF(ISNUMBER(SEARCH(Lists!$G$4,AO476)),1,0)))</f>
        <v/>
      </c>
      <c r="AV476" s="22">
        <f>IF(AK476="","",IF(Lists!$G$5="",0,IF(ISNUMBER(SEARCH(Lists!$G$5,AO476)),1,0)))</f>
        <v/>
      </c>
      <c r="AW476" s="22">
        <f>IF(AK476="","",IF(Lists!$G$6="",0,IF(ISNUMBER(SEARCH(Lists!$G$6,AO476)),1,0)))</f>
        <v/>
      </c>
      <c r="AX476" s="22">
        <f>IF(AK476="","",IF(Lists!$G$7="",0,IF(ISNUMBER(SEARCH(Lists!$G$7,AO476)),1,0)))</f>
        <v/>
      </c>
    </row>
    <row r="477">
      <c r="AE477" s="19" t="n"/>
      <c r="AF477" s="23" t="n"/>
      <c r="AG477" s="23" t="n"/>
      <c r="AH477" s="24" t="n"/>
      <c r="AI477" s="23" t="n"/>
      <c r="AJ477" s="19" t="n"/>
      <c r="AK477" s="22">
        <f>IFERROR(TRIM(INDEX($A477:$AD477,MATCH(Lists!$J$2,$A$1:$AD$1,0))&amp;""),"")</f>
        <v/>
      </c>
      <c r="AL477" s="22">
        <f>LOWER(IFERROR(TRIM(INDEX($A477:$AD477,MATCH(Lists!$J$3,$A$1:$AD$1,0))&amp;""),""))</f>
        <v/>
      </c>
      <c r="AM477" s="22">
        <f>IFERROR(TRIM(INDEX($A477:$AD477,MATCH(Lists!$J$4,$A$1:$AD$1,0))&amp;""),"")</f>
        <v/>
      </c>
      <c r="AN477" s="22">
        <f>IFERROR(IF(TRIM(INDEX($A477:$AD477,MATCH(Lists!$J$5,$A$1:$AD$1,0))&amp;"")="","",VALUE(TRIM(INDEX($A477:$AD477,MATCH(Lists!$J$5,$A$1:$AD$1,0))&amp;""))),"")</f>
        <v/>
      </c>
      <c r="AO477" s="22">
        <f>IFERROR(TRIM(INDEX($A477:$AD477,MATCH(Lists!$J$6,$A$1:$AD$1,0))&amp;""),"")</f>
        <v/>
      </c>
      <c r="AP477" s="22">
        <f>IFERROR(TRIM(INDEX($A477:$AD477,MATCH(Lists!$J$7,$A$1:$AD$1,0))&amp;""),"")</f>
        <v/>
      </c>
      <c r="AQ477" s="22">
        <f>IFERROR(TRIM(INDEX($A477:$AD477,MATCH(Lists!$J$8,$A$1:$AD$1,0))&amp;""),"")</f>
        <v/>
      </c>
      <c r="AR477" s="22">
        <f>IF(AK477="","",SUM(AS477:AX477))</f>
        <v/>
      </c>
      <c r="AS477" s="22">
        <f>IF(AK477="","",IF(Lists!$G$2="",0,IF(ISNUMBER(SEARCH(Lists!$G$2,AO477)),1,0)))</f>
        <v/>
      </c>
      <c r="AT477" s="22">
        <f>IF(AK477="","",IF(Lists!$G$3="",0,IF(ISNUMBER(SEARCH(Lists!$G$3,AO477)),1,0)))</f>
        <v/>
      </c>
      <c r="AU477" s="22">
        <f>IF(AK477="","",IF(Lists!$G$4="",0,IF(ISNUMBER(SEARCH(Lists!$G$4,AO477)),1,0)))</f>
        <v/>
      </c>
      <c r="AV477" s="22">
        <f>IF(AK477="","",IF(Lists!$G$5="",0,IF(ISNUMBER(SEARCH(Lists!$G$5,AO477)),1,0)))</f>
        <v/>
      </c>
      <c r="AW477" s="22">
        <f>IF(AK477="","",IF(Lists!$G$6="",0,IF(ISNUMBER(SEARCH(Lists!$G$6,AO477)),1,0)))</f>
        <v/>
      </c>
      <c r="AX477" s="22">
        <f>IF(AK477="","",IF(Lists!$G$7="",0,IF(ISNUMBER(SEARCH(Lists!$G$7,AO477)),1,0)))</f>
        <v/>
      </c>
    </row>
    <row r="478">
      <c r="AE478" s="19" t="n"/>
      <c r="AF478" s="23" t="n"/>
      <c r="AG478" s="23" t="n"/>
      <c r="AH478" s="24" t="n"/>
      <c r="AI478" s="23" t="n"/>
      <c r="AJ478" s="19" t="n"/>
      <c r="AK478" s="22">
        <f>IFERROR(TRIM(INDEX($A478:$AD478,MATCH(Lists!$J$2,$A$1:$AD$1,0))&amp;""),"")</f>
        <v/>
      </c>
      <c r="AL478" s="22">
        <f>LOWER(IFERROR(TRIM(INDEX($A478:$AD478,MATCH(Lists!$J$3,$A$1:$AD$1,0))&amp;""),""))</f>
        <v/>
      </c>
      <c r="AM478" s="22">
        <f>IFERROR(TRIM(INDEX($A478:$AD478,MATCH(Lists!$J$4,$A$1:$AD$1,0))&amp;""),"")</f>
        <v/>
      </c>
      <c r="AN478" s="22">
        <f>IFERROR(IF(TRIM(INDEX($A478:$AD478,MATCH(Lists!$J$5,$A$1:$AD$1,0))&amp;"")="","",VALUE(TRIM(INDEX($A478:$AD478,MATCH(Lists!$J$5,$A$1:$AD$1,0))&amp;""))),"")</f>
        <v/>
      </c>
      <c r="AO478" s="22">
        <f>IFERROR(TRIM(INDEX($A478:$AD478,MATCH(Lists!$J$6,$A$1:$AD$1,0))&amp;""),"")</f>
        <v/>
      </c>
      <c r="AP478" s="22">
        <f>IFERROR(TRIM(INDEX($A478:$AD478,MATCH(Lists!$J$7,$A$1:$AD$1,0))&amp;""),"")</f>
        <v/>
      </c>
      <c r="AQ478" s="22">
        <f>IFERROR(TRIM(INDEX($A478:$AD478,MATCH(Lists!$J$8,$A$1:$AD$1,0))&amp;""),"")</f>
        <v/>
      </c>
      <c r="AR478" s="22">
        <f>IF(AK478="","",SUM(AS478:AX478))</f>
        <v/>
      </c>
      <c r="AS478" s="22">
        <f>IF(AK478="","",IF(Lists!$G$2="",0,IF(ISNUMBER(SEARCH(Lists!$G$2,AO478)),1,0)))</f>
        <v/>
      </c>
      <c r="AT478" s="22">
        <f>IF(AK478="","",IF(Lists!$G$3="",0,IF(ISNUMBER(SEARCH(Lists!$G$3,AO478)),1,0)))</f>
        <v/>
      </c>
      <c r="AU478" s="22">
        <f>IF(AK478="","",IF(Lists!$G$4="",0,IF(ISNUMBER(SEARCH(Lists!$G$4,AO478)),1,0)))</f>
        <v/>
      </c>
      <c r="AV478" s="22">
        <f>IF(AK478="","",IF(Lists!$G$5="",0,IF(ISNUMBER(SEARCH(Lists!$G$5,AO478)),1,0)))</f>
        <v/>
      </c>
      <c r="AW478" s="22">
        <f>IF(AK478="","",IF(Lists!$G$6="",0,IF(ISNUMBER(SEARCH(Lists!$G$6,AO478)),1,0)))</f>
        <v/>
      </c>
      <c r="AX478" s="22">
        <f>IF(AK478="","",IF(Lists!$G$7="",0,IF(ISNUMBER(SEARCH(Lists!$G$7,AO478)),1,0)))</f>
        <v/>
      </c>
    </row>
    <row r="479">
      <c r="AE479" s="19" t="n"/>
      <c r="AF479" s="23" t="n"/>
      <c r="AG479" s="23" t="n"/>
      <c r="AH479" s="24" t="n"/>
      <c r="AI479" s="23" t="n"/>
      <c r="AJ479" s="19" t="n"/>
      <c r="AK479" s="22">
        <f>IFERROR(TRIM(INDEX($A479:$AD479,MATCH(Lists!$J$2,$A$1:$AD$1,0))&amp;""),"")</f>
        <v/>
      </c>
      <c r="AL479" s="22">
        <f>LOWER(IFERROR(TRIM(INDEX($A479:$AD479,MATCH(Lists!$J$3,$A$1:$AD$1,0))&amp;""),""))</f>
        <v/>
      </c>
      <c r="AM479" s="22">
        <f>IFERROR(TRIM(INDEX($A479:$AD479,MATCH(Lists!$J$4,$A$1:$AD$1,0))&amp;""),"")</f>
        <v/>
      </c>
      <c r="AN479" s="22">
        <f>IFERROR(IF(TRIM(INDEX($A479:$AD479,MATCH(Lists!$J$5,$A$1:$AD$1,0))&amp;"")="","",VALUE(TRIM(INDEX($A479:$AD479,MATCH(Lists!$J$5,$A$1:$AD$1,0))&amp;""))),"")</f>
        <v/>
      </c>
      <c r="AO479" s="22">
        <f>IFERROR(TRIM(INDEX($A479:$AD479,MATCH(Lists!$J$6,$A$1:$AD$1,0))&amp;""),"")</f>
        <v/>
      </c>
      <c r="AP479" s="22">
        <f>IFERROR(TRIM(INDEX($A479:$AD479,MATCH(Lists!$J$7,$A$1:$AD$1,0))&amp;""),"")</f>
        <v/>
      </c>
      <c r="AQ479" s="22">
        <f>IFERROR(TRIM(INDEX($A479:$AD479,MATCH(Lists!$J$8,$A$1:$AD$1,0))&amp;""),"")</f>
        <v/>
      </c>
      <c r="AR479" s="22">
        <f>IF(AK479="","",SUM(AS479:AX479))</f>
        <v/>
      </c>
      <c r="AS479" s="22">
        <f>IF(AK479="","",IF(Lists!$G$2="",0,IF(ISNUMBER(SEARCH(Lists!$G$2,AO479)),1,0)))</f>
        <v/>
      </c>
      <c r="AT479" s="22">
        <f>IF(AK479="","",IF(Lists!$G$3="",0,IF(ISNUMBER(SEARCH(Lists!$G$3,AO479)),1,0)))</f>
        <v/>
      </c>
      <c r="AU479" s="22">
        <f>IF(AK479="","",IF(Lists!$G$4="",0,IF(ISNUMBER(SEARCH(Lists!$G$4,AO479)),1,0)))</f>
        <v/>
      </c>
      <c r="AV479" s="22">
        <f>IF(AK479="","",IF(Lists!$G$5="",0,IF(ISNUMBER(SEARCH(Lists!$G$5,AO479)),1,0)))</f>
        <v/>
      </c>
      <c r="AW479" s="22">
        <f>IF(AK479="","",IF(Lists!$G$6="",0,IF(ISNUMBER(SEARCH(Lists!$G$6,AO479)),1,0)))</f>
        <v/>
      </c>
      <c r="AX479" s="22">
        <f>IF(AK479="","",IF(Lists!$G$7="",0,IF(ISNUMBER(SEARCH(Lists!$G$7,AO479)),1,0)))</f>
        <v/>
      </c>
    </row>
    <row r="480">
      <c r="AE480" s="19" t="n"/>
      <c r="AF480" s="23" t="n"/>
      <c r="AG480" s="23" t="n"/>
      <c r="AH480" s="24" t="n"/>
      <c r="AI480" s="23" t="n"/>
      <c r="AJ480" s="19" t="n"/>
      <c r="AK480" s="22">
        <f>IFERROR(TRIM(INDEX($A480:$AD480,MATCH(Lists!$J$2,$A$1:$AD$1,0))&amp;""),"")</f>
        <v/>
      </c>
      <c r="AL480" s="22">
        <f>LOWER(IFERROR(TRIM(INDEX($A480:$AD480,MATCH(Lists!$J$3,$A$1:$AD$1,0))&amp;""),""))</f>
        <v/>
      </c>
      <c r="AM480" s="22">
        <f>IFERROR(TRIM(INDEX($A480:$AD480,MATCH(Lists!$J$4,$A$1:$AD$1,0))&amp;""),"")</f>
        <v/>
      </c>
      <c r="AN480" s="22">
        <f>IFERROR(IF(TRIM(INDEX($A480:$AD480,MATCH(Lists!$J$5,$A$1:$AD$1,0))&amp;"")="","",VALUE(TRIM(INDEX($A480:$AD480,MATCH(Lists!$J$5,$A$1:$AD$1,0))&amp;""))),"")</f>
        <v/>
      </c>
      <c r="AO480" s="22">
        <f>IFERROR(TRIM(INDEX($A480:$AD480,MATCH(Lists!$J$6,$A$1:$AD$1,0))&amp;""),"")</f>
        <v/>
      </c>
      <c r="AP480" s="22">
        <f>IFERROR(TRIM(INDEX($A480:$AD480,MATCH(Lists!$J$7,$A$1:$AD$1,0))&amp;""),"")</f>
        <v/>
      </c>
      <c r="AQ480" s="22">
        <f>IFERROR(TRIM(INDEX($A480:$AD480,MATCH(Lists!$J$8,$A$1:$AD$1,0))&amp;""),"")</f>
        <v/>
      </c>
      <c r="AR480" s="22">
        <f>IF(AK480="","",SUM(AS480:AX480))</f>
        <v/>
      </c>
      <c r="AS480" s="22">
        <f>IF(AK480="","",IF(Lists!$G$2="",0,IF(ISNUMBER(SEARCH(Lists!$G$2,AO480)),1,0)))</f>
        <v/>
      </c>
      <c r="AT480" s="22">
        <f>IF(AK480="","",IF(Lists!$G$3="",0,IF(ISNUMBER(SEARCH(Lists!$G$3,AO480)),1,0)))</f>
        <v/>
      </c>
      <c r="AU480" s="22">
        <f>IF(AK480="","",IF(Lists!$G$4="",0,IF(ISNUMBER(SEARCH(Lists!$G$4,AO480)),1,0)))</f>
        <v/>
      </c>
      <c r="AV480" s="22">
        <f>IF(AK480="","",IF(Lists!$G$5="",0,IF(ISNUMBER(SEARCH(Lists!$G$5,AO480)),1,0)))</f>
        <v/>
      </c>
      <c r="AW480" s="22">
        <f>IF(AK480="","",IF(Lists!$G$6="",0,IF(ISNUMBER(SEARCH(Lists!$G$6,AO480)),1,0)))</f>
        <v/>
      </c>
      <c r="AX480" s="22">
        <f>IF(AK480="","",IF(Lists!$G$7="",0,IF(ISNUMBER(SEARCH(Lists!$G$7,AO480)),1,0)))</f>
        <v/>
      </c>
    </row>
    <row r="481">
      <c r="AE481" s="19" t="n"/>
      <c r="AF481" s="23" t="n"/>
      <c r="AG481" s="23" t="n"/>
      <c r="AH481" s="24" t="n"/>
      <c r="AI481" s="23" t="n"/>
      <c r="AJ481" s="19" t="n"/>
      <c r="AK481" s="22">
        <f>IFERROR(TRIM(INDEX($A481:$AD481,MATCH(Lists!$J$2,$A$1:$AD$1,0))&amp;""),"")</f>
        <v/>
      </c>
      <c r="AL481" s="22">
        <f>LOWER(IFERROR(TRIM(INDEX($A481:$AD481,MATCH(Lists!$J$3,$A$1:$AD$1,0))&amp;""),""))</f>
        <v/>
      </c>
      <c r="AM481" s="22">
        <f>IFERROR(TRIM(INDEX($A481:$AD481,MATCH(Lists!$J$4,$A$1:$AD$1,0))&amp;""),"")</f>
        <v/>
      </c>
      <c r="AN481" s="22">
        <f>IFERROR(IF(TRIM(INDEX($A481:$AD481,MATCH(Lists!$J$5,$A$1:$AD$1,0))&amp;"")="","",VALUE(TRIM(INDEX($A481:$AD481,MATCH(Lists!$J$5,$A$1:$AD$1,0))&amp;""))),"")</f>
        <v/>
      </c>
      <c r="AO481" s="22">
        <f>IFERROR(TRIM(INDEX($A481:$AD481,MATCH(Lists!$J$6,$A$1:$AD$1,0))&amp;""),"")</f>
        <v/>
      </c>
      <c r="AP481" s="22">
        <f>IFERROR(TRIM(INDEX($A481:$AD481,MATCH(Lists!$J$7,$A$1:$AD$1,0))&amp;""),"")</f>
        <v/>
      </c>
      <c r="AQ481" s="22">
        <f>IFERROR(TRIM(INDEX($A481:$AD481,MATCH(Lists!$J$8,$A$1:$AD$1,0))&amp;""),"")</f>
        <v/>
      </c>
      <c r="AR481" s="22">
        <f>IF(AK481="","",SUM(AS481:AX481))</f>
        <v/>
      </c>
      <c r="AS481" s="22">
        <f>IF(AK481="","",IF(Lists!$G$2="",0,IF(ISNUMBER(SEARCH(Lists!$G$2,AO481)),1,0)))</f>
        <v/>
      </c>
      <c r="AT481" s="22">
        <f>IF(AK481="","",IF(Lists!$G$3="",0,IF(ISNUMBER(SEARCH(Lists!$G$3,AO481)),1,0)))</f>
        <v/>
      </c>
      <c r="AU481" s="22">
        <f>IF(AK481="","",IF(Lists!$G$4="",0,IF(ISNUMBER(SEARCH(Lists!$G$4,AO481)),1,0)))</f>
        <v/>
      </c>
      <c r="AV481" s="22">
        <f>IF(AK481="","",IF(Lists!$G$5="",0,IF(ISNUMBER(SEARCH(Lists!$G$5,AO481)),1,0)))</f>
        <v/>
      </c>
      <c r="AW481" s="22">
        <f>IF(AK481="","",IF(Lists!$G$6="",0,IF(ISNUMBER(SEARCH(Lists!$G$6,AO481)),1,0)))</f>
        <v/>
      </c>
      <c r="AX481" s="22">
        <f>IF(AK481="","",IF(Lists!$G$7="",0,IF(ISNUMBER(SEARCH(Lists!$G$7,AO481)),1,0)))</f>
        <v/>
      </c>
    </row>
    <row r="482">
      <c r="AE482" s="19" t="n"/>
      <c r="AF482" s="23" t="n"/>
      <c r="AG482" s="23" t="n"/>
      <c r="AH482" s="24" t="n"/>
      <c r="AI482" s="23" t="n"/>
      <c r="AJ482" s="19" t="n"/>
      <c r="AK482" s="22">
        <f>IFERROR(TRIM(INDEX($A482:$AD482,MATCH(Lists!$J$2,$A$1:$AD$1,0))&amp;""),"")</f>
        <v/>
      </c>
      <c r="AL482" s="22">
        <f>LOWER(IFERROR(TRIM(INDEX($A482:$AD482,MATCH(Lists!$J$3,$A$1:$AD$1,0))&amp;""),""))</f>
        <v/>
      </c>
      <c r="AM482" s="22">
        <f>IFERROR(TRIM(INDEX($A482:$AD482,MATCH(Lists!$J$4,$A$1:$AD$1,0))&amp;""),"")</f>
        <v/>
      </c>
      <c r="AN482" s="22">
        <f>IFERROR(IF(TRIM(INDEX($A482:$AD482,MATCH(Lists!$J$5,$A$1:$AD$1,0))&amp;"")="","",VALUE(TRIM(INDEX($A482:$AD482,MATCH(Lists!$J$5,$A$1:$AD$1,0))&amp;""))),"")</f>
        <v/>
      </c>
      <c r="AO482" s="22">
        <f>IFERROR(TRIM(INDEX($A482:$AD482,MATCH(Lists!$J$6,$A$1:$AD$1,0))&amp;""),"")</f>
        <v/>
      </c>
      <c r="AP482" s="22">
        <f>IFERROR(TRIM(INDEX($A482:$AD482,MATCH(Lists!$J$7,$A$1:$AD$1,0))&amp;""),"")</f>
        <v/>
      </c>
      <c r="AQ482" s="22">
        <f>IFERROR(TRIM(INDEX($A482:$AD482,MATCH(Lists!$J$8,$A$1:$AD$1,0))&amp;""),"")</f>
        <v/>
      </c>
      <c r="AR482" s="22">
        <f>IF(AK482="","",SUM(AS482:AX482))</f>
        <v/>
      </c>
      <c r="AS482" s="22">
        <f>IF(AK482="","",IF(Lists!$G$2="",0,IF(ISNUMBER(SEARCH(Lists!$G$2,AO482)),1,0)))</f>
        <v/>
      </c>
      <c r="AT482" s="22">
        <f>IF(AK482="","",IF(Lists!$G$3="",0,IF(ISNUMBER(SEARCH(Lists!$G$3,AO482)),1,0)))</f>
        <v/>
      </c>
      <c r="AU482" s="22">
        <f>IF(AK482="","",IF(Lists!$G$4="",0,IF(ISNUMBER(SEARCH(Lists!$G$4,AO482)),1,0)))</f>
        <v/>
      </c>
      <c r="AV482" s="22">
        <f>IF(AK482="","",IF(Lists!$G$5="",0,IF(ISNUMBER(SEARCH(Lists!$G$5,AO482)),1,0)))</f>
        <v/>
      </c>
      <c r="AW482" s="22">
        <f>IF(AK482="","",IF(Lists!$G$6="",0,IF(ISNUMBER(SEARCH(Lists!$G$6,AO482)),1,0)))</f>
        <v/>
      </c>
      <c r="AX482" s="22">
        <f>IF(AK482="","",IF(Lists!$G$7="",0,IF(ISNUMBER(SEARCH(Lists!$G$7,AO482)),1,0)))</f>
        <v/>
      </c>
    </row>
    <row r="483">
      <c r="AE483" s="19" t="n"/>
      <c r="AF483" s="23" t="n"/>
      <c r="AG483" s="23" t="n"/>
      <c r="AH483" s="24" t="n"/>
      <c r="AI483" s="23" t="n"/>
      <c r="AJ483" s="19" t="n"/>
      <c r="AK483" s="22">
        <f>IFERROR(TRIM(INDEX($A483:$AD483,MATCH(Lists!$J$2,$A$1:$AD$1,0))&amp;""),"")</f>
        <v/>
      </c>
      <c r="AL483" s="22">
        <f>LOWER(IFERROR(TRIM(INDEX($A483:$AD483,MATCH(Lists!$J$3,$A$1:$AD$1,0))&amp;""),""))</f>
        <v/>
      </c>
      <c r="AM483" s="22">
        <f>IFERROR(TRIM(INDEX($A483:$AD483,MATCH(Lists!$J$4,$A$1:$AD$1,0))&amp;""),"")</f>
        <v/>
      </c>
      <c r="AN483" s="22">
        <f>IFERROR(IF(TRIM(INDEX($A483:$AD483,MATCH(Lists!$J$5,$A$1:$AD$1,0))&amp;"")="","",VALUE(TRIM(INDEX($A483:$AD483,MATCH(Lists!$J$5,$A$1:$AD$1,0))&amp;""))),"")</f>
        <v/>
      </c>
      <c r="AO483" s="22">
        <f>IFERROR(TRIM(INDEX($A483:$AD483,MATCH(Lists!$J$6,$A$1:$AD$1,0))&amp;""),"")</f>
        <v/>
      </c>
      <c r="AP483" s="22">
        <f>IFERROR(TRIM(INDEX($A483:$AD483,MATCH(Lists!$J$7,$A$1:$AD$1,0))&amp;""),"")</f>
        <v/>
      </c>
      <c r="AQ483" s="22">
        <f>IFERROR(TRIM(INDEX($A483:$AD483,MATCH(Lists!$J$8,$A$1:$AD$1,0))&amp;""),"")</f>
        <v/>
      </c>
      <c r="AR483" s="22">
        <f>IF(AK483="","",SUM(AS483:AX483))</f>
        <v/>
      </c>
      <c r="AS483" s="22">
        <f>IF(AK483="","",IF(Lists!$G$2="",0,IF(ISNUMBER(SEARCH(Lists!$G$2,AO483)),1,0)))</f>
        <v/>
      </c>
      <c r="AT483" s="22">
        <f>IF(AK483="","",IF(Lists!$G$3="",0,IF(ISNUMBER(SEARCH(Lists!$G$3,AO483)),1,0)))</f>
        <v/>
      </c>
      <c r="AU483" s="22">
        <f>IF(AK483="","",IF(Lists!$G$4="",0,IF(ISNUMBER(SEARCH(Lists!$G$4,AO483)),1,0)))</f>
        <v/>
      </c>
      <c r="AV483" s="22">
        <f>IF(AK483="","",IF(Lists!$G$5="",0,IF(ISNUMBER(SEARCH(Lists!$G$5,AO483)),1,0)))</f>
        <v/>
      </c>
      <c r="AW483" s="22">
        <f>IF(AK483="","",IF(Lists!$G$6="",0,IF(ISNUMBER(SEARCH(Lists!$G$6,AO483)),1,0)))</f>
        <v/>
      </c>
      <c r="AX483" s="22">
        <f>IF(AK483="","",IF(Lists!$G$7="",0,IF(ISNUMBER(SEARCH(Lists!$G$7,AO483)),1,0)))</f>
        <v/>
      </c>
    </row>
    <row r="484">
      <c r="AE484" s="19" t="n"/>
      <c r="AF484" s="23" t="n"/>
      <c r="AG484" s="23" t="n"/>
      <c r="AH484" s="24" t="n"/>
      <c r="AI484" s="23" t="n"/>
      <c r="AJ484" s="19" t="n"/>
      <c r="AK484" s="22">
        <f>IFERROR(TRIM(INDEX($A484:$AD484,MATCH(Lists!$J$2,$A$1:$AD$1,0))&amp;""),"")</f>
        <v/>
      </c>
      <c r="AL484" s="22">
        <f>LOWER(IFERROR(TRIM(INDEX($A484:$AD484,MATCH(Lists!$J$3,$A$1:$AD$1,0))&amp;""),""))</f>
        <v/>
      </c>
      <c r="AM484" s="22">
        <f>IFERROR(TRIM(INDEX($A484:$AD484,MATCH(Lists!$J$4,$A$1:$AD$1,0))&amp;""),"")</f>
        <v/>
      </c>
      <c r="AN484" s="22">
        <f>IFERROR(IF(TRIM(INDEX($A484:$AD484,MATCH(Lists!$J$5,$A$1:$AD$1,0))&amp;"")="","",VALUE(TRIM(INDEX($A484:$AD484,MATCH(Lists!$J$5,$A$1:$AD$1,0))&amp;""))),"")</f>
        <v/>
      </c>
      <c r="AO484" s="22">
        <f>IFERROR(TRIM(INDEX($A484:$AD484,MATCH(Lists!$J$6,$A$1:$AD$1,0))&amp;""),"")</f>
        <v/>
      </c>
      <c r="AP484" s="22">
        <f>IFERROR(TRIM(INDEX($A484:$AD484,MATCH(Lists!$J$7,$A$1:$AD$1,0))&amp;""),"")</f>
        <v/>
      </c>
      <c r="AQ484" s="22">
        <f>IFERROR(TRIM(INDEX($A484:$AD484,MATCH(Lists!$J$8,$A$1:$AD$1,0))&amp;""),"")</f>
        <v/>
      </c>
      <c r="AR484" s="22">
        <f>IF(AK484="","",SUM(AS484:AX484))</f>
        <v/>
      </c>
      <c r="AS484" s="22">
        <f>IF(AK484="","",IF(Lists!$G$2="",0,IF(ISNUMBER(SEARCH(Lists!$G$2,AO484)),1,0)))</f>
        <v/>
      </c>
      <c r="AT484" s="22">
        <f>IF(AK484="","",IF(Lists!$G$3="",0,IF(ISNUMBER(SEARCH(Lists!$G$3,AO484)),1,0)))</f>
        <v/>
      </c>
      <c r="AU484" s="22">
        <f>IF(AK484="","",IF(Lists!$G$4="",0,IF(ISNUMBER(SEARCH(Lists!$G$4,AO484)),1,0)))</f>
        <v/>
      </c>
      <c r="AV484" s="22">
        <f>IF(AK484="","",IF(Lists!$G$5="",0,IF(ISNUMBER(SEARCH(Lists!$G$5,AO484)),1,0)))</f>
        <v/>
      </c>
      <c r="AW484" s="22">
        <f>IF(AK484="","",IF(Lists!$G$6="",0,IF(ISNUMBER(SEARCH(Lists!$G$6,AO484)),1,0)))</f>
        <v/>
      </c>
      <c r="AX484" s="22">
        <f>IF(AK484="","",IF(Lists!$G$7="",0,IF(ISNUMBER(SEARCH(Lists!$G$7,AO484)),1,0)))</f>
        <v/>
      </c>
    </row>
    <row r="485">
      <c r="AE485" s="19" t="n"/>
      <c r="AF485" s="23" t="n"/>
      <c r="AG485" s="23" t="n"/>
      <c r="AH485" s="24" t="n"/>
      <c r="AI485" s="23" t="n"/>
      <c r="AJ485" s="19" t="n"/>
      <c r="AK485" s="22">
        <f>IFERROR(TRIM(INDEX($A485:$AD485,MATCH(Lists!$J$2,$A$1:$AD$1,0))&amp;""),"")</f>
        <v/>
      </c>
      <c r="AL485" s="22">
        <f>LOWER(IFERROR(TRIM(INDEX($A485:$AD485,MATCH(Lists!$J$3,$A$1:$AD$1,0))&amp;""),""))</f>
        <v/>
      </c>
      <c r="AM485" s="22">
        <f>IFERROR(TRIM(INDEX($A485:$AD485,MATCH(Lists!$J$4,$A$1:$AD$1,0))&amp;""),"")</f>
        <v/>
      </c>
      <c r="AN485" s="22">
        <f>IFERROR(IF(TRIM(INDEX($A485:$AD485,MATCH(Lists!$J$5,$A$1:$AD$1,0))&amp;"")="","",VALUE(TRIM(INDEX($A485:$AD485,MATCH(Lists!$J$5,$A$1:$AD$1,0))&amp;""))),"")</f>
        <v/>
      </c>
      <c r="AO485" s="22">
        <f>IFERROR(TRIM(INDEX($A485:$AD485,MATCH(Lists!$J$6,$A$1:$AD$1,0))&amp;""),"")</f>
        <v/>
      </c>
      <c r="AP485" s="22">
        <f>IFERROR(TRIM(INDEX($A485:$AD485,MATCH(Lists!$J$7,$A$1:$AD$1,0))&amp;""),"")</f>
        <v/>
      </c>
      <c r="AQ485" s="22">
        <f>IFERROR(TRIM(INDEX($A485:$AD485,MATCH(Lists!$J$8,$A$1:$AD$1,0))&amp;""),"")</f>
        <v/>
      </c>
      <c r="AR485" s="22">
        <f>IF(AK485="","",SUM(AS485:AX485))</f>
        <v/>
      </c>
      <c r="AS485" s="22">
        <f>IF(AK485="","",IF(Lists!$G$2="",0,IF(ISNUMBER(SEARCH(Lists!$G$2,AO485)),1,0)))</f>
        <v/>
      </c>
      <c r="AT485" s="22">
        <f>IF(AK485="","",IF(Lists!$G$3="",0,IF(ISNUMBER(SEARCH(Lists!$G$3,AO485)),1,0)))</f>
        <v/>
      </c>
      <c r="AU485" s="22">
        <f>IF(AK485="","",IF(Lists!$G$4="",0,IF(ISNUMBER(SEARCH(Lists!$G$4,AO485)),1,0)))</f>
        <v/>
      </c>
      <c r="AV485" s="22">
        <f>IF(AK485="","",IF(Lists!$G$5="",0,IF(ISNUMBER(SEARCH(Lists!$G$5,AO485)),1,0)))</f>
        <v/>
      </c>
      <c r="AW485" s="22">
        <f>IF(AK485="","",IF(Lists!$G$6="",0,IF(ISNUMBER(SEARCH(Lists!$G$6,AO485)),1,0)))</f>
        <v/>
      </c>
      <c r="AX485" s="22">
        <f>IF(AK485="","",IF(Lists!$G$7="",0,IF(ISNUMBER(SEARCH(Lists!$G$7,AO485)),1,0)))</f>
        <v/>
      </c>
    </row>
    <row r="486">
      <c r="AE486" s="19" t="n"/>
      <c r="AF486" s="23" t="n"/>
      <c r="AG486" s="23" t="n"/>
      <c r="AH486" s="24" t="n"/>
      <c r="AI486" s="23" t="n"/>
      <c r="AJ486" s="19" t="n"/>
      <c r="AK486" s="22">
        <f>IFERROR(TRIM(INDEX($A486:$AD486,MATCH(Lists!$J$2,$A$1:$AD$1,0))&amp;""),"")</f>
        <v/>
      </c>
      <c r="AL486" s="22">
        <f>LOWER(IFERROR(TRIM(INDEX($A486:$AD486,MATCH(Lists!$J$3,$A$1:$AD$1,0))&amp;""),""))</f>
        <v/>
      </c>
      <c r="AM486" s="22">
        <f>IFERROR(TRIM(INDEX($A486:$AD486,MATCH(Lists!$J$4,$A$1:$AD$1,0))&amp;""),"")</f>
        <v/>
      </c>
      <c r="AN486" s="22">
        <f>IFERROR(IF(TRIM(INDEX($A486:$AD486,MATCH(Lists!$J$5,$A$1:$AD$1,0))&amp;"")="","",VALUE(TRIM(INDEX($A486:$AD486,MATCH(Lists!$J$5,$A$1:$AD$1,0))&amp;""))),"")</f>
        <v/>
      </c>
      <c r="AO486" s="22">
        <f>IFERROR(TRIM(INDEX($A486:$AD486,MATCH(Lists!$J$6,$A$1:$AD$1,0))&amp;""),"")</f>
        <v/>
      </c>
      <c r="AP486" s="22">
        <f>IFERROR(TRIM(INDEX($A486:$AD486,MATCH(Lists!$J$7,$A$1:$AD$1,0))&amp;""),"")</f>
        <v/>
      </c>
      <c r="AQ486" s="22">
        <f>IFERROR(TRIM(INDEX($A486:$AD486,MATCH(Lists!$J$8,$A$1:$AD$1,0))&amp;""),"")</f>
        <v/>
      </c>
      <c r="AR486" s="22">
        <f>IF(AK486="","",SUM(AS486:AX486))</f>
        <v/>
      </c>
      <c r="AS486" s="22">
        <f>IF(AK486="","",IF(Lists!$G$2="",0,IF(ISNUMBER(SEARCH(Lists!$G$2,AO486)),1,0)))</f>
        <v/>
      </c>
      <c r="AT486" s="22">
        <f>IF(AK486="","",IF(Lists!$G$3="",0,IF(ISNUMBER(SEARCH(Lists!$G$3,AO486)),1,0)))</f>
        <v/>
      </c>
      <c r="AU486" s="22">
        <f>IF(AK486="","",IF(Lists!$G$4="",0,IF(ISNUMBER(SEARCH(Lists!$G$4,AO486)),1,0)))</f>
        <v/>
      </c>
      <c r="AV486" s="22">
        <f>IF(AK486="","",IF(Lists!$G$5="",0,IF(ISNUMBER(SEARCH(Lists!$G$5,AO486)),1,0)))</f>
        <v/>
      </c>
      <c r="AW486" s="22">
        <f>IF(AK486="","",IF(Lists!$G$6="",0,IF(ISNUMBER(SEARCH(Lists!$G$6,AO486)),1,0)))</f>
        <v/>
      </c>
      <c r="AX486" s="22">
        <f>IF(AK486="","",IF(Lists!$G$7="",0,IF(ISNUMBER(SEARCH(Lists!$G$7,AO486)),1,0)))</f>
        <v/>
      </c>
    </row>
    <row r="487">
      <c r="AE487" s="19" t="n"/>
      <c r="AF487" s="23" t="n"/>
      <c r="AG487" s="23" t="n"/>
      <c r="AH487" s="24" t="n"/>
      <c r="AI487" s="23" t="n"/>
      <c r="AJ487" s="19" t="n"/>
      <c r="AK487" s="22">
        <f>IFERROR(TRIM(INDEX($A487:$AD487,MATCH(Lists!$J$2,$A$1:$AD$1,0))&amp;""),"")</f>
        <v/>
      </c>
      <c r="AL487" s="22">
        <f>LOWER(IFERROR(TRIM(INDEX($A487:$AD487,MATCH(Lists!$J$3,$A$1:$AD$1,0))&amp;""),""))</f>
        <v/>
      </c>
      <c r="AM487" s="22">
        <f>IFERROR(TRIM(INDEX($A487:$AD487,MATCH(Lists!$J$4,$A$1:$AD$1,0))&amp;""),"")</f>
        <v/>
      </c>
      <c r="AN487" s="22">
        <f>IFERROR(IF(TRIM(INDEX($A487:$AD487,MATCH(Lists!$J$5,$A$1:$AD$1,0))&amp;"")="","",VALUE(TRIM(INDEX($A487:$AD487,MATCH(Lists!$J$5,$A$1:$AD$1,0))&amp;""))),"")</f>
        <v/>
      </c>
      <c r="AO487" s="22">
        <f>IFERROR(TRIM(INDEX($A487:$AD487,MATCH(Lists!$J$6,$A$1:$AD$1,0))&amp;""),"")</f>
        <v/>
      </c>
      <c r="AP487" s="22">
        <f>IFERROR(TRIM(INDEX($A487:$AD487,MATCH(Lists!$J$7,$A$1:$AD$1,0))&amp;""),"")</f>
        <v/>
      </c>
      <c r="AQ487" s="22">
        <f>IFERROR(TRIM(INDEX($A487:$AD487,MATCH(Lists!$J$8,$A$1:$AD$1,0))&amp;""),"")</f>
        <v/>
      </c>
      <c r="AR487" s="22">
        <f>IF(AK487="","",SUM(AS487:AX487))</f>
        <v/>
      </c>
      <c r="AS487" s="22">
        <f>IF(AK487="","",IF(Lists!$G$2="",0,IF(ISNUMBER(SEARCH(Lists!$G$2,AO487)),1,0)))</f>
        <v/>
      </c>
      <c r="AT487" s="22">
        <f>IF(AK487="","",IF(Lists!$G$3="",0,IF(ISNUMBER(SEARCH(Lists!$G$3,AO487)),1,0)))</f>
        <v/>
      </c>
      <c r="AU487" s="22">
        <f>IF(AK487="","",IF(Lists!$G$4="",0,IF(ISNUMBER(SEARCH(Lists!$G$4,AO487)),1,0)))</f>
        <v/>
      </c>
      <c r="AV487" s="22">
        <f>IF(AK487="","",IF(Lists!$G$5="",0,IF(ISNUMBER(SEARCH(Lists!$G$5,AO487)),1,0)))</f>
        <v/>
      </c>
      <c r="AW487" s="22">
        <f>IF(AK487="","",IF(Lists!$G$6="",0,IF(ISNUMBER(SEARCH(Lists!$G$6,AO487)),1,0)))</f>
        <v/>
      </c>
      <c r="AX487" s="22">
        <f>IF(AK487="","",IF(Lists!$G$7="",0,IF(ISNUMBER(SEARCH(Lists!$G$7,AO487)),1,0)))</f>
        <v/>
      </c>
    </row>
    <row r="488">
      <c r="AE488" s="19" t="n"/>
      <c r="AF488" s="23" t="n"/>
      <c r="AG488" s="23" t="n"/>
      <c r="AH488" s="24" t="n"/>
      <c r="AI488" s="23" t="n"/>
      <c r="AJ488" s="19" t="n"/>
      <c r="AK488" s="22">
        <f>IFERROR(TRIM(INDEX($A488:$AD488,MATCH(Lists!$J$2,$A$1:$AD$1,0))&amp;""),"")</f>
        <v/>
      </c>
      <c r="AL488" s="22">
        <f>LOWER(IFERROR(TRIM(INDEX($A488:$AD488,MATCH(Lists!$J$3,$A$1:$AD$1,0))&amp;""),""))</f>
        <v/>
      </c>
      <c r="AM488" s="22">
        <f>IFERROR(TRIM(INDEX($A488:$AD488,MATCH(Lists!$J$4,$A$1:$AD$1,0))&amp;""),"")</f>
        <v/>
      </c>
      <c r="AN488" s="22">
        <f>IFERROR(IF(TRIM(INDEX($A488:$AD488,MATCH(Lists!$J$5,$A$1:$AD$1,0))&amp;"")="","",VALUE(TRIM(INDEX($A488:$AD488,MATCH(Lists!$J$5,$A$1:$AD$1,0))&amp;""))),"")</f>
        <v/>
      </c>
      <c r="AO488" s="22">
        <f>IFERROR(TRIM(INDEX($A488:$AD488,MATCH(Lists!$J$6,$A$1:$AD$1,0))&amp;""),"")</f>
        <v/>
      </c>
      <c r="AP488" s="22">
        <f>IFERROR(TRIM(INDEX($A488:$AD488,MATCH(Lists!$J$7,$A$1:$AD$1,0))&amp;""),"")</f>
        <v/>
      </c>
      <c r="AQ488" s="22">
        <f>IFERROR(TRIM(INDEX($A488:$AD488,MATCH(Lists!$J$8,$A$1:$AD$1,0))&amp;""),"")</f>
        <v/>
      </c>
      <c r="AR488" s="22">
        <f>IF(AK488="","",SUM(AS488:AX488))</f>
        <v/>
      </c>
      <c r="AS488" s="22">
        <f>IF(AK488="","",IF(Lists!$G$2="",0,IF(ISNUMBER(SEARCH(Lists!$G$2,AO488)),1,0)))</f>
        <v/>
      </c>
      <c r="AT488" s="22">
        <f>IF(AK488="","",IF(Lists!$G$3="",0,IF(ISNUMBER(SEARCH(Lists!$G$3,AO488)),1,0)))</f>
        <v/>
      </c>
      <c r="AU488" s="22">
        <f>IF(AK488="","",IF(Lists!$G$4="",0,IF(ISNUMBER(SEARCH(Lists!$G$4,AO488)),1,0)))</f>
        <v/>
      </c>
      <c r="AV488" s="22">
        <f>IF(AK488="","",IF(Lists!$G$5="",0,IF(ISNUMBER(SEARCH(Lists!$G$5,AO488)),1,0)))</f>
        <v/>
      </c>
      <c r="AW488" s="22">
        <f>IF(AK488="","",IF(Lists!$G$6="",0,IF(ISNUMBER(SEARCH(Lists!$G$6,AO488)),1,0)))</f>
        <v/>
      </c>
      <c r="AX488" s="22">
        <f>IF(AK488="","",IF(Lists!$G$7="",0,IF(ISNUMBER(SEARCH(Lists!$G$7,AO488)),1,0)))</f>
        <v/>
      </c>
    </row>
    <row r="489">
      <c r="AE489" s="19" t="n"/>
      <c r="AF489" s="23" t="n"/>
      <c r="AG489" s="23" t="n"/>
      <c r="AH489" s="24" t="n"/>
      <c r="AI489" s="23" t="n"/>
      <c r="AJ489" s="19" t="n"/>
      <c r="AK489" s="22">
        <f>IFERROR(TRIM(INDEX($A489:$AD489,MATCH(Lists!$J$2,$A$1:$AD$1,0))&amp;""),"")</f>
        <v/>
      </c>
      <c r="AL489" s="22">
        <f>LOWER(IFERROR(TRIM(INDEX($A489:$AD489,MATCH(Lists!$J$3,$A$1:$AD$1,0))&amp;""),""))</f>
        <v/>
      </c>
      <c r="AM489" s="22">
        <f>IFERROR(TRIM(INDEX($A489:$AD489,MATCH(Lists!$J$4,$A$1:$AD$1,0))&amp;""),"")</f>
        <v/>
      </c>
      <c r="AN489" s="22">
        <f>IFERROR(IF(TRIM(INDEX($A489:$AD489,MATCH(Lists!$J$5,$A$1:$AD$1,0))&amp;"")="","",VALUE(TRIM(INDEX($A489:$AD489,MATCH(Lists!$J$5,$A$1:$AD$1,0))&amp;""))),"")</f>
        <v/>
      </c>
      <c r="AO489" s="22">
        <f>IFERROR(TRIM(INDEX($A489:$AD489,MATCH(Lists!$J$6,$A$1:$AD$1,0))&amp;""),"")</f>
        <v/>
      </c>
      <c r="AP489" s="22">
        <f>IFERROR(TRIM(INDEX($A489:$AD489,MATCH(Lists!$J$7,$A$1:$AD$1,0))&amp;""),"")</f>
        <v/>
      </c>
      <c r="AQ489" s="22">
        <f>IFERROR(TRIM(INDEX($A489:$AD489,MATCH(Lists!$J$8,$A$1:$AD$1,0))&amp;""),"")</f>
        <v/>
      </c>
      <c r="AR489" s="22">
        <f>IF(AK489="","",SUM(AS489:AX489))</f>
        <v/>
      </c>
      <c r="AS489" s="22">
        <f>IF(AK489="","",IF(Lists!$G$2="",0,IF(ISNUMBER(SEARCH(Lists!$G$2,AO489)),1,0)))</f>
        <v/>
      </c>
      <c r="AT489" s="22">
        <f>IF(AK489="","",IF(Lists!$G$3="",0,IF(ISNUMBER(SEARCH(Lists!$G$3,AO489)),1,0)))</f>
        <v/>
      </c>
      <c r="AU489" s="22">
        <f>IF(AK489="","",IF(Lists!$G$4="",0,IF(ISNUMBER(SEARCH(Lists!$G$4,AO489)),1,0)))</f>
        <v/>
      </c>
      <c r="AV489" s="22">
        <f>IF(AK489="","",IF(Lists!$G$5="",0,IF(ISNUMBER(SEARCH(Lists!$G$5,AO489)),1,0)))</f>
        <v/>
      </c>
      <c r="AW489" s="22">
        <f>IF(AK489="","",IF(Lists!$G$6="",0,IF(ISNUMBER(SEARCH(Lists!$G$6,AO489)),1,0)))</f>
        <v/>
      </c>
      <c r="AX489" s="22">
        <f>IF(AK489="","",IF(Lists!$G$7="",0,IF(ISNUMBER(SEARCH(Lists!$G$7,AO489)),1,0)))</f>
        <v/>
      </c>
    </row>
    <row r="490">
      <c r="AE490" s="19" t="n"/>
      <c r="AF490" s="23" t="n"/>
      <c r="AG490" s="23" t="n"/>
      <c r="AH490" s="24" t="n"/>
      <c r="AI490" s="23" t="n"/>
      <c r="AJ490" s="19" t="n"/>
      <c r="AK490" s="22">
        <f>IFERROR(TRIM(INDEX($A490:$AD490,MATCH(Lists!$J$2,$A$1:$AD$1,0))&amp;""),"")</f>
        <v/>
      </c>
      <c r="AL490" s="22">
        <f>LOWER(IFERROR(TRIM(INDEX($A490:$AD490,MATCH(Lists!$J$3,$A$1:$AD$1,0))&amp;""),""))</f>
        <v/>
      </c>
      <c r="AM490" s="22">
        <f>IFERROR(TRIM(INDEX($A490:$AD490,MATCH(Lists!$J$4,$A$1:$AD$1,0))&amp;""),"")</f>
        <v/>
      </c>
      <c r="AN490" s="22">
        <f>IFERROR(IF(TRIM(INDEX($A490:$AD490,MATCH(Lists!$J$5,$A$1:$AD$1,0))&amp;"")="","",VALUE(TRIM(INDEX($A490:$AD490,MATCH(Lists!$J$5,$A$1:$AD$1,0))&amp;""))),"")</f>
        <v/>
      </c>
      <c r="AO490" s="22">
        <f>IFERROR(TRIM(INDEX($A490:$AD490,MATCH(Lists!$J$6,$A$1:$AD$1,0))&amp;""),"")</f>
        <v/>
      </c>
      <c r="AP490" s="22">
        <f>IFERROR(TRIM(INDEX($A490:$AD490,MATCH(Lists!$J$7,$A$1:$AD$1,0))&amp;""),"")</f>
        <v/>
      </c>
      <c r="AQ490" s="22">
        <f>IFERROR(TRIM(INDEX($A490:$AD490,MATCH(Lists!$J$8,$A$1:$AD$1,0))&amp;""),"")</f>
        <v/>
      </c>
      <c r="AR490" s="22">
        <f>IF(AK490="","",SUM(AS490:AX490))</f>
        <v/>
      </c>
      <c r="AS490" s="22">
        <f>IF(AK490="","",IF(Lists!$G$2="",0,IF(ISNUMBER(SEARCH(Lists!$G$2,AO490)),1,0)))</f>
        <v/>
      </c>
      <c r="AT490" s="22">
        <f>IF(AK490="","",IF(Lists!$G$3="",0,IF(ISNUMBER(SEARCH(Lists!$G$3,AO490)),1,0)))</f>
        <v/>
      </c>
      <c r="AU490" s="22">
        <f>IF(AK490="","",IF(Lists!$G$4="",0,IF(ISNUMBER(SEARCH(Lists!$G$4,AO490)),1,0)))</f>
        <v/>
      </c>
      <c r="AV490" s="22">
        <f>IF(AK490="","",IF(Lists!$G$5="",0,IF(ISNUMBER(SEARCH(Lists!$G$5,AO490)),1,0)))</f>
        <v/>
      </c>
      <c r="AW490" s="22">
        <f>IF(AK490="","",IF(Lists!$G$6="",0,IF(ISNUMBER(SEARCH(Lists!$G$6,AO490)),1,0)))</f>
        <v/>
      </c>
      <c r="AX490" s="22">
        <f>IF(AK490="","",IF(Lists!$G$7="",0,IF(ISNUMBER(SEARCH(Lists!$G$7,AO490)),1,0)))</f>
        <v/>
      </c>
    </row>
    <row r="491">
      <c r="AE491" s="19" t="n"/>
      <c r="AF491" s="23" t="n"/>
      <c r="AG491" s="23" t="n"/>
      <c r="AH491" s="24" t="n"/>
      <c r="AI491" s="23" t="n"/>
      <c r="AJ491" s="19" t="n"/>
      <c r="AK491" s="22">
        <f>IFERROR(TRIM(INDEX($A491:$AD491,MATCH(Lists!$J$2,$A$1:$AD$1,0))&amp;""),"")</f>
        <v/>
      </c>
      <c r="AL491" s="22">
        <f>LOWER(IFERROR(TRIM(INDEX($A491:$AD491,MATCH(Lists!$J$3,$A$1:$AD$1,0))&amp;""),""))</f>
        <v/>
      </c>
      <c r="AM491" s="22">
        <f>IFERROR(TRIM(INDEX($A491:$AD491,MATCH(Lists!$J$4,$A$1:$AD$1,0))&amp;""),"")</f>
        <v/>
      </c>
      <c r="AN491" s="22">
        <f>IFERROR(IF(TRIM(INDEX($A491:$AD491,MATCH(Lists!$J$5,$A$1:$AD$1,0))&amp;"")="","",VALUE(TRIM(INDEX($A491:$AD491,MATCH(Lists!$J$5,$A$1:$AD$1,0))&amp;""))),"")</f>
        <v/>
      </c>
      <c r="AO491" s="22">
        <f>IFERROR(TRIM(INDEX($A491:$AD491,MATCH(Lists!$J$6,$A$1:$AD$1,0))&amp;""),"")</f>
        <v/>
      </c>
      <c r="AP491" s="22">
        <f>IFERROR(TRIM(INDEX($A491:$AD491,MATCH(Lists!$J$7,$A$1:$AD$1,0))&amp;""),"")</f>
        <v/>
      </c>
      <c r="AQ491" s="22">
        <f>IFERROR(TRIM(INDEX($A491:$AD491,MATCH(Lists!$J$8,$A$1:$AD$1,0))&amp;""),"")</f>
        <v/>
      </c>
      <c r="AR491" s="22">
        <f>IF(AK491="","",SUM(AS491:AX491))</f>
        <v/>
      </c>
      <c r="AS491" s="22">
        <f>IF(AK491="","",IF(Lists!$G$2="",0,IF(ISNUMBER(SEARCH(Lists!$G$2,AO491)),1,0)))</f>
        <v/>
      </c>
      <c r="AT491" s="22">
        <f>IF(AK491="","",IF(Lists!$G$3="",0,IF(ISNUMBER(SEARCH(Lists!$G$3,AO491)),1,0)))</f>
        <v/>
      </c>
      <c r="AU491" s="22">
        <f>IF(AK491="","",IF(Lists!$G$4="",0,IF(ISNUMBER(SEARCH(Lists!$G$4,AO491)),1,0)))</f>
        <v/>
      </c>
      <c r="AV491" s="22">
        <f>IF(AK491="","",IF(Lists!$G$5="",0,IF(ISNUMBER(SEARCH(Lists!$G$5,AO491)),1,0)))</f>
        <v/>
      </c>
      <c r="AW491" s="22">
        <f>IF(AK491="","",IF(Lists!$G$6="",0,IF(ISNUMBER(SEARCH(Lists!$G$6,AO491)),1,0)))</f>
        <v/>
      </c>
      <c r="AX491" s="22">
        <f>IF(AK491="","",IF(Lists!$G$7="",0,IF(ISNUMBER(SEARCH(Lists!$G$7,AO491)),1,0)))</f>
        <v/>
      </c>
    </row>
    <row r="492">
      <c r="AE492" s="19" t="n"/>
      <c r="AF492" s="23" t="n"/>
      <c r="AG492" s="23" t="n"/>
      <c r="AH492" s="24" t="n"/>
      <c r="AI492" s="23" t="n"/>
      <c r="AJ492" s="19" t="n"/>
      <c r="AK492" s="22">
        <f>IFERROR(TRIM(INDEX($A492:$AD492,MATCH(Lists!$J$2,$A$1:$AD$1,0))&amp;""),"")</f>
        <v/>
      </c>
      <c r="AL492" s="22">
        <f>LOWER(IFERROR(TRIM(INDEX($A492:$AD492,MATCH(Lists!$J$3,$A$1:$AD$1,0))&amp;""),""))</f>
        <v/>
      </c>
      <c r="AM492" s="22">
        <f>IFERROR(TRIM(INDEX($A492:$AD492,MATCH(Lists!$J$4,$A$1:$AD$1,0))&amp;""),"")</f>
        <v/>
      </c>
      <c r="AN492" s="22">
        <f>IFERROR(IF(TRIM(INDEX($A492:$AD492,MATCH(Lists!$J$5,$A$1:$AD$1,0))&amp;"")="","",VALUE(TRIM(INDEX($A492:$AD492,MATCH(Lists!$J$5,$A$1:$AD$1,0))&amp;""))),"")</f>
        <v/>
      </c>
      <c r="AO492" s="22">
        <f>IFERROR(TRIM(INDEX($A492:$AD492,MATCH(Lists!$J$6,$A$1:$AD$1,0))&amp;""),"")</f>
        <v/>
      </c>
      <c r="AP492" s="22">
        <f>IFERROR(TRIM(INDEX($A492:$AD492,MATCH(Lists!$J$7,$A$1:$AD$1,0))&amp;""),"")</f>
        <v/>
      </c>
      <c r="AQ492" s="22">
        <f>IFERROR(TRIM(INDEX($A492:$AD492,MATCH(Lists!$J$8,$A$1:$AD$1,0))&amp;""),"")</f>
        <v/>
      </c>
      <c r="AR492" s="22">
        <f>IF(AK492="","",SUM(AS492:AX492))</f>
        <v/>
      </c>
      <c r="AS492" s="22">
        <f>IF(AK492="","",IF(Lists!$G$2="",0,IF(ISNUMBER(SEARCH(Lists!$G$2,AO492)),1,0)))</f>
        <v/>
      </c>
      <c r="AT492" s="22">
        <f>IF(AK492="","",IF(Lists!$G$3="",0,IF(ISNUMBER(SEARCH(Lists!$G$3,AO492)),1,0)))</f>
        <v/>
      </c>
      <c r="AU492" s="22">
        <f>IF(AK492="","",IF(Lists!$G$4="",0,IF(ISNUMBER(SEARCH(Lists!$G$4,AO492)),1,0)))</f>
        <v/>
      </c>
      <c r="AV492" s="22">
        <f>IF(AK492="","",IF(Lists!$G$5="",0,IF(ISNUMBER(SEARCH(Lists!$G$5,AO492)),1,0)))</f>
        <v/>
      </c>
      <c r="AW492" s="22">
        <f>IF(AK492="","",IF(Lists!$G$6="",0,IF(ISNUMBER(SEARCH(Lists!$G$6,AO492)),1,0)))</f>
        <v/>
      </c>
      <c r="AX492" s="22">
        <f>IF(AK492="","",IF(Lists!$G$7="",0,IF(ISNUMBER(SEARCH(Lists!$G$7,AO492)),1,0)))</f>
        <v/>
      </c>
    </row>
    <row r="493">
      <c r="AE493" s="19" t="n"/>
      <c r="AF493" s="23" t="n"/>
      <c r="AG493" s="23" t="n"/>
      <c r="AH493" s="24" t="n"/>
      <c r="AI493" s="23" t="n"/>
      <c r="AJ493" s="19" t="n"/>
      <c r="AK493" s="22">
        <f>IFERROR(TRIM(INDEX($A493:$AD493,MATCH(Lists!$J$2,$A$1:$AD$1,0))&amp;""),"")</f>
        <v/>
      </c>
      <c r="AL493" s="22">
        <f>LOWER(IFERROR(TRIM(INDEX($A493:$AD493,MATCH(Lists!$J$3,$A$1:$AD$1,0))&amp;""),""))</f>
        <v/>
      </c>
      <c r="AM493" s="22">
        <f>IFERROR(TRIM(INDEX($A493:$AD493,MATCH(Lists!$J$4,$A$1:$AD$1,0))&amp;""),"")</f>
        <v/>
      </c>
      <c r="AN493" s="22">
        <f>IFERROR(IF(TRIM(INDEX($A493:$AD493,MATCH(Lists!$J$5,$A$1:$AD$1,0))&amp;"")="","",VALUE(TRIM(INDEX($A493:$AD493,MATCH(Lists!$J$5,$A$1:$AD$1,0))&amp;""))),"")</f>
        <v/>
      </c>
      <c r="AO493" s="22">
        <f>IFERROR(TRIM(INDEX($A493:$AD493,MATCH(Lists!$J$6,$A$1:$AD$1,0))&amp;""),"")</f>
        <v/>
      </c>
      <c r="AP493" s="22">
        <f>IFERROR(TRIM(INDEX($A493:$AD493,MATCH(Lists!$J$7,$A$1:$AD$1,0))&amp;""),"")</f>
        <v/>
      </c>
      <c r="AQ493" s="22">
        <f>IFERROR(TRIM(INDEX($A493:$AD493,MATCH(Lists!$J$8,$A$1:$AD$1,0))&amp;""),"")</f>
        <v/>
      </c>
      <c r="AR493" s="22">
        <f>IF(AK493="","",SUM(AS493:AX493))</f>
        <v/>
      </c>
      <c r="AS493" s="22">
        <f>IF(AK493="","",IF(Lists!$G$2="",0,IF(ISNUMBER(SEARCH(Lists!$G$2,AO493)),1,0)))</f>
        <v/>
      </c>
      <c r="AT493" s="22">
        <f>IF(AK493="","",IF(Lists!$G$3="",0,IF(ISNUMBER(SEARCH(Lists!$G$3,AO493)),1,0)))</f>
        <v/>
      </c>
      <c r="AU493" s="22">
        <f>IF(AK493="","",IF(Lists!$G$4="",0,IF(ISNUMBER(SEARCH(Lists!$G$4,AO493)),1,0)))</f>
        <v/>
      </c>
      <c r="AV493" s="22">
        <f>IF(AK493="","",IF(Lists!$G$5="",0,IF(ISNUMBER(SEARCH(Lists!$G$5,AO493)),1,0)))</f>
        <v/>
      </c>
      <c r="AW493" s="22">
        <f>IF(AK493="","",IF(Lists!$G$6="",0,IF(ISNUMBER(SEARCH(Lists!$G$6,AO493)),1,0)))</f>
        <v/>
      </c>
      <c r="AX493" s="22">
        <f>IF(AK493="","",IF(Lists!$G$7="",0,IF(ISNUMBER(SEARCH(Lists!$G$7,AO493)),1,0)))</f>
        <v/>
      </c>
    </row>
    <row r="494">
      <c r="AE494" s="19" t="n"/>
      <c r="AF494" s="23" t="n"/>
      <c r="AG494" s="23" t="n"/>
      <c r="AH494" s="24" t="n"/>
      <c r="AI494" s="23" t="n"/>
      <c r="AJ494" s="19" t="n"/>
      <c r="AK494" s="22">
        <f>IFERROR(TRIM(INDEX($A494:$AD494,MATCH(Lists!$J$2,$A$1:$AD$1,0))&amp;""),"")</f>
        <v/>
      </c>
      <c r="AL494" s="22">
        <f>LOWER(IFERROR(TRIM(INDEX($A494:$AD494,MATCH(Lists!$J$3,$A$1:$AD$1,0))&amp;""),""))</f>
        <v/>
      </c>
      <c r="AM494" s="22">
        <f>IFERROR(TRIM(INDEX($A494:$AD494,MATCH(Lists!$J$4,$A$1:$AD$1,0))&amp;""),"")</f>
        <v/>
      </c>
      <c r="AN494" s="22">
        <f>IFERROR(IF(TRIM(INDEX($A494:$AD494,MATCH(Lists!$J$5,$A$1:$AD$1,0))&amp;"")="","",VALUE(TRIM(INDEX($A494:$AD494,MATCH(Lists!$J$5,$A$1:$AD$1,0))&amp;""))),"")</f>
        <v/>
      </c>
      <c r="AO494" s="22">
        <f>IFERROR(TRIM(INDEX($A494:$AD494,MATCH(Lists!$J$6,$A$1:$AD$1,0))&amp;""),"")</f>
        <v/>
      </c>
      <c r="AP494" s="22">
        <f>IFERROR(TRIM(INDEX($A494:$AD494,MATCH(Lists!$J$7,$A$1:$AD$1,0))&amp;""),"")</f>
        <v/>
      </c>
      <c r="AQ494" s="22">
        <f>IFERROR(TRIM(INDEX($A494:$AD494,MATCH(Lists!$J$8,$A$1:$AD$1,0))&amp;""),"")</f>
        <v/>
      </c>
      <c r="AR494" s="22">
        <f>IF(AK494="","",SUM(AS494:AX494))</f>
        <v/>
      </c>
      <c r="AS494" s="22">
        <f>IF(AK494="","",IF(Lists!$G$2="",0,IF(ISNUMBER(SEARCH(Lists!$G$2,AO494)),1,0)))</f>
        <v/>
      </c>
      <c r="AT494" s="22">
        <f>IF(AK494="","",IF(Lists!$G$3="",0,IF(ISNUMBER(SEARCH(Lists!$G$3,AO494)),1,0)))</f>
        <v/>
      </c>
      <c r="AU494" s="22">
        <f>IF(AK494="","",IF(Lists!$G$4="",0,IF(ISNUMBER(SEARCH(Lists!$G$4,AO494)),1,0)))</f>
        <v/>
      </c>
      <c r="AV494" s="22">
        <f>IF(AK494="","",IF(Lists!$G$5="",0,IF(ISNUMBER(SEARCH(Lists!$G$5,AO494)),1,0)))</f>
        <v/>
      </c>
      <c r="AW494" s="22">
        <f>IF(AK494="","",IF(Lists!$G$6="",0,IF(ISNUMBER(SEARCH(Lists!$G$6,AO494)),1,0)))</f>
        <v/>
      </c>
      <c r="AX494" s="22">
        <f>IF(AK494="","",IF(Lists!$G$7="",0,IF(ISNUMBER(SEARCH(Lists!$G$7,AO494)),1,0)))</f>
        <v/>
      </c>
    </row>
    <row r="495">
      <c r="AE495" s="19" t="n"/>
      <c r="AF495" s="23" t="n"/>
      <c r="AG495" s="23" t="n"/>
      <c r="AH495" s="24" t="n"/>
      <c r="AI495" s="23" t="n"/>
      <c r="AJ495" s="19" t="n"/>
      <c r="AK495" s="22">
        <f>IFERROR(TRIM(INDEX($A495:$AD495,MATCH(Lists!$J$2,$A$1:$AD$1,0))&amp;""),"")</f>
        <v/>
      </c>
      <c r="AL495" s="22">
        <f>LOWER(IFERROR(TRIM(INDEX($A495:$AD495,MATCH(Lists!$J$3,$A$1:$AD$1,0))&amp;""),""))</f>
        <v/>
      </c>
      <c r="AM495" s="22">
        <f>IFERROR(TRIM(INDEX($A495:$AD495,MATCH(Lists!$J$4,$A$1:$AD$1,0))&amp;""),"")</f>
        <v/>
      </c>
      <c r="AN495" s="22">
        <f>IFERROR(IF(TRIM(INDEX($A495:$AD495,MATCH(Lists!$J$5,$A$1:$AD$1,0))&amp;"")="","",VALUE(TRIM(INDEX($A495:$AD495,MATCH(Lists!$J$5,$A$1:$AD$1,0))&amp;""))),"")</f>
        <v/>
      </c>
      <c r="AO495" s="22">
        <f>IFERROR(TRIM(INDEX($A495:$AD495,MATCH(Lists!$J$6,$A$1:$AD$1,0))&amp;""),"")</f>
        <v/>
      </c>
      <c r="AP495" s="22">
        <f>IFERROR(TRIM(INDEX($A495:$AD495,MATCH(Lists!$J$7,$A$1:$AD$1,0))&amp;""),"")</f>
        <v/>
      </c>
      <c r="AQ495" s="22">
        <f>IFERROR(TRIM(INDEX($A495:$AD495,MATCH(Lists!$J$8,$A$1:$AD$1,0))&amp;""),"")</f>
        <v/>
      </c>
      <c r="AR495" s="22">
        <f>IF(AK495="","",SUM(AS495:AX495))</f>
        <v/>
      </c>
      <c r="AS495" s="22">
        <f>IF(AK495="","",IF(Lists!$G$2="",0,IF(ISNUMBER(SEARCH(Lists!$G$2,AO495)),1,0)))</f>
        <v/>
      </c>
      <c r="AT495" s="22">
        <f>IF(AK495="","",IF(Lists!$G$3="",0,IF(ISNUMBER(SEARCH(Lists!$G$3,AO495)),1,0)))</f>
        <v/>
      </c>
      <c r="AU495" s="22">
        <f>IF(AK495="","",IF(Lists!$G$4="",0,IF(ISNUMBER(SEARCH(Lists!$G$4,AO495)),1,0)))</f>
        <v/>
      </c>
      <c r="AV495" s="22">
        <f>IF(AK495="","",IF(Lists!$G$5="",0,IF(ISNUMBER(SEARCH(Lists!$G$5,AO495)),1,0)))</f>
        <v/>
      </c>
      <c r="AW495" s="22">
        <f>IF(AK495="","",IF(Lists!$G$6="",0,IF(ISNUMBER(SEARCH(Lists!$G$6,AO495)),1,0)))</f>
        <v/>
      </c>
      <c r="AX495" s="22">
        <f>IF(AK495="","",IF(Lists!$G$7="",0,IF(ISNUMBER(SEARCH(Lists!$G$7,AO495)),1,0)))</f>
        <v/>
      </c>
    </row>
    <row r="496">
      <c r="AE496" s="19" t="n"/>
      <c r="AF496" s="23" t="n"/>
      <c r="AG496" s="23" t="n"/>
      <c r="AH496" s="24" t="n"/>
      <c r="AI496" s="23" t="n"/>
      <c r="AJ496" s="19" t="n"/>
      <c r="AK496" s="22">
        <f>IFERROR(TRIM(INDEX($A496:$AD496,MATCH(Lists!$J$2,$A$1:$AD$1,0))&amp;""),"")</f>
        <v/>
      </c>
      <c r="AL496" s="22">
        <f>LOWER(IFERROR(TRIM(INDEX($A496:$AD496,MATCH(Lists!$J$3,$A$1:$AD$1,0))&amp;""),""))</f>
        <v/>
      </c>
      <c r="AM496" s="22">
        <f>IFERROR(TRIM(INDEX($A496:$AD496,MATCH(Lists!$J$4,$A$1:$AD$1,0))&amp;""),"")</f>
        <v/>
      </c>
      <c r="AN496" s="22">
        <f>IFERROR(IF(TRIM(INDEX($A496:$AD496,MATCH(Lists!$J$5,$A$1:$AD$1,0))&amp;"")="","",VALUE(TRIM(INDEX($A496:$AD496,MATCH(Lists!$J$5,$A$1:$AD$1,0))&amp;""))),"")</f>
        <v/>
      </c>
      <c r="AO496" s="22">
        <f>IFERROR(TRIM(INDEX($A496:$AD496,MATCH(Lists!$J$6,$A$1:$AD$1,0))&amp;""),"")</f>
        <v/>
      </c>
      <c r="AP496" s="22">
        <f>IFERROR(TRIM(INDEX($A496:$AD496,MATCH(Lists!$J$7,$A$1:$AD$1,0))&amp;""),"")</f>
        <v/>
      </c>
      <c r="AQ496" s="22">
        <f>IFERROR(TRIM(INDEX($A496:$AD496,MATCH(Lists!$J$8,$A$1:$AD$1,0))&amp;""),"")</f>
        <v/>
      </c>
      <c r="AR496" s="22">
        <f>IF(AK496="","",SUM(AS496:AX496))</f>
        <v/>
      </c>
      <c r="AS496" s="22">
        <f>IF(AK496="","",IF(Lists!$G$2="",0,IF(ISNUMBER(SEARCH(Lists!$G$2,AO496)),1,0)))</f>
        <v/>
      </c>
      <c r="AT496" s="22">
        <f>IF(AK496="","",IF(Lists!$G$3="",0,IF(ISNUMBER(SEARCH(Lists!$G$3,AO496)),1,0)))</f>
        <v/>
      </c>
      <c r="AU496" s="22">
        <f>IF(AK496="","",IF(Lists!$G$4="",0,IF(ISNUMBER(SEARCH(Lists!$G$4,AO496)),1,0)))</f>
        <v/>
      </c>
      <c r="AV496" s="22">
        <f>IF(AK496="","",IF(Lists!$G$5="",0,IF(ISNUMBER(SEARCH(Lists!$G$5,AO496)),1,0)))</f>
        <v/>
      </c>
      <c r="AW496" s="22">
        <f>IF(AK496="","",IF(Lists!$G$6="",0,IF(ISNUMBER(SEARCH(Lists!$G$6,AO496)),1,0)))</f>
        <v/>
      </c>
      <c r="AX496" s="22">
        <f>IF(AK496="","",IF(Lists!$G$7="",0,IF(ISNUMBER(SEARCH(Lists!$G$7,AO496)),1,0)))</f>
        <v/>
      </c>
    </row>
    <row r="497">
      <c r="AE497" s="19" t="n"/>
      <c r="AF497" s="23" t="n"/>
      <c r="AG497" s="23" t="n"/>
      <c r="AH497" s="24" t="n"/>
      <c r="AI497" s="23" t="n"/>
      <c r="AJ497" s="19" t="n"/>
      <c r="AK497" s="22">
        <f>IFERROR(TRIM(INDEX($A497:$AD497,MATCH(Lists!$J$2,$A$1:$AD$1,0))&amp;""),"")</f>
        <v/>
      </c>
      <c r="AL497" s="22">
        <f>LOWER(IFERROR(TRIM(INDEX($A497:$AD497,MATCH(Lists!$J$3,$A$1:$AD$1,0))&amp;""),""))</f>
        <v/>
      </c>
      <c r="AM497" s="22">
        <f>IFERROR(TRIM(INDEX($A497:$AD497,MATCH(Lists!$J$4,$A$1:$AD$1,0))&amp;""),"")</f>
        <v/>
      </c>
      <c r="AN497" s="22">
        <f>IFERROR(IF(TRIM(INDEX($A497:$AD497,MATCH(Lists!$J$5,$A$1:$AD$1,0))&amp;"")="","",VALUE(TRIM(INDEX($A497:$AD497,MATCH(Lists!$J$5,$A$1:$AD$1,0))&amp;""))),"")</f>
        <v/>
      </c>
      <c r="AO497" s="22">
        <f>IFERROR(TRIM(INDEX($A497:$AD497,MATCH(Lists!$J$6,$A$1:$AD$1,0))&amp;""),"")</f>
        <v/>
      </c>
      <c r="AP497" s="22">
        <f>IFERROR(TRIM(INDEX($A497:$AD497,MATCH(Lists!$J$7,$A$1:$AD$1,0))&amp;""),"")</f>
        <v/>
      </c>
      <c r="AQ497" s="22">
        <f>IFERROR(TRIM(INDEX($A497:$AD497,MATCH(Lists!$J$8,$A$1:$AD$1,0))&amp;""),"")</f>
        <v/>
      </c>
      <c r="AR497" s="22">
        <f>IF(AK497="","",SUM(AS497:AX497))</f>
        <v/>
      </c>
      <c r="AS497" s="22">
        <f>IF(AK497="","",IF(Lists!$G$2="",0,IF(ISNUMBER(SEARCH(Lists!$G$2,AO497)),1,0)))</f>
        <v/>
      </c>
      <c r="AT497" s="22">
        <f>IF(AK497="","",IF(Lists!$G$3="",0,IF(ISNUMBER(SEARCH(Lists!$G$3,AO497)),1,0)))</f>
        <v/>
      </c>
      <c r="AU497" s="22">
        <f>IF(AK497="","",IF(Lists!$G$4="",0,IF(ISNUMBER(SEARCH(Lists!$G$4,AO497)),1,0)))</f>
        <v/>
      </c>
      <c r="AV497" s="22">
        <f>IF(AK497="","",IF(Lists!$G$5="",0,IF(ISNUMBER(SEARCH(Lists!$G$5,AO497)),1,0)))</f>
        <v/>
      </c>
      <c r="AW497" s="22">
        <f>IF(AK497="","",IF(Lists!$G$6="",0,IF(ISNUMBER(SEARCH(Lists!$G$6,AO497)),1,0)))</f>
        <v/>
      </c>
      <c r="AX497" s="22">
        <f>IF(AK497="","",IF(Lists!$G$7="",0,IF(ISNUMBER(SEARCH(Lists!$G$7,AO497)),1,0)))</f>
        <v/>
      </c>
    </row>
    <row r="498">
      <c r="AE498" s="19" t="n"/>
      <c r="AF498" s="23" t="n"/>
      <c r="AG498" s="23" t="n"/>
      <c r="AH498" s="24" t="n"/>
      <c r="AI498" s="23" t="n"/>
      <c r="AJ498" s="19" t="n"/>
      <c r="AK498" s="22">
        <f>IFERROR(TRIM(INDEX($A498:$AD498,MATCH(Lists!$J$2,$A$1:$AD$1,0))&amp;""),"")</f>
        <v/>
      </c>
      <c r="AL498" s="22">
        <f>LOWER(IFERROR(TRIM(INDEX($A498:$AD498,MATCH(Lists!$J$3,$A$1:$AD$1,0))&amp;""),""))</f>
        <v/>
      </c>
      <c r="AM498" s="22">
        <f>IFERROR(TRIM(INDEX($A498:$AD498,MATCH(Lists!$J$4,$A$1:$AD$1,0))&amp;""),"")</f>
        <v/>
      </c>
      <c r="AN498" s="22">
        <f>IFERROR(IF(TRIM(INDEX($A498:$AD498,MATCH(Lists!$J$5,$A$1:$AD$1,0))&amp;"")="","",VALUE(TRIM(INDEX($A498:$AD498,MATCH(Lists!$J$5,$A$1:$AD$1,0))&amp;""))),"")</f>
        <v/>
      </c>
      <c r="AO498" s="22">
        <f>IFERROR(TRIM(INDEX($A498:$AD498,MATCH(Lists!$J$6,$A$1:$AD$1,0))&amp;""),"")</f>
        <v/>
      </c>
      <c r="AP498" s="22">
        <f>IFERROR(TRIM(INDEX($A498:$AD498,MATCH(Lists!$J$7,$A$1:$AD$1,0))&amp;""),"")</f>
        <v/>
      </c>
      <c r="AQ498" s="22">
        <f>IFERROR(TRIM(INDEX($A498:$AD498,MATCH(Lists!$J$8,$A$1:$AD$1,0))&amp;""),"")</f>
        <v/>
      </c>
      <c r="AR498" s="22">
        <f>IF(AK498="","",SUM(AS498:AX498))</f>
        <v/>
      </c>
      <c r="AS498" s="22">
        <f>IF(AK498="","",IF(Lists!$G$2="",0,IF(ISNUMBER(SEARCH(Lists!$G$2,AO498)),1,0)))</f>
        <v/>
      </c>
      <c r="AT498" s="22">
        <f>IF(AK498="","",IF(Lists!$G$3="",0,IF(ISNUMBER(SEARCH(Lists!$G$3,AO498)),1,0)))</f>
        <v/>
      </c>
      <c r="AU498" s="22">
        <f>IF(AK498="","",IF(Lists!$G$4="",0,IF(ISNUMBER(SEARCH(Lists!$G$4,AO498)),1,0)))</f>
        <v/>
      </c>
      <c r="AV498" s="22">
        <f>IF(AK498="","",IF(Lists!$G$5="",0,IF(ISNUMBER(SEARCH(Lists!$G$5,AO498)),1,0)))</f>
        <v/>
      </c>
      <c r="AW498" s="22">
        <f>IF(AK498="","",IF(Lists!$G$6="",0,IF(ISNUMBER(SEARCH(Lists!$G$6,AO498)),1,0)))</f>
        <v/>
      </c>
      <c r="AX498" s="22">
        <f>IF(AK498="","",IF(Lists!$G$7="",0,IF(ISNUMBER(SEARCH(Lists!$G$7,AO498)),1,0)))</f>
        <v/>
      </c>
    </row>
    <row r="499">
      <c r="AE499" s="19" t="n"/>
      <c r="AF499" s="23" t="n"/>
      <c r="AG499" s="23" t="n"/>
      <c r="AH499" s="24" t="n"/>
      <c r="AI499" s="23" t="n"/>
      <c r="AJ499" s="19" t="n"/>
      <c r="AK499" s="22">
        <f>IFERROR(TRIM(INDEX($A499:$AD499,MATCH(Lists!$J$2,$A$1:$AD$1,0))&amp;""),"")</f>
        <v/>
      </c>
      <c r="AL499" s="22">
        <f>LOWER(IFERROR(TRIM(INDEX($A499:$AD499,MATCH(Lists!$J$3,$A$1:$AD$1,0))&amp;""),""))</f>
        <v/>
      </c>
      <c r="AM499" s="22">
        <f>IFERROR(TRIM(INDEX($A499:$AD499,MATCH(Lists!$J$4,$A$1:$AD$1,0))&amp;""),"")</f>
        <v/>
      </c>
      <c r="AN499" s="22">
        <f>IFERROR(IF(TRIM(INDEX($A499:$AD499,MATCH(Lists!$J$5,$A$1:$AD$1,0))&amp;"")="","",VALUE(TRIM(INDEX($A499:$AD499,MATCH(Lists!$J$5,$A$1:$AD$1,0))&amp;""))),"")</f>
        <v/>
      </c>
      <c r="AO499" s="22">
        <f>IFERROR(TRIM(INDEX($A499:$AD499,MATCH(Lists!$J$6,$A$1:$AD$1,0))&amp;""),"")</f>
        <v/>
      </c>
      <c r="AP499" s="22">
        <f>IFERROR(TRIM(INDEX($A499:$AD499,MATCH(Lists!$J$7,$A$1:$AD$1,0))&amp;""),"")</f>
        <v/>
      </c>
      <c r="AQ499" s="22">
        <f>IFERROR(TRIM(INDEX($A499:$AD499,MATCH(Lists!$J$8,$A$1:$AD$1,0))&amp;""),"")</f>
        <v/>
      </c>
      <c r="AR499" s="22">
        <f>IF(AK499="","",SUM(AS499:AX499))</f>
        <v/>
      </c>
      <c r="AS499" s="22">
        <f>IF(AK499="","",IF(Lists!$G$2="",0,IF(ISNUMBER(SEARCH(Lists!$G$2,AO499)),1,0)))</f>
        <v/>
      </c>
      <c r="AT499" s="22">
        <f>IF(AK499="","",IF(Lists!$G$3="",0,IF(ISNUMBER(SEARCH(Lists!$G$3,AO499)),1,0)))</f>
        <v/>
      </c>
      <c r="AU499" s="22">
        <f>IF(AK499="","",IF(Lists!$G$4="",0,IF(ISNUMBER(SEARCH(Lists!$G$4,AO499)),1,0)))</f>
        <v/>
      </c>
      <c r="AV499" s="22">
        <f>IF(AK499="","",IF(Lists!$G$5="",0,IF(ISNUMBER(SEARCH(Lists!$G$5,AO499)),1,0)))</f>
        <v/>
      </c>
      <c r="AW499" s="22">
        <f>IF(AK499="","",IF(Lists!$G$6="",0,IF(ISNUMBER(SEARCH(Lists!$G$6,AO499)),1,0)))</f>
        <v/>
      </c>
      <c r="AX499" s="22">
        <f>IF(AK499="","",IF(Lists!$G$7="",0,IF(ISNUMBER(SEARCH(Lists!$G$7,AO499)),1,0)))</f>
        <v/>
      </c>
    </row>
    <row r="500">
      <c r="AE500" s="19" t="n"/>
      <c r="AF500" s="23" t="n"/>
      <c r="AG500" s="23" t="n"/>
      <c r="AH500" s="24" t="n"/>
      <c r="AI500" s="23" t="n"/>
      <c r="AJ500" s="19" t="n"/>
      <c r="AK500" s="22">
        <f>IFERROR(TRIM(INDEX($A500:$AD500,MATCH(Lists!$J$2,$A$1:$AD$1,0))&amp;""),"")</f>
        <v/>
      </c>
      <c r="AL500" s="22">
        <f>LOWER(IFERROR(TRIM(INDEX($A500:$AD500,MATCH(Lists!$J$3,$A$1:$AD$1,0))&amp;""),""))</f>
        <v/>
      </c>
      <c r="AM500" s="22">
        <f>IFERROR(TRIM(INDEX($A500:$AD500,MATCH(Lists!$J$4,$A$1:$AD$1,0))&amp;""),"")</f>
        <v/>
      </c>
      <c r="AN500" s="22">
        <f>IFERROR(IF(TRIM(INDEX($A500:$AD500,MATCH(Lists!$J$5,$A$1:$AD$1,0))&amp;"")="","",VALUE(TRIM(INDEX($A500:$AD500,MATCH(Lists!$J$5,$A$1:$AD$1,0))&amp;""))),"")</f>
        <v/>
      </c>
      <c r="AO500" s="22">
        <f>IFERROR(TRIM(INDEX($A500:$AD500,MATCH(Lists!$J$6,$A$1:$AD$1,0))&amp;""),"")</f>
        <v/>
      </c>
      <c r="AP500" s="22">
        <f>IFERROR(TRIM(INDEX($A500:$AD500,MATCH(Lists!$J$7,$A$1:$AD$1,0))&amp;""),"")</f>
        <v/>
      </c>
      <c r="AQ500" s="22">
        <f>IFERROR(TRIM(INDEX($A500:$AD500,MATCH(Lists!$J$8,$A$1:$AD$1,0))&amp;""),"")</f>
        <v/>
      </c>
      <c r="AR500" s="22">
        <f>IF(AK500="","",SUM(AS500:AX500))</f>
        <v/>
      </c>
      <c r="AS500" s="22">
        <f>IF(AK500="","",IF(Lists!$G$2="",0,IF(ISNUMBER(SEARCH(Lists!$G$2,AO500)),1,0)))</f>
        <v/>
      </c>
      <c r="AT500" s="22">
        <f>IF(AK500="","",IF(Lists!$G$3="",0,IF(ISNUMBER(SEARCH(Lists!$G$3,AO500)),1,0)))</f>
        <v/>
      </c>
      <c r="AU500" s="22">
        <f>IF(AK500="","",IF(Lists!$G$4="",0,IF(ISNUMBER(SEARCH(Lists!$G$4,AO500)),1,0)))</f>
        <v/>
      </c>
      <c r="AV500" s="22">
        <f>IF(AK500="","",IF(Lists!$G$5="",0,IF(ISNUMBER(SEARCH(Lists!$G$5,AO500)),1,0)))</f>
        <v/>
      </c>
      <c r="AW500" s="22">
        <f>IF(AK500="","",IF(Lists!$G$6="",0,IF(ISNUMBER(SEARCH(Lists!$G$6,AO500)),1,0)))</f>
        <v/>
      </c>
      <c r="AX500" s="22">
        <f>IF(AK500="","",IF(Lists!$G$7="",0,IF(ISNUMBER(SEARCH(Lists!$G$7,AO500)),1,0)))</f>
        <v/>
      </c>
    </row>
    <row r="501">
      <c r="AE501" s="19" t="n"/>
      <c r="AF501" s="23" t="n"/>
      <c r="AG501" s="23" t="n"/>
      <c r="AH501" s="24" t="n"/>
      <c r="AI501" s="23" t="n"/>
      <c r="AJ501" s="19" t="n"/>
      <c r="AK501" s="22">
        <f>IFERROR(TRIM(INDEX($A501:$AD501,MATCH(Lists!$J$2,$A$1:$AD$1,0))&amp;""),"")</f>
        <v/>
      </c>
      <c r="AL501" s="22">
        <f>LOWER(IFERROR(TRIM(INDEX($A501:$AD501,MATCH(Lists!$J$3,$A$1:$AD$1,0))&amp;""),""))</f>
        <v/>
      </c>
      <c r="AM501" s="22">
        <f>IFERROR(TRIM(INDEX($A501:$AD501,MATCH(Lists!$J$4,$A$1:$AD$1,0))&amp;""),"")</f>
        <v/>
      </c>
      <c r="AN501" s="22">
        <f>IFERROR(IF(TRIM(INDEX($A501:$AD501,MATCH(Lists!$J$5,$A$1:$AD$1,0))&amp;"")="","",VALUE(TRIM(INDEX($A501:$AD501,MATCH(Lists!$J$5,$A$1:$AD$1,0))&amp;""))),"")</f>
        <v/>
      </c>
      <c r="AO501" s="22">
        <f>IFERROR(TRIM(INDEX($A501:$AD501,MATCH(Lists!$J$6,$A$1:$AD$1,0))&amp;""),"")</f>
        <v/>
      </c>
      <c r="AP501" s="22">
        <f>IFERROR(TRIM(INDEX($A501:$AD501,MATCH(Lists!$J$7,$A$1:$AD$1,0))&amp;""),"")</f>
        <v/>
      </c>
      <c r="AQ501" s="22">
        <f>IFERROR(TRIM(INDEX($A501:$AD501,MATCH(Lists!$J$8,$A$1:$AD$1,0))&amp;""),"")</f>
        <v/>
      </c>
      <c r="AR501" s="22">
        <f>IF(AK501="","",SUM(AS501:AX501))</f>
        <v/>
      </c>
      <c r="AS501" s="22">
        <f>IF(AK501="","",IF(Lists!$G$2="",0,IF(ISNUMBER(SEARCH(Lists!$G$2,AO501)),1,0)))</f>
        <v/>
      </c>
      <c r="AT501" s="22">
        <f>IF(AK501="","",IF(Lists!$G$3="",0,IF(ISNUMBER(SEARCH(Lists!$G$3,AO501)),1,0)))</f>
        <v/>
      </c>
      <c r="AU501" s="22">
        <f>IF(AK501="","",IF(Lists!$G$4="",0,IF(ISNUMBER(SEARCH(Lists!$G$4,AO501)),1,0)))</f>
        <v/>
      </c>
      <c r="AV501" s="22">
        <f>IF(AK501="","",IF(Lists!$G$5="",0,IF(ISNUMBER(SEARCH(Lists!$G$5,AO501)),1,0)))</f>
        <v/>
      </c>
      <c r="AW501" s="22">
        <f>IF(AK501="","",IF(Lists!$G$6="",0,IF(ISNUMBER(SEARCH(Lists!$G$6,AO501)),1,0)))</f>
        <v/>
      </c>
      <c r="AX501" s="22">
        <f>IF(AK501="","",IF(Lists!$G$7="",0,IF(ISNUMBER(SEARCH(Lists!$G$7,AO501)),1,0)))</f>
        <v/>
      </c>
    </row>
  </sheetData>
  <dataValidations count="2">
    <dataValidation sqref="AF2:AF501" showDropDown="0" showInputMessage="1" showErrorMessage="1" allowBlank="1" errorTitle="Status" error="Pick a value from the list. New, Reviewed, Interview, Recommended, Appointed, Not selected or Withdrawn." promptTitle="Status" prompt="New, Reviewed, Interview, Recommended, Appointed, Not selected or Withdrawn." type="list" errorStyle="warning">
      <formula1>Lists!$A$2:$A$8</formula1>
    </dataValidation>
    <dataValidation sqref="AG2:AG501" showDropDown="0" showInputMessage="1" showErrorMessage="1" allowBlank="1" errorTitle="Considering for" error="Pick a value from the list. The board this person is being considered for right now." promptTitle="Considering for" prompt="The board this person is being considered for right now." type="list" errorStyle="warning">
      <formula1>Lists!$G$2:$G$7</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J5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44" customWidth="1" min="2" max="2"/>
    <col width="11" customWidth="1" min="3" max="3"/>
    <col width="9" customWidth="1" min="4" max="4"/>
    <col width="14" customWidth="1" min="5" max="5"/>
    <col width="14" customWidth="1" min="6" max="6"/>
    <col width="26" customWidth="1" min="7" max="7"/>
    <col width="13" customWidth="1" min="8" max="8"/>
    <col width="13" customWidth="1" min="9" max="9"/>
    <col width="36" customWidth="1" min="10" max="10"/>
  </cols>
  <sheetData>
    <row r="1">
      <c r="A1" s="25" t="inlineStr">
        <is>
          <t>Applicants: one row per application</t>
        </is>
      </c>
    </row>
    <row r="2">
      <c r="A2" s="26" t="inlineStr">
        <is>
          <t>A quick read of Applications, in the same order. Yellow cells on Applications feed Considering for, Status and Interview date. Conflict and other-service answers are shown as given, not judged.</t>
        </is>
      </c>
    </row>
    <row r="3">
      <c r="A3" s="27">
        <f>IF(COUNTIF(Applications!$A$2:$A$501,"EXAMPLE*")+COUNTIF(Seats!$B$5:$B$34,"EXAMPLE*")&gt;0,"You are looking at EXAMPLE data. Clear A2 to AI7 on Applications and the example seats on Seats, then add your own.","")</f>
        <v/>
      </c>
    </row>
    <row r="5" ht="32" customHeight="1">
      <c r="A5" s="3" t="inlineStr">
        <is>
          <t>Name</t>
        </is>
      </c>
      <c r="B5" s="3" t="inlineStr">
        <is>
          <t>Boards applied for</t>
        </is>
      </c>
      <c r="C5" s="3" t="inlineStr">
        <is>
          <t>Lives in town</t>
        </is>
      </c>
      <c r="D5" s="3" t="inlineStr">
        <is>
          <t>Years here</t>
        </is>
      </c>
      <c r="E5" s="3" t="inlineStr">
        <is>
          <t>Business with the town</t>
        </is>
      </c>
      <c r="F5" s="3" t="inlineStr">
        <is>
          <t>On another board now</t>
        </is>
      </c>
      <c r="G5" s="3" t="inlineStr">
        <is>
          <t>Considering for</t>
        </is>
      </c>
      <c r="H5" s="3" t="inlineStr">
        <is>
          <t>Status</t>
        </is>
      </c>
      <c r="I5" s="3" t="inlineStr">
        <is>
          <t>Interview date</t>
        </is>
      </c>
      <c r="J5" s="3" t="inlineStr">
        <is>
          <t>Notes</t>
        </is>
      </c>
    </row>
    <row r="6">
      <c r="A6" s="28">
        <f>Applications!AK2</f>
        <v/>
      </c>
      <c r="B6" s="28">
        <f>Applications!AO2</f>
        <v/>
      </c>
      <c r="C6" s="29">
        <f>Applications!AM2</f>
        <v/>
      </c>
      <c r="D6" s="29">
        <f>Applications!AN2</f>
        <v/>
      </c>
      <c r="E6" s="29">
        <f>Applications!AP2</f>
        <v/>
      </c>
      <c r="F6" s="29">
        <f>Applications!AQ2</f>
        <v/>
      </c>
      <c r="G6" s="28">
        <f>IF(Applications!AK2="","",Applications!AG2&amp;"")</f>
        <v/>
      </c>
      <c r="H6" s="28">
        <f>IF(Applications!AK2="","",IF(Applications!AF2="","New",Applications!AF2))</f>
        <v/>
      </c>
      <c r="I6" s="30">
        <f>IF(Applications!AK2="","",IF(ISNUMBER(Applications!AH2),Applications!AH2,""))</f>
        <v/>
      </c>
      <c r="J6" s="28">
        <f>IF(Applications!AK2="","",Applications!AI2&amp;"")</f>
        <v/>
      </c>
    </row>
    <row r="7">
      <c r="A7" s="28">
        <f>Applications!AK3</f>
        <v/>
      </c>
      <c r="B7" s="28">
        <f>Applications!AO3</f>
        <v/>
      </c>
      <c r="C7" s="29">
        <f>Applications!AM3</f>
        <v/>
      </c>
      <c r="D7" s="29">
        <f>Applications!AN3</f>
        <v/>
      </c>
      <c r="E7" s="29">
        <f>Applications!AP3</f>
        <v/>
      </c>
      <c r="F7" s="29">
        <f>Applications!AQ3</f>
        <v/>
      </c>
      <c r="G7" s="28">
        <f>IF(Applications!AK3="","",Applications!AG3&amp;"")</f>
        <v/>
      </c>
      <c r="H7" s="28">
        <f>IF(Applications!AK3="","",IF(Applications!AF3="","New",Applications!AF3))</f>
        <v/>
      </c>
      <c r="I7" s="30">
        <f>IF(Applications!AK3="","",IF(ISNUMBER(Applications!AH3),Applications!AH3,""))</f>
        <v/>
      </c>
      <c r="J7" s="28">
        <f>IF(Applications!AK3="","",Applications!AI3&amp;"")</f>
        <v/>
      </c>
    </row>
    <row r="8">
      <c r="A8" s="28">
        <f>Applications!AK4</f>
        <v/>
      </c>
      <c r="B8" s="28">
        <f>Applications!AO4</f>
        <v/>
      </c>
      <c r="C8" s="29">
        <f>Applications!AM4</f>
        <v/>
      </c>
      <c r="D8" s="29">
        <f>Applications!AN4</f>
        <v/>
      </c>
      <c r="E8" s="29">
        <f>Applications!AP4</f>
        <v/>
      </c>
      <c r="F8" s="29">
        <f>Applications!AQ4</f>
        <v/>
      </c>
      <c r="G8" s="28">
        <f>IF(Applications!AK4="","",Applications!AG4&amp;"")</f>
        <v/>
      </c>
      <c r="H8" s="28">
        <f>IF(Applications!AK4="","",IF(Applications!AF4="","New",Applications!AF4))</f>
        <v/>
      </c>
      <c r="I8" s="30">
        <f>IF(Applications!AK4="","",IF(ISNUMBER(Applications!AH4),Applications!AH4,""))</f>
        <v/>
      </c>
      <c r="J8" s="28">
        <f>IF(Applications!AK4="","",Applications!AI4&amp;"")</f>
        <v/>
      </c>
    </row>
    <row r="9">
      <c r="A9" s="28">
        <f>Applications!AK5</f>
        <v/>
      </c>
      <c r="B9" s="28">
        <f>Applications!AO5</f>
        <v/>
      </c>
      <c r="C9" s="29">
        <f>Applications!AM5</f>
        <v/>
      </c>
      <c r="D9" s="29">
        <f>Applications!AN5</f>
        <v/>
      </c>
      <c r="E9" s="29">
        <f>Applications!AP5</f>
        <v/>
      </c>
      <c r="F9" s="29">
        <f>Applications!AQ5</f>
        <v/>
      </c>
      <c r="G9" s="28">
        <f>IF(Applications!AK5="","",Applications!AG5&amp;"")</f>
        <v/>
      </c>
      <c r="H9" s="28">
        <f>IF(Applications!AK5="","",IF(Applications!AF5="","New",Applications!AF5))</f>
        <v/>
      </c>
      <c r="I9" s="30">
        <f>IF(Applications!AK5="","",IF(ISNUMBER(Applications!AH5),Applications!AH5,""))</f>
        <v/>
      </c>
      <c r="J9" s="28">
        <f>IF(Applications!AK5="","",Applications!AI5&amp;"")</f>
        <v/>
      </c>
    </row>
    <row r="10">
      <c r="A10" s="28">
        <f>Applications!AK6</f>
        <v/>
      </c>
      <c r="B10" s="28">
        <f>Applications!AO6</f>
        <v/>
      </c>
      <c r="C10" s="29">
        <f>Applications!AM6</f>
        <v/>
      </c>
      <c r="D10" s="29">
        <f>Applications!AN6</f>
        <v/>
      </c>
      <c r="E10" s="29">
        <f>Applications!AP6</f>
        <v/>
      </c>
      <c r="F10" s="29">
        <f>Applications!AQ6</f>
        <v/>
      </c>
      <c r="G10" s="28">
        <f>IF(Applications!AK6="","",Applications!AG6&amp;"")</f>
        <v/>
      </c>
      <c r="H10" s="28">
        <f>IF(Applications!AK6="","",IF(Applications!AF6="","New",Applications!AF6))</f>
        <v/>
      </c>
      <c r="I10" s="30">
        <f>IF(Applications!AK6="","",IF(ISNUMBER(Applications!AH6),Applications!AH6,""))</f>
        <v/>
      </c>
      <c r="J10" s="28">
        <f>IF(Applications!AK6="","",Applications!AI6&amp;"")</f>
        <v/>
      </c>
    </row>
    <row r="11">
      <c r="A11" s="28">
        <f>Applications!AK7</f>
        <v/>
      </c>
      <c r="B11" s="28">
        <f>Applications!AO7</f>
        <v/>
      </c>
      <c r="C11" s="29">
        <f>Applications!AM7</f>
        <v/>
      </c>
      <c r="D11" s="29">
        <f>Applications!AN7</f>
        <v/>
      </c>
      <c r="E11" s="29">
        <f>Applications!AP7</f>
        <v/>
      </c>
      <c r="F11" s="29">
        <f>Applications!AQ7</f>
        <v/>
      </c>
      <c r="G11" s="28">
        <f>IF(Applications!AK7="","",Applications!AG7&amp;"")</f>
        <v/>
      </c>
      <c r="H11" s="28">
        <f>IF(Applications!AK7="","",IF(Applications!AF7="","New",Applications!AF7))</f>
        <v/>
      </c>
      <c r="I11" s="30">
        <f>IF(Applications!AK7="","",IF(ISNUMBER(Applications!AH7),Applications!AH7,""))</f>
        <v/>
      </c>
      <c r="J11" s="28">
        <f>IF(Applications!AK7="","",Applications!AI7&amp;"")</f>
        <v/>
      </c>
    </row>
    <row r="12">
      <c r="A12" s="28">
        <f>Applications!AK8</f>
        <v/>
      </c>
      <c r="B12" s="28">
        <f>Applications!AO8</f>
        <v/>
      </c>
      <c r="C12" s="29">
        <f>Applications!AM8</f>
        <v/>
      </c>
      <c r="D12" s="29">
        <f>Applications!AN8</f>
        <v/>
      </c>
      <c r="E12" s="29">
        <f>Applications!AP8</f>
        <v/>
      </c>
      <c r="F12" s="29">
        <f>Applications!AQ8</f>
        <v/>
      </c>
      <c r="G12" s="28">
        <f>IF(Applications!AK8="","",Applications!AG8&amp;"")</f>
        <v/>
      </c>
      <c r="H12" s="28">
        <f>IF(Applications!AK8="","",IF(Applications!AF8="","New",Applications!AF8))</f>
        <v/>
      </c>
      <c r="I12" s="30">
        <f>IF(Applications!AK8="","",IF(ISNUMBER(Applications!AH8),Applications!AH8,""))</f>
        <v/>
      </c>
      <c r="J12" s="28">
        <f>IF(Applications!AK8="","",Applications!AI8&amp;"")</f>
        <v/>
      </c>
    </row>
    <row r="13">
      <c r="A13" s="28">
        <f>Applications!AK9</f>
        <v/>
      </c>
      <c r="B13" s="28">
        <f>Applications!AO9</f>
        <v/>
      </c>
      <c r="C13" s="29">
        <f>Applications!AM9</f>
        <v/>
      </c>
      <c r="D13" s="29">
        <f>Applications!AN9</f>
        <v/>
      </c>
      <c r="E13" s="29">
        <f>Applications!AP9</f>
        <v/>
      </c>
      <c r="F13" s="29">
        <f>Applications!AQ9</f>
        <v/>
      </c>
      <c r="G13" s="28">
        <f>IF(Applications!AK9="","",Applications!AG9&amp;"")</f>
        <v/>
      </c>
      <c r="H13" s="28">
        <f>IF(Applications!AK9="","",IF(Applications!AF9="","New",Applications!AF9))</f>
        <v/>
      </c>
      <c r="I13" s="30">
        <f>IF(Applications!AK9="","",IF(ISNUMBER(Applications!AH9),Applications!AH9,""))</f>
        <v/>
      </c>
      <c r="J13" s="28">
        <f>IF(Applications!AK9="","",Applications!AI9&amp;"")</f>
        <v/>
      </c>
    </row>
    <row r="14">
      <c r="A14" s="28">
        <f>Applications!AK10</f>
        <v/>
      </c>
      <c r="B14" s="28">
        <f>Applications!AO10</f>
        <v/>
      </c>
      <c r="C14" s="29">
        <f>Applications!AM10</f>
        <v/>
      </c>
      <c r="D14" s="29">
        <f>Applications!AN10</f>
        <v/>
      </c>
      <c r="E14" s="29">
        <f>Applications!AP10</f>
        <v/>
      </c>
      <c r="F14" s="29">
        <f>Applications!AQ10</f>
        <v/>
      </c>
      <c r="G14" s="28">
        <f>IF(Applications!AK10="","",Applications!AG10&amp;"")</f>
        <v/>
      </c>
      <c r="H14" s="28">
        <f>IF(Applications!AK10="","",IF(Applications!AF10="","New",Applications!AF10))</f>
        <v/>
      </c>
      <c r="I14" s="30">
        <f>IF(Applications!AK10="","",IF(ISNUMBER(Applications!AH10),Applications!AH10,""))</f>
        <v/>
      </c>
      <c r="J14" s="28">
        <f>IF(Applications!AK10="","",Applications!AI10&amp;"")</f>
        <v/>
      </c>
    </row>
    <row r="15">
      <c r="A15" s="28">
        <f>Applications!AK11</f>
        <v/>
      </c>
      <c r="B15" s="28">
        <f>Applications!AO11</f>
        <v/>
      </c>
      <c r="C15" s="29">
        <f>Applications!AM11</f>
        <v/>
      </c>
      <c r="D15" s="29">
        <f>Applications!AN11</f>
        <v/>
      </c>
      <c r="E15" s="29">
        <f>Applications!AP11</f>
        <v/>
      </c>
      <c r="F15" s="29">
        <f>Applications!AQ11</f>
        <v/>
      </c>
      <c r="G15" s="28">
        <f>IF(Applications!AK11="","",Applications!AG11&amp;"")</f>
        <v/>
      </c>
      <c r="H15" s="28">
        <f>IF(Applications!AK11="","",IF(Applications!AF11="","New",Applications!AF11))</f>
        <v/>
      </c>
      <c r="I15" s="30">
        <f>IF(Applications!AK11="","",IF(ISNUMBER(Applications!AH11),Applications!AH11,""))</f>
        <v/>
      </c>
      <c r="J15" s="28">
        <f>IF(Applications!AK11="","",Applications!AI11&amp;"")</f>
        <v/>
      </c>
    </row>
    <row r="16">
      <c r="A16" s="28">
        <f>Applications!AK12</f>
        <v/>
      </c>
      <c r="B16" s="28">
        <f>Applications!AO12</f>
        <v/>
      </c>
      <c r="C16" s="29">
        <f>Applications!AM12</f>
        <v/>
      </c>
      <c r="D16" s="29">
        <f>Applications!AN12</f>
        <v/>
      </c>
      <c r="E16" s="29">
        <f>Applications!AP12</f>
        <v/>
      </c>
      <c r="F16" s="29">
        <f>Applications!AQ12</f>
        <v/>
      </c>
      <c r="G16" s="28">
        <f>IF(Applications!AK12="","",Applications!AG12&amp;"")</f>
        <v/>
      </c>
      <c r="H16" s="28">
        <f>IF(Applications!AK12="","",IF(Applications!AF12="","New",Applications!AF12))</f>
        <v/>
      </c>
      <c r="I16" s="30">
        <f>IF(Applications!AK12="","",IF(ISNUMBER(Applications!AH12),Applications!AH12,""))</f>
        <v/>
      </c>
      <c r="J16" s="28">
        <f>IF(Applications!AK12="","",Applications!AI12&amp;"")</f>
        <v/>
      </c>
    </row>
    <row r="17">
      <c r="A17" s="28">
        <f>Applications!AK13</f>
        <v/>
      </c>
      <c r="B17" s="28">
        <f>Applications!AO13</f>
        <v/>
      </c>
      <c r="C17" s="29">
        <f>Applications!AM13</f>
        <v/>
      </c>
      <c r="D17" s="29">
        <f>Applications!AN13</f>
        <v/>
      </c>
      <c r="E17" s="29">
        <f>Applications!AP13</f>
        <v/>
      </c>
      <c r="F17" s="29">
        <f>Applications!AQ13</f>
        <v/>
      </c>
      <c r="G17" s="28">
        <f>IF(Applications!AK13="","",Applications!AG13&amp;"")</f>
        <v/>
      </c>
      <c r="H17" s="28">
        <f>IF(Applications!AK13="","",IF(Applications!AF13="","New",Applications!AF13))</f>
        <v/>
      </c>
      <c r="I17" s="30">
        <f>IF(Applications!AK13="","",IF(ISNUMBER(Applications!AH13),Applications!AH13,""))</f>
        <v/>
      </c>
      <c r="J17" s="28">
        <f>IF(Applications!AK13="","",Applications!AI13&amp;"")</f>
        <v/>
      </c>
    </row>
    <row r="18">
      <c r="A18" s="28">
        <f>Applications!AK14</f>
        <v/>
      </c>
      <c r="B18" s="28">
        <f>Applications!AO14</f>
        <v/>
      </c>
      <c r="C18" s="29">
        <f>Applications!AM14</f>
        <v/>
      </c>
      <c r="D18" s="29">
        <f>Applications!AN14</f>
        <v/>
      </c>
      <c r="E18" s="29">
        <f>Applications!AP14</f>
        <v/>
      </c>
      <c r="F18" s="29">
        <f>Applications!AQ14</f>
        <v/>
      </c>
      <c r="G18" s="28">
        <f>IF(Applications!AK14="","",Applications!AG14&amp;"")</f>
        <v/>
      </c>
      <c r="H18" s="28">
        <f>IF(Applications!AK14="","",IF(Applications!AF14="","New",Applications!AF14))</f>
        <v/>
      </c>
      <c r="I18" s="30">
        <f>IF(Applications!AK14="","",IF(ISNUMBER(Applications!AH14),Applications!AH14,""))</f>
        <v/>
      </c>
      <c r="J18" s="28">
        <f>IF(Applications!AK14="","",Applications!AI14&amp;"")</f>
        <v/>
      </c>
    </row>
    <row r="19">
      <c r="A19" s="28">
        <f>Applications!AK15</f>
        <v/>
      </c>
      <c r="B19" s="28">
        <f>Applications!AO15</f>
        <v/>
      </c>
      <c r="C19" s="29">
        <f>Applications!AM15</f>
        <v/>
      </c>
      <c r="D19" s="29">
        <f>Applications!AN15</f>
        <v/>
      </c>
      <c r="E19" s="29">
        <f>Applications!AP15</f>
        <v/>
      </c>
      <c r="F19" s="29">
        <f>Applications!AQ15</f>
        <v/>
      </c>
      <c r="G19" s="28">
        <f>IF(Applications!AK15="","",Applications!AG15&amp;"")</f>
        <v/>
      </c>
      <c r="H19" s="28">
        <f>IF(Applications!AK15="","",IF(Applications!AF15="","New",Applications!AF15))</f>
        <v/>
      </c>
      <c r="I19" s="30">
        <f>IF(Applications!AK15="","",IF(ISNUMBER(Applications!AH15),Applications!AH15,""))</f>
        <v/>
      </c>
      <c r="J19" s="28">
        <f>IF(Applications!AK15="","",Applications!AI15&amp;"")</f>
        <v/>
      </c>
    </row>
    <row r="20">
      <c r="A20" s="28">
        <f>Applications!AK16</f>
        <v/>
      </c>
      <c r="B20" s="28">
        <f>Applications!AO16</f>
        <v/>
      </c>
      <c r="C20" s="29">
        <f>Applications!AM16</f>
        <v/>
      </c>
      <c r="D20" s="29">
        <f>Applications!AN16</f>
        <v/>
      </c>
      <c r="E20" s="29">
        <f>Applications!AP16</f>
        <v/>
      </c>
      <c r="F20" s="29">
        <f>Applications!AQ16</f>
        <v/>
      </c>
      <c r="G20" s="28">
        <f>IF(Applications!AK16="","",Applications!AG16&amp;"")</f>
        <v/>
      </c>
      <c r="H20" s="28">
        <f>IF(Applications!AK16="","",IF(Applications!AF16="","New",Applications!AF16))</f>
        <v/>
      </c>
      <c r="I20" s="30">
        <f>IF(Applications!AK16="","",IF(ISNUMBER(Applications!AH16),Applications!AH16,""))</f>
        <v/>
      </c>
      <c r="J20" s="28">
        <f>IF(Applications!AK16="","",Applications!AI16&amp;"")</f>
        <v/>
      </c>
    </row>
    <row r="21">
      <c r="A21" s="28">
        <f>Applications!AK17</f>
        <v/>
      </c>
      <c r="B21" s="28">
        <f>Applications!AO17</f>
        <v/>
      </c>
      <c r="C21" s="29">
        <f>Applications!AM17</f>
        <v/>
      </c>
      <c r="D21" s="29">
        <f>Applications!AN17</f>
        <v/>
      </c>
      <c r="E21" s="29">
        <f>Applications!AP17</f>
        <v/>
      </c>
      <c r="F21" s="29">
        <f>Applications!AQ17</f>
        <v/>
      </c>
      <c r="G21" s="28">
        <f>IF(Applications!AK17="","",Applications!AG17&amp;"")</f>
        <v/>
      </c>
      <c r="H21" s="28">
        <f>IF(Applications!AK17="","",IF(Applications!AF17="","New",Applications!AF17))</f>
        <v/>
      </c>
      <c r="I21" s="30">
        <f>IF(Applications!AK17="","",IF(ISNUMBER(Applications!AH17),Applications!AH17,""))</f>
        <v/>
      </c>
      <c r="J21" s="28">
        <f>IF(Applications!AK17="","",Applications!AI17&amp;"")</f>
        <v/>
      </c>
    </row>
    <row r="22">
      <c r="A22" s="28">
        <f>Applications!AK18</f>
        <v/>
      </c>
      <c r="B22" s="28">
        <f>Applications!AO18</f>
        <v/>
      </c>
      <c r="C22" s="29">
        <f>Applications!AM18</f>
        <v/>
      </c>
      <c r="D22" s="29">
        <f>Applications!AN18</f>
        <v/>
      </c>
      <c r="E22" s="29">
        <f>Applications!AP18</f>
        <v/>
      </c>
      <c r="F22" s="29">
        <f>Applications!AQ18</f>
        <v/>
      </c>
      <c r="G22" s="28">
        <f>IF(Applications!AK18="","",Applications!AG18&amp;"")</f>
        <v/>
      </c>
      <c r="H22" s="28">
        <f>IF(Applications!AK18="","",IF(Applications!AF18="","New",Applications!AF18))</f>
        <v/>
      </c>
      <c r="I22" s="30">
        <f>IF(Applications!AK18="","",IF(ISNUMBER(Applications!AH18),Applications!AH18,""))</f>
        <v/>
      </c>
      <c r="J22" s="28">
        <f>IF(Applications!AK18="","",Applications!AI18&amp;"")</f>
        <v/>
      </c>
    </row>
    <row r="23">
      <c r="A23" s="28">
        <f>Applications!AK19</f>
        <v/>
      </c>
      <c r="B23" s="28">
        <f>Applications!AO19</f>
        <v/>
      </c>
      <c r="C23" s="29">
        <f>Applications!AM19</f>
        <v/>
      </c>
      <c r="D23" s="29">
        <f>Applications!AN19</f>
        <v/>
      </c>
      <c r="E23" s="29">
        <f>Applications!AP19</f>
        <v/>
      </c>
      <c r="F23" s="29">
        <f>Applications!AQ19</f>
        <v/>
      </c>
      <c r="G23" s="28">
        <f>IF(Applications!AK19="","",Applications!AG19&amp;"")</f>
        <v/>
      </c>
      <c r="H23" s="28">
        <f>IF(Applications!AK19="","",IF(Applications!AF19="","New",Applications!AF19))</f>
        <v/>
      </c>
      <c r="I23" s="30">
        <f>IF(Applications!AK19="","",IF(ISNUMBER(Applications!AH19),Applications!AH19,""))</f>
        <v/>
      </c>
      <c r="J23" s="28">
        <f>IF(Applications!AK19="","",Applications!AI19&amp;"")</f>
        <v/>
      </c>
    </row>
    <row r="24">
      <c r="A24" s="28">
        <f>Applications!AK20</f>
        <v/>
      </c>
      <c r="B24" s="28">
        <f>Applications!AO20</f>
        <v/>
      </c>
      <c r="C24" s="29">
        <f>Applications!AM20</f>
        <v/>
      </c>
      <c r="D24" s="29">
        <f>Applications!AN20</f>
        <v/>
      </c>
      <c r="E24" s="29">
        <f>Applications!AP20</f>
        <v/>
      </c>
      <c r="F24" s="29">
        <f>Applications!AQ20</f>
        <v/>
      </c>
      <c r="G24" s="28">
        <f>IF(Applications!AK20="","",Applications!AG20&amp;"")</f>
        <v/>
      </c>
      <c r="H24" s="28">
        <f>IF(Applications!AK20="","",IF(Applications!AF20="","New",Applications!AF20))</f>
        <v/>
      </c>
      <c r="I24" s="30">
        <f>IF(Applications!AK20="","",IF(ISNUMBER(Applications!AH20),Applications!AH20,""))</f>
        <v/>
      </c>
      <c r="J24" s="28">
        <f>IF(Applications!AK20="","",Applications!AI20&amp;"")</f>
        <v/>
      </c>
    </row>
    <row r="25">
      <c r="A25" s="28">
        <f>Applications!AK21</f>
        <v/>
      </c>
      <c r="B25" s="28">
        <f>Applications!AO21</f>
        <v/>
      </c>
      <c r="C25" s="29">
        <f>Applications!AM21</f>
        <v/>
      </c>
      <c r="D25" s="29">
        <f>Applications!AN21</f>
        <v/>
      </c>
      <c r="E25" s="29">
        <f>Applications!AP21</f>
        <v/>
      </c>
      <c r="F25" s="29">
        <f>Applications!AQ21</f>
        <v/>
      </c>
      <c r="G25" s="28">
        <f>IF(Applications!AK21="","",Applications!AG21&amp;"")</f>
        <v/>
      </c>
      <c r="H25" s="28">
        <f>IF(Applications!AK21="","",IF(Applications!AF21="","New",Applications!AF21))</f>
        <v/>
      </c>
      <c r="I25" s="30">
        <f>IF(Applications!AK21="","",IF(ISNUMBER(Applications!AH21),Applications!AH21,""))</f>
        <v/>
      </c>
      <c r="J25" s="28">
        <f>IF(Applications!AK21="","",Applications!AI21&amp;"")</f>
        <v/>
      </c>
    </row>
    <row r="26">
      <c r="A26" s="28">
        <f>Applications!AK22</f>
        <v/>
      </c>
      <c r="B26" s="28">
        <f>Applications!AO22</f>
        <v/>
      </c>
      <c r="C26" s="29">
        <f>Applications!AM22</f>
        <v/>
      </c>
      <c r="D26" s="29">
        <f>Applications!AN22</f>
        <v/>
      </c>
      <c r="E26" s="29">
        <f>Applications!AP22</f>
        <v/>
      </c>
      <c r="F26" s="29">
        <f>Applications!AQ22</f>
        <v/>
      </c>
      <c r="G26" s="28">
        <f>IF(Applications!AK22="","",Applications!AG22&amp;"")</f>
        <v/>
      </c>
      <c r="H26" s="28">
        <f>IF(Applications!AK22="","",IF(Applications!AF22="","New",Applications!AF22))</f>
        <v/>
      </c>
      <c r="I26" s="30">
        <f>IF(Applications!AK22="","",IF(ISNUMBER(Applications!AH22),Applications!AH22,""))</f>
        <v/>
      </c>
      <c r="J26" s="28">
        <f>IF(Applications!AK22="","",Applications!AI22&amp;"")</f>
        <v/>
      </c>
    </row>
    <row r="27">
      <c r="A27" s="28">
        <f>Applications!AK23</f>
        <v/>
      </c>
      <c r="B27" s="28">
        <f>Applications!AO23</f>
        <v/>
      </c>
      <c r="C27" s="29">
        <f>Applications!AM23</f>
        <v/>
      </c>
      <c r="D27" s="29">
        <f>Applications!AN23</f>
        <v/>
      </c>
      <c r="E27" s="29">
        <f>Applications!AP23</f>
        <v/>
      </c>
      <c r="F27" s="29">
        <f>Applications!AQ23</f>
        <v/>
      </c>
      <c r="G27" s="28">
        <f>IF(Applications!AK23="","",Applications!AG23&amp;"")</f>
        <v/>
      </c>
      <c r="H27" s="28">
        <f>IF(Applications!AK23="","",IF(Applications!AF23="","New",Applications!AF23))</f>
        <v/>
      </c>
      <c r="I27" s="30">
        <f>IF(Applications!AK23="","",IF(ISNUMBER(Applications!AH23),Applications!AH23,""))</f>
        <v/>
      </c>
      <c r="J27" s="28">
        <f>IF(Applications!AK23="","",Applications!AI23&amp;"")</f>
        <v/>
      </c>
    </row>
    <row r="28">
      <c r="A28" s="28">
        <f>Applications!AK24</f>
        <v/>
      </c>
      <c r="B28" s="28">
        <f>Applications!AO24</f>
        <v/>
      </c>
      <c r="C28" s="29">
        <f>Applications!AM24</f>
        <v/>
      </c>
      <c r="D28" s="29">
        <f>Applications!AN24</f>
        <v/>
      </c>
      <c r="E28" s="29">
        <f>Applications!AP24</f>
        <v/>
      </c>
      <c r="F28" s="29">
        <f>Applications!AQ24</f>
        <v/>
      </c>
      <c r="G28" s="28">
        <f>IF(Applications!AK24="","",Applications!AG24&amp;"")</f>
        <v/>
      </c>
      <c r="H28" s="28">
        <f>IF(Applications!AK24="","",IF(Applications!AF24="","New",Applications!AF24))</f>
        <v/>
      </c>
      <c r="I28" s="30">
        <f>IF(Applications!AK24="","",IF(ISNUMBER(Applications!AH24),Applications!AH24,""))</f>
        <v/>
      </c>
      <c r="J28" s="28">
        <f>IF(Applications!AK24="","",Applications!AI24&amp;"")</f>
        <v/>
      </c>
    </row>
    <row r="29">
      <c r="A29" s="28">
        <f>Applications!AK25</f>
        <v/>
      </c>
      <c r="B29" s="28">
        <f>Applications!AO25</f>
        <v/>
      </c>
      <c r="C29" s="29">
        <f>Applications!AM25</f>
        <v/>
      </c>
      <c r="D29" s="29">
        <f>Applications!AN25</f>
        <v/>
      </c>
      <c r="E29" s="29">
        <f>Applications!AP25</f>
        <v/>
      </c>
      <c r="F29" s="29">
        <f>Applications!AQ25</f>
        <v/>
      </c>
      <c r="G29" s="28">
        <f>IF(Applications!AK25="","",Applications!AG25&amp;"")</f>
        <v/>
      </c>
      <c r="H29" s="28">
        <f>IF(Applications!AK25="","",IF(Applications!AF25="","New",Applications!AF25))</f>
        <v/>
      </c>
      <c r="I29" s="30">
        <f>IF(Applications!AK25="","",IF(ISNUMBER(Applications!AH25),Applications!AH25,""))</f>
        <v/>
      </c>
      <c r="J29" s="28">
        <f>IF(Applications!AK25="","",Applications!AI25&amp;"")</f>
        <v/>
      </c>
    </row>
    <row r="30">
      <c r="A30" s="28">
        <f>Applications!AK26</f>
        <v/>
      </c>
      <c r="B30" s="28">
        <f>Applications!AO26</f>
        <v/>
      </c>
      <c r="C30" s="29">
        <f>Applications!AM26</f>
        <v/>
      </c>
      <c r="D30" s="29">
        <f>Applications!AN26</f>
        <v/>
      </c>
      <c r="E30" s="29">
        <f>Applications!AP26</f>
        <v/>
      </c>
      <c r="F30" s="29">
        <f>Applications!AQ26</f>
        <v/>
      </c>
      <c r="G30" s="28">
        <f>IF(Applications!AK26="","",Applications!AG26&amp;"")</f>
        <v/>
      </c>
      <c r="H30" s="28">
        <f>IF(Applications!AK26="","",IF(Applications!AF26="","New",Applications!AF26))</f>
        <v/>
      </c>
      <c r="I30" s="30">
        <f>IF(Applications!AK26="","",IF(ISNUMBER(Applications!AH26),Applications!AH26,""))</f>
        <v/>
      </c>
      <c r="J30" s="28">
        <f>IF(Applications!AK26="","",Applications!AI26&amp;"")</f>
        <v/>
      </c>
    </row>
    <row r="31">
      <c r="A31" s="28">
        <f>Applications!AK27</f>
        <v/>
      </c>
      <c r="B31" s="28">
        <f>Applications!AO27</f>
        <v/>
      </c>
      <c r="C31" s="29">
        <f>Applications!AM27</f>
        <v/>
      </c>
      <c r="D31" s="29">
        <f>Applications!AN27</f>
        <v/>
      </c>
      <c r="E31" s="29">
        <f>Applications!AP27</f>
        <v/>
      </c>
      <c r="F31" s="29">
        <f>Applications!AQ27</f>
        <v/>
      </c>
      <c r="G31" s="28">
        <f>IF(Applications!AK27="","",Applications!AG27&amp;"")</f>
        <v/>
      </c>
      <c r="H31" s="28">
        <f>IF(Applications!AK27="","",IF(Applications!AF27="","New",Applications!AF27))</f>
        <v/>
      </c>
      <c r="I31" s="30">
        <f>IF(Applications!AK27="","",IF(ISNUMBER(Applications!AH27),Applications!AH27,""))</f>
        <v/>
      </c>
      <c r="J31" s="28">
        <f>IF(Applications!AK27="","",Applications!AI27&amp;"")</f>
        <v/>
      </c>
    </row>
    <row r="32">
      <c r="A32" s="28">
        <f>Applications!AK28</f>
        <v/>
      </c>
      <c r="B32" s="28">
        <f>Applications!AO28</f>
        <v/>
      </c>
      <c r="C32" s="29">
        <f>Applications!AM28</f>
        <v/>
      </c>
      <c r="D32" s="29">
        <f>Applications!AN28</f>
        <v/>
      </c>
      <c r="E32" s="29">
        <f>Applications!AP28</f>
        <v/>
      </c>
      <c r="F32" s="29">
        <f>Applications!AQ28</f>
        <v/>
      </c>
      <c r="G32" s="28">
        <f>IF(Applications!AK28="","",Applications!AG28&amp;"")</f>
        <v/>
      </c>
      <c r="H32" s="28">
        <f>IF(Applications!AK28="","",IF(Applications!AF28="","New",Applications!AF28))</f>
        <v/>
      </c>
      <c r="I32" s="30">
        <f>IF(Applications!AK28="","",IF(ISNUMBER(Applications!AH28),Applications!AH28,""))</f>
        <v/>
      </c>
      <c r="J32" s="28">
        <f>IF(Applications!AK28="","",Applications!AI28&amp;"")</f>
        <v/>
      </c>
    </row>
    <row r="33">
      <c r="A33" s="28">
        <f>Applications!AK29</f>
        <v/>
      </c>
      <c r="B33" s="28">
        <f>Applications!AO29</f>
        <v/>
      </c>
      <c r="C33" s="29">
        <f>Applications!AM29</f>
        <v/>
      </c>
      <c r="D33" s="29">
        <f>Applications!AN29</f>
        <v/>
      </c>
      <c r="E33" s="29">
        <f>Applications!AP29</f>
        <v/>
      </c>
      <c r="F33" s="29">
        <f>Applications!AQ29</f>
        <v/>
      </c>
      <c r="G33" s="28">
        <f>IF(Applications!AK29="","",Applications!AG29&amp;"")</f>
        <v/>
      </c>
      <c r="H33" s="28">
        <f>IF(Applications!AK29="","",IF(Applications!AF29="","New",Applications!AF29))</f>
        <v/>
      </c>
      <c r="I33" s="30">
        <f>IF(Applications!AK29="","",IF(ISNUMBER(Applications!AH29),Applications!AH29,""))</f>
        <v/>
      </c>
      <c r="J33" s="28">
        <f>IF(Applications!AK29="","",Applications!AI29&amp;"")</f>
        <v/>
      </c>
    </row>
    <row r="34">
      <c r="A34" s="28">
        <f>Applications!AK30</f>
        <v/>
      </c>
      <c r="B34" s="28">
        <f>Applications!AO30</f>
        <v/>
      </c>
      <c r="C34" s="29">
        <f>Applications!AM30</f>
        <v/>
      </c>
      <c r="D34" s="29">
        <f>Applications!AN30</f>
        <v/>
      </c>
      <c r="E34" s="29">
        <f>Applications!AP30</f>
        <v/>
      </c>
      <c r="F34" s="29">
        <f>Applications!AQ30</f>
        <v/>
      </c>
      <c r="G34" s="28">
        <f>IF(Applications!AK30="","",Applications!AG30&amp;"")</f>
        <v/>
      </c>
      <c r="H34" s="28">
        <f>IF(Applications!AK30="","",IF(Applications!AF30="","New",Applications!AF30))</f>
        <v/>
      </c>
      <c r="I34" s="30">
        <f>IF(Applications!AK30="","",IF(ISNUMBER(Applications!AH30),Applications!AH30,""))</f>
        <v/>
      </c>
      <c r="J34" s="28">
        <f>IF(Applications!AK30="","",Applications!AI30&amp;"")</f>
        <v/>
      </c>
    </row>
    <row r="35">
      <c r="A35" s="28">
        <f>Applications!AK31</f>
        <v/>
      </c>
      <c r="B35" s="28">
        <f>Applications!AO31</f>
        <v/>
      </c>
      <c r="C35" s="29">
        <f>Applications!AM31</f>
        <v/>
      </c>
      <c r="D35" s="29">
        <f>Applications!AN31</f>
        <v/>
      </c>
      <c r="E35" s="29">
        <f>Applications!AP31</f>
        <v/>
      </c>
      <c r="F35" s="29">
        <f>Applications!AQ31</f>
        <v/>
      </c>
      <c r="G35" s="28">
        <f>IF(Applications!AK31="","",Applications!AG31&amp;"")</f>
        <v/>
      </c>
      <c r="H35" s="28">
        <f>IF(Applications!AK31="","",IF(Applications!AF31="","New",Applications!AF31))</f>
        <v/>
      </c>
      <c r="I35" s="30">
        <f>IF(Applications!AK31="","",IF(ISNUMBER(Applications!AH31),Applications!AH31,""))</f>
        <v/>
      </c>
      <c r="J35" s="28">
        <f>IF(Applications!AK31="","",Applications!AI31&amp;"")</f>
        <v/>
      </c>
    </row>
    <row r="36">
      <c r="A36" s="28">
        <f>Applications!AK32</f>
        <v/>
      </c>
      <c r="B36" s="28">
        <f>Applications!AO32</f>
        <v/>
      </c>
      <c r="C36" s="29">
        <f>Applications!AM32</f>
        <v/>
      </c>
      <c r="D36" s="29">
        <f>Applications!AN32</f>
        <v/>
      </c>
      <c r="E36" s="29">
        <f>Applications!AP32</f>
        <v/>
      </c>
      <c r="F36" s="29">
        <f>Applications!AQ32</f>
        <v/>
      </c>
      <c r="G36" s="28">
        <f>IF(Applications!AK32="","",Applications!AG32&amp;"")</f>
        <v/>
      </c>
      <c r="H36" s="28">
        <f>IF(Applications!AK32="","",IF(Applications!AF32="","New",Applications!AF32))</f>
        <v/>
      </c>
      <c r="I36" s="30">
        <f>IF(Applications!AK32="","",IF(ISNUMBER(Applications!AH32),Applications!AH32,""))</f>
        <v/>
      </c>
      <c r="J36" s="28">
        <f>IF(Applications!AK32="","",Applications!AI32&amp;"")</f>
        <v/>
      </c>
    </row>
    <row r="37">
      <c r="A37" s="28">
        <f>Applications!AK33</f>
        <v/>
      </c>
      <c r="B37" s="28">
        <f>Applications!AO33</f>
        <v/>
      </c>
      <c r="C37" s="29">
        <f>Applications!AM33</f>
        <v/>
      </c>
      <c r="D37" s="29">
        <f>Applications!AN33</f>
        <v/>
      </c>
      <c r="E37" s="29">
        <f>Applications!AP33</f>
        <v/>
      </c>
      <c r="F37" s="29">
        <f>Applications!AQ33</f>
        <v/>
      </c>
      <c r="G37" s="28">
        <f>IF(Applications!AK33="","",Applications!AG33&amp;"")</f>
        <v/>
      </c>
      <c r="H37" s="28">
        <f>IF(Applications!AK33="","",IF(Applications!AF33="","New",Applications!AF33))</f>
        <v/>
      </c>
      <c r="I37" s="30">
        <f>IF(Applications!AK33="","",IF(ISNUMBER(Applications!AH33),Applications!AH33,""))</f>
        <v/>
      </c>
      <c r="J37" s="28">
        <f>IF(Applications!AK33="","",Applications!AI33&amp;"")</f>
        <v/>
      </c>
    </row>
    <row r="38">
      <c r="A38" s="28">
        <f>Applications!AK34</f>
        <v/>
      </c>
      <c r="B38" s="28">
        <f>Applications!AO34</f>
        <v/>
      </c>
      <c r="C38" s="29">
        <f>Applications!AM34</f>
        <v/>
      </c>
      <c r="D38" s="29">
        <f>Applications!AN34</f>
        <v/>
      </c>
      <c r="E38" s="29">
        <f>Applications!AP34</f>
        <v/>
      </c>
      <c r="F38" s="29">
        <f>Applications!AQ34</f>
        <v/>
      </c>
      <c r="G38" s="28">
        <f>IF(Applications!AK34="","",Applications!AG34&amp;"")</f>
        <v/>
      </c>
      <c r="H38" s="28">
        <f>IF(Applications!AK34="","",IF(Applications!AF34="","New",Applications!AF34))</f>
        <v/>
      </c>
      <c r="I38" s="30">
        <f>IF(Applications!AK34="","",IF(ISNUMBER(Applications!AH34),Applications!AH34,""))</f>
        <v/>
      </c>
      <c r="J38" s="28">
        <f>IF(Applications!AK34="","",Applications!AI34&amp;"")</f>
        <v/>
      </c>
    </row>
    <row r="39">
      <c r="A39" s="28">
        <f>Applications!AK35</f>
        <v/>
      </c>
      <c r="B39" s="28">
        <f>Applications!AO35</f>
        <v/>
      </c>
      <c r="C39" s="29">
        <f>Applications!AM35</f>
        <v/>
      </c>
      <c r="D39" s="29">
        <f>Applications!AN35</f>
        <v/>
      </c>
      <c r="E39" s="29">
        <f>Applications!AP35</f>
        <v/>
      </c>
      <c r="F39" s="29">
        <f>Applications!AQ35</f>
        <v/>
      </c>
      <c r="G39" s="28">
        <f>IF(Applications!AK35="","",Applications!AG35&amp;"")</f>
        <v/>
      </c>
      <c r="H39" s="28">
        <f>IF(Applications!AK35="","",IF(Applications!AF35="","New",Applications!AF35))</f>
        <v/>
      </c>
      <c r="I39" s="30">
        <f>IF(Applications!AK35="","",IF(ISNUMBER(Applications!AH35),Applications!AH35,""))</f>
        <v/>
      </c>
      <c r="J39" s="28">
        <f>IF(Applications!AK35="","",Applications!AI35&amp;"")</f>
        <v/>
      </c>
    </row>
    <row r="40">
      <c r="A40" s="28">
        <f>Applications!AK36</f>
        <v/>
      </c>
      <c r="B40" s="28">
        <f>Applications!AO36</f>
        <v/>
      </c>
      <c r="C40" s="29">
        <f>Applications!AM36</f>
        <v/>
      </c>
      <c r="D40" s="29">
        <f>Applications!AN36</f>
        <v/>
      </c>
      <c r="E40" s="29">
        <f>Applications!AP36</f>
        <v/>
      </c>
      <c r="F40" s="29">
        <f>Applications!AQ36</f>
        <v/>
      </c>
      <c r="G40" s="28">
        <f>IF(Applications!AK36="","",Applications!AG36&amp;"")</f>
        <v/>
      </c>
      <c r="H40" s="28">
        <f>IF(Applications!AK36="","",IF(Applications!AF36="","New",Applications!AF36))</f>
        <v/>
      </c>
      <c r="I40" s="30">
        <f>IF(Applications!AK36="","",IF(ISNUMBER(Applications!AH36),Applications!AH36,""))</f>
        <v/>
      </c>
      <c r="J40" s="28">
        <f>IF(Applications!AK36="","",Applications!AI36&amp;"")</f>
        <v/>
      </c>
    </row>
    <row r="41">
      <c r="A41" s="28">
        <f>Applications!AK37</f>
        <v/>
      </c>
      <c r="B41" s="28">
        <f>Applications!AO37</f>
        <v/>
      </c>
      <c r="C41" s="29">
        <f>Applications!AM37</f>
        <v/>
      </c>
      <c r="D41" s="29">
        <f>Applications!AN37</f>
        <v/>
      </c>
      <c r="E41" s="29">
        <f>Applications!AP37</f>
        <v/>
      </c>
      <c r="F41" s="29">
        <f>Applications!AQ37</f>
        <v/>
      </c>
      <c r="G41" s="28">
        <f>IF(Applications!AK37="","",Applications!AG37&amp;"")</f>
        <v/>
      </c>
      <c r="H41" s="28">
        <f>IF(Applications!AK37="","",IF(Applications!AF37="","New",Applications!AF37))</f>
        <v/>
      </c>
      <c r="I41" s="30">
        <f>IF(Applications!AK37="","",IF(ISNUMBER(Applications!AH37),Applications!AH37,""))</f>
        <v/>
      </c>
      <c r="J41" s="28">
        <f>IF(Applications!AK37="","",Applications!AI37&amp;"")</f>
        <v/>
      </c>
    </row>
    <row r="42">
      <c r="A42" s="28">
        <f>Applications!AK38</f>
        <v/>
      </c>
      <c r="B42" s="28">
        <f>Applications!AO38</f>
        <v/>
      </c>
      <c r="C42" s="29">
        <f>Applications!AM38</f>
        <v/>
      </c>
      <c r="D42" s="29">
        <f>Applications!AN38</f>
        <v/>
      </c>
      <c r="E42" s="29">
        <f>Applications!AP38</f>
        <v/>
      </c>
      <c r="F42" s="29">
        <f>Applications!AQ38</f>
        <v/>
      </c>
      <c r="G42" s="28">
        <f>IF(Applications!AK38="","",Applications!AG38&amp;"")</f>
        <v/>
      </c>
      <c r="H42" s="28">
        <f>IF(Applications!AK38="","",IF(Applications!AF38="","New",Applications!AF38))</f>
        <v/>
      </c>
      <c r="I42" s="30">
        <f>IF(Applications!AK38="","",IF(ISNUMBER(Applications!AH38),Applications!AH38,""))</f>
        <v/>
      </c>
      <c r="J42" s="28">
        <f>IF(Applications!AK38="","",Applications!AI38&amp;"")</f>
        <v/>
      </c>
    </row>
    <row r="43">
      <c r="A43" s="28">
        <f>Applications!AK39</f>
        <v/>
      </c>
      <c r="B43" s="28">
        <f>Applications!AO39</f>
        <v/>
      </c>
      <c r="C43" s="29">
        <f>Applications!AM39</f>
        <v/>
      </c>
      <c r="D43" s="29">
        <f>Applications!AN39</f>
        <v/>
      </c>
      <c r="E43" s="29">
        <f>Applications!AP39</f>
        <v/>
      </c>
      <c r="F43" s="29">
        <f>Applications!AQ39</f>
        <v/>
      </c>
      <c r="G43" s="28">
        <f>IF(Applications!AK39="","",Applications!AG39&amp;"")</f>
        <v/>
      </c>
      <c r="H43" s="28">
        <f>IF(Applications!AK39="","",IF(Applications!AF39="","New",Applications!AF39))</f>
        <v/>
      </c>
      <c r="I43" s="30">
        <f>IF(Applications!AK39="","",IF(ISNUMBER(Applications!AH39),Applications!AH39,""))</f>
        <v/>
      </c>
      <c r="J43" s="28">
        <f>IF(Applications!AK39="","",Applications!AI39&amp;"")</f>
        <v/>
      </c>
    </row>
    <row r="44">
      <c r="A44" s="28">
        <f>Applications!AK40</f>
        <v/>
      </c>
      <c r="B44" s="28">
        <f>Applications!AO40</f>
        <v/>
      </c>
      <c r="C44" s="29">
        <f>Applications!AM40</f>
        <v/>
      </c>
      <c r="D44" s="29">
        <f>Applications!AN40</f>
        <v/>
      </c>
      <c r="E44" s="29">
        <f>Applications!AP40</f>
        <v/>
      </c>
      <c r="F44" s="29">
        <f>Applications!AQ40</f>
        <v/>
      </c>
      <c r="G44" s="28">
        <f>IF(Applications!AK40="","",Applications!AG40&amp;"")</f>
        <v/>
      </c>
      <c r="H44" s="28">
        <f>IF(Applications!AK40="","",IF(Applications!AF40="","New",Applications!AF40))</f>
        <v/>
      </c>
      <c r="I44" s="30">
        <f>IF(Applications!AK40="","",IF(ISNUMBER(Applications!AH40),Applications!AH40,""))</f>
        <v/>
      </c>
      <c r="J44" s="28">
        <f>IF(Applications!AK40="","",Applications!AI40&amp;"")</f>
        <v/>
      </c>
    </row>
    <row r="45">
      <c r="A45" s="28">
        <f>Applications!AK41</f>
        <v/>
      </c>
      <c r="B45" s="28">
        <f>Applications!AO41</f>
        <v/>
      </c>
      <c r="C45" s="29">
        <f>Applications!AM41</f>
        <v/>
      </c>
      <c r="D45" s="29">
        <f>Applications!AN41</f>
        <v/>
      </c>
      <c r="E45" s="29">
        <f>Applications!AP41</f>
        <v/>
      </c>
      <c r="F45" s="29">
        <f>Applications!AQ41</f>
        <v/>
      </c>
      <c r="G45" s="28">
        <f>IF(Applications!AK41="","",Applications!AG41&amp;"")</f>
        <v/>
      </c>
      <c r="H45" s="28">
        <f>IF(Applications!AK41="","",IF(Applications!AF41="","New",Applications!AF41))</f>
        <v/>
      </c>
      <c r="I45" s="30">
        <f>IF(Applications!AK41="","",IF(ISNUMBER(Applications!AH41),Applications!AH41,""))</f>
        <v/>
      </c>
      <c r="J45" s="28">
        <f>IF(Applications!AK41="","",Applications!AI41&amp;"")</f>
        <v/>
      </c>
    </row>
    <row r="46">
      <c r="A46" s="28">
        <f>Applications!AK42</f>
        <v/>
      </c>
      <c r="B46" s="28">
        <f>Applications!AO42</f>
        <v/>
      </c>
      <c r="C46" s="29">
        <f>Applications!AM42</f>
        <v/>
      </c>
      <c r="D46" s="29">
        <f>Applications!AN42</f>
        <v/>
      </c>
      <c r="E46" s="29">
        <f>Applications!AP42</f>
        <v/>
      </c>
      <c r="F46" s="29">
        <f>Applications!AQ42</f>
        <v/>
      </c>
      <c r="G46" s="28">
        <f>IF(Applications!AK42="","",Applications!AG42&amp;"")</f>
        <v/>
      </c>
      <c r="H46" s="28">
        <f>IF(Applications!AK42="","",IF(Applications!AF42="","New",Applications!AF42))</f>
        <v/>
      </c>
      <c r="I46" s="30">
        <f>IF(Applications!AK42="","",IF(ISNUMBER(Applications!AH42),Applications!AH42,""))</f>
        <v/>
      </c>
      <c r="J46" s="28">
        <f>IF(Applications!AK42="","",Applications!AI42&amp;"")</f>
        <v/>
      </c>
    </row>
    <row r="47">
      <c r="A47" s="28">
        <f>Applications!AK43</f>
        <v/>
      </c>
      <c r="B47" s="28">
        <f>Applications!AO43</f>
        <v/>
      </c>
      <c r="C47" s="29">
        <f>Applications!AM43</f>
        <v/>
      </c>
      <c r="D47" s="29">
        <f>Applications!AN43</f>
        <v/>
      </c>
      <c r="E47" s="29">
        <f>Applications!AP43</f>
        <v/>
      </c>
      <c r="F47" s="29">
        <f>Applications!AQ43</f>
        <v/>
      </c>
      <c r="G47" s="28">
        <f>IF(Applications!AK43="","",Applications!AG43&amp;"")</f>
        <v/>
      </c>
      <c r="H47" s="28">
        <f>IF(Applications!AK43="","",IF(Applications!AF43="","New",Applications!AF43))</f>
        <v/>
      </c>
      <c r="I47" s="30">
        <f>IF(Applications!AK43="","",IF(ISNUMBER(Applications!AH43),Applications!AH43,""))</f>
        <v/>
      </c>
      <c r="J47" s="28">
        <f>IF(Applications!AK43="","",Applications!AI43&amp;"")</f>
        <v/>
      </c>
    </row>
    <row r="48">
      <c r="A48" s="28">
        <f>Applications!AK44</f>
        <v/>
      </c>
      <c r="B48" s="28">
        <f>Applications!AO44</f>
        <v/>
      </c>
      <c r="C48" s="29">
        <f>Applications!AM44</f>
        <v/>
      </c>
      <c r="D48" s="29">
        <f>Applications!AN44</f>
        <v/>
      </c>
      <c r="E48" s="29">
        <f>Applications!AP44</f>
        <v/>
      </c>
      <c r="F48" s="29">
        <f>Applications!AQ44</f>
        <v/>
      </c>
      <c r="G48" s="28">
        <f>IF(Applications!AK44="","",Applications!AG44&amp;"")</f>
        <v/>
      </c>
      <c r="H48" s="28">
        <f>IF(Applications!AK44="","",IF(Applications!AF44="","New",Applications!AF44))</f>
        <v/>
      </c>
      <c r="I48" s="30">
        <f>IF(Applications!AK44="","",IF(ISNUMBER(Applications!AH44),Applications!AH44,""))</f>
        <v/>
      </c>
      <c r="J48" s="28">
        <f>IF(Applications!AK44="","",Applications!AI44&amp;"")</f>
        <v/>
      </c>
    </row>
    <row r="49">
      <c r="A49" s="28">
        <f>Applications!AK45</f>
        <v/>
      </c>
      <c r="B49" s="28">
        <f>Applications!AO45</f>
        <v/>
      </c>
      <c r="C49" s="29">
        <f>Applications!AM45</f>
        <v/>
      </c>
      <c r="D49" s="29">
        <f>Applications!AN45</f>
        <v/>
      </c>
      <c r="E49" s="29">
        <f>Applications!AP45</f>
        <v/>
      </c>
      <c r="F49" s="29">
        <f>Applications!AQ45</f>
        <v/>
      </c>
      <c r="G49" s="28">
        <f>IF(Applications!AK45="","",Applications!AG45&amp;"")</f>
        <v/>
      </c>
      <c r="H49" s="28">
        <f>IF(Applications!AK45="","",IF(Applications!AF45="","New",Applications!AF45))</f>
        <v/>
      </c>
      <c r="I49" s="30">
        <f>IF(Applications!AK45="","",IF(ISNUMBER(Applications!AH45),Applications!AH45,""))</f>
        <v/>
      </c>
      <c r="J49" s="28">
        <f>IF(Applications!AK45="","",Applications!AI45&amp;"")</f>
        <v/>
      </c>
    </row>
    <row r="50">
      <c r="A50" s="28">
        <f>Applications!AK46</f>
        <v/>
      </c>
      <c r="B50" s="28">
        <f>Applications!AO46</f>
        <v/>
      </c>
      <c r="C50" s="29">
        <f>Applications!AM46</f>
        <v/>
      </c>
      <c r="D50" s="29">
        <f>Applications!AN46</f>
        <v/>
      </c>
      <c r="E50" s="29">
        <f>Applications!AP46</f>
        <v/>
      </c>
      <c r="F50" s="29">
        <f>Applications!AQ46</f>
        <v/>
      </c>
      <c r="G50" s="28">
        <f>IF(Applications!AK46="","",Applications!AG46&amp;"")</f>
        <v/>
      </c>
      <c r="H50" s="28">
        <f>IF(Applications!AK46="","",IF(Applications!AF46="","New",Applications!AF46))</f>
        <v/>
      </c>
      <c r="I50" s="30">
        <f>IF(Applications!AK46="","",IF(ISNUMBER(Applications!AH46),Applications!AH46,""))</f>
        <v/>
      </c>
      <c r="J50" s="28">
        <f>IF(Applications!AK46="","",Applications!AI46&amp;"")</f>
        <v/>
      </c>
    </row>
    <row r="51">
      <c r="A51" s="28">
        <f>Applications!AK47</f>
        <v/>
      </c>
      <c r="B51" s="28">
        <f>Applications!AO47</f>
        <v/>
      </c>
      <c r="C51" s="29">
        <f>Applications!AM47</f>
        <v/>
      </c>
      <c r="D51" s="29">
        <f>Applications!AN47</f>
        <v/>
      </c>
      <c r="E51" s="29">
        <f>Applications!AP47</f>
        <v/>
      </c>
      <c r="F51" s="29">
        <f>Applications!AQ47</f>
        <v/>
      </c>
      <c r="G51" s="28">
        <f>IF(Applications!AK47="","",Applications!AG47&amp;"")</f>
        <v/>
      </c>
      <c r="H51" s="28">
        <f>IF(Applications!AK47="","",IF(Applications!AF47="","New",Applications!AF47))</f>
        <v/>
      </c>
      <c r="I51" s="30">
        <f>IF(Applications!AK47="","",IF(ISNUMBER(Applications!AH47),Applications!AH47,""))</f>
        <v/>
      </c>
      <c r="J51" s="28">
        <f>IF(Applications!AK47="","",Applications!AI47&amp;"")</f>
        <v/>
      </c>
    </row>
    <row r="52">
      <c r="A52" s="28">
        <f>Applications!AK48</f>
        <v/>
      </c>
      <c r="B52" s="28">
        <f>Applications!AO48</f>
        <v/>
      </c>
      <c r="C52" s="29">
        <f>Applications!AM48</f>
        <v/>
      </c>
      <c r="D52" s="29">
        <f>Applications!AN48</f>
        <v/>
      </c>
      <c r="E52" s="29">
        <f>Applications!AP48</f>
        <v/>
      </c>
      <c r="F52" s="29">
        <f>Applications!AQ48</f>
        <v/>
      </c>
      <c r="G52" s="28">
        <f>IF(Applications!AK48="","",Applications!AG48&amp;"")</f>
        <v/>
      </c>
      <c r="H52" s="28">
        <f>IF(Applications!AK48="","",IF(Applications!AF48="","New",Applications!AF48))</f>
        <v/>
      </c>
      <c r="I52" s="30">
        <f>IF(Applications!AK48="","",IF(ISNUMBER(Applications!AH48),Applications!AH48,""))</f>
        <v/>
      </c>
      <c r="J52" s="28">
        <f>IF(Applications!AK48="","",Applications!AI48&amp;"")</f>
        <v/>
      </c>
    </row>
    <row r="53">
      <c r="A53" s="28">
        <f>Applications!AK49</f>
        <v/>
      </c>
      <c r="B53" s="28">
        <f>Applications!AO49</f>
        <v/>
      </c>
      <c r="C53" s="29">
        <f>Applications!AM49</f>
        <v/>
      </c>
      <c r="D53" s="29">
        <f>Applications!AN49</f>
        <v/>
      </c>
      <c r="E53" s="29">
        <f>Applications!AP49</f>
        <v/>
      </c>
      <c r="F53" s="29">
        <f>Applications!AQ49</f>
        <v/>
      </c>
      <c r="G53" s="28">
        <f>IF(Applications!AK49="","",Applications!AG49&amp;"")</f>
        <v/>
      </c>
      <c r="H53" s="28">
        <f>IF(Applications!AK49="","",IF(Applications!AF49="","New",Applications!AF49))</f>
        <v/>
      </c>
      <c r="I53" s="30">
        <f>IF(Applications!AK49="","",IF(ISNUMBER(Applications!AH49),Applications!AH49,""))</f>
        <v/>
      </c>
      <c r="J53" s="28">
        <f>IF(Applications!AK49="","",Applications!AI49&amp;"")</f>
        <v/>
      </c>
    </row>
    <row r="54">
      <c r="A54" s="28">
        <f>Applications!AK50</f>
        <v/>
      </c>
      <c r="B54" s="28">
        <f>Applications!AO50</f>
        <v/>
      </c>
      <c r="C54" s="29">
        <f>Applications!AM50</f>
        <v/>
      </c>
      <c r="D54" s="29">
        <f>Applications!AN50</f>
        <v/>
      </c>
      <c r="E54" s="29">
        <f>Applications!AP50</f>
        <v/>
      </c>
      <c r="F54" s="29">
        <f>Applications!AQ50</f>
        <v/>
      </c>
      <c r="G54" s="28">
        <f>IF(Applications!AK50="","",Applications!AG50&amp;"")</f>
        <v/>
      </c>
      <c r="H54" s="28">
        <f>IF(Applications!AK50="","",IF(Applications!AF50="","New",Applications!AF50))</f>
        <v/>
      </c>
      <c r="I54" s="30">
        <f>IF(Applications!AK50="","",IF(ISNUMBER(Applications!AH50),Applications!AH50,""))</f>
        <v/>
      </c>
      <c r="J54" s="28">
        <f>IF(Applications!AK50="","",Applications!AI50&amp;"")</f>
        <v/>
      </c>
    </row>
    <row r="55">
      <c r="A55" s="28">
        <f>Applications!AK51</f>
        <v/>
      </c>
      <c r="B55" s="28">
        <f>Applications!AO51</f>
        <v/>
      </c>
      <c r="C55" s="29">
        <f>Applications!AM51</f>
        <v/>
      </c>
      <c r="D55" s="29">
        <f>Applications!AN51</f>
        <v/>
      </c>
      <c r="E55" s="29">
        <f>Applications!AP51</f>
        <v/>
      </c>
      <c r="F55" s="29">
        <f>Applications!AQ51</f>
        <v/>
      </c>
      <c r="G55" s="28">
        <f>IF(Applications!AK51="","",Applications!AG51&amp;"")</f>
        <v/>
      </c>
      <c r="H55" s="28">
        <f>IF(Applications!AK51="","",IF(Applications!AF51="","New",Applications!AF51))</f>
        <v/>
      </c>
      <c r="I55" s="30">
        <f>IF(Applications!AK51="","",IF(ISNUMBER(Applications!AH51),Applications!AH51,""))</f>
        <v/>
      </c>
      <c r="J55" s="28">
        <f>IF(Applications!AK51="","",Applications!AI51&amp;"")</f>
        <v/>
      </c>
    </row>
    <row r="56">
      <c r="A56" s="28">
        <f>Applications!AK52</f>
        <v/>
      </c>
      <c r="B56" s="28">
        <f>Applications!AO52</f>
        <v/>
      </c>
      <c r="C56" s="29">
        <f>Applications!AM52</f>
        <v/>
      </c>
      <c r="D56" s="29">
        <f>Applications!AN52</f>
        <v/>
      </c>
      <c r="E56" s="29">
        <f>Applications!AP52</f>
        <v/>
      </c>
      <c r="F56" s="29">
        <f>Applications!AQ52</f>
        <v/>
      </c>
      <c r="G56" s="28">
        <f>IF(Applications!AK52="","",Applications!AG52&amp;"")</f>
        <v/>
      </c>
      <c r="H56" s="28">
        <f>IF(Applications!AK52="","",IF(Applications!AF52="","New",Applications!AF52))</f>
        <v/>
      </c>
      <c r="I56" s="30">
        <f>IF(Applications!AK52="","",IF(ISNUMBER(Applications!AH52),Applications!AH52,""))</f>
        <v/>
      </c>
      <c r="J56" s="28">
        <f>IF(Applications!AK52="","",Applications!AI52&amp;"")</f>
        <v/>
      </c>
    </row>
    <row r="57">
      <c r="A57" s="28">
        <f>Applications!AK53</f>
        <v/>
      </c>
      <c r="B57" s="28">
        <f>Applications!AO53</f>
        <v/>
      </c>
      <c r="C57" s="29">
        <f>Applications!AM53</f>
        <v/>
      </c>
      <c r="D57" s="29">
        <f>Applications!AN53</f>
        <v/>
      </c>
      <c r="E57" s="29">
        <f>Applications!AP53</f>
        <v/>
      </c>
      <c r="F57" s="29">
        <f>Applications!AQ53</f>
        <v/>
      </c>
      <c r="G57" s="28">
        <f>IF(Applications!AK53="","",Applications!AG53&amp;"")</f>
        <v/>
      </c>
      <c r="H57" s="28">
        <f>IF(Applications!AK53="","",IF(Applications!AF53="","New",Applications!AF53))</f>
        <v/>
      </c>
      <c r="I57" s="30">
        <f>IF(Applications!AK53="","",IF(ISNUMBER(Applications!AH53),Applications!AH53,""))</f>
        <v/>
      </c>
      <c r="J57" s="28">
        <f>IF(Applications!AK53="","",Applications!AI53&amp;"")</f>
        <v/>
      </c>
    </row>
    <row r="58">
      <c r="A58" s="28">
        <f>Applications!AK54</f>
        <v/>
      </c>
      <c r="B58" s="28">
        <f>Applications!AO54</f>
        <v/>
      </c>
      <c r="C58" s="29">
        <f>Applications!AM54</f>
        <v/>
      </c>
      <c r="D58" s="29">
        <f>Applications!AN54</f>
        <v/>
      </c>
      <c r="E58" s="29">
        <f>Applications!AP54</f>
        <v/>
      </c>
      <c r="F58" s="29">
        <f>Applications!AQ54</f>
        <v/>
      </c>
      <c r="G58" s="28">
        <f>IF(Applications!AK54="","",Applications!AG54&amp;"")</f>
        <v/>
      </c>
      <c r="H58" s="28">
        <f>IF(Applications!AK54="","",IF(Applications!AF54="","New",Applications!AF54))</f>
        <v/>
      </c>
      <c r="I58" s="30">
        <f>IF(Applications!AK54="","",IF(ISNUMBER(Applications!AH54),Applications!AH54,""))</f>
        <v/>
      </c>
      <c r="J58" s="28">
        <f>IF(Applications!AK54="","",Applications!AI54&amp;"")</f>
        <v/>
      </c>
    </row>
    <row r="59">
      <c r="A59" s="28">
        <f>Applications!AK55</f>
        <v/>
      </c>
      <c r="B59" s="28">
        <f>Applications!AO55</f>
        <v/>
      </c>
      <c r="C59" s="29">
        <f>Applications!AM55</f>
        <v/>
      </c>
      <c r="D59" s="29">
        <f>Applications!AN55</f>
        <v/>
      </c>
      <c r="E59" s="29">
        <f>Applications!AP55</f>
        <v/>
      </c>
      <c r="F59" s="29">
        <f>Applications!AQ55</f>
        <v/>
      </c>
      <c r="G59" s="28">
        <f>IF(Applications!AK55="","",Applications!AG55&amp;"")</f>
        <v/>
      </c>
      <c r="H59" s="28">
        <f>IF(Applications!AK55="","",IF(Applications!AF55="","New",Applications!AF55))</f>
        <v/>
      </c>
      <c r="I59" s="30">
        <f>IF(Applications!AK55="","",IF(ISNUMBER(Applications!AH55),Applications!AH55,""))</f>
        <v/>
      </c>
      <c r="J59" s="28">
        <f>IF(Applications!AK55="","",Applications!AI55&amp;"")</f>
        <v/>
      </c>
    </row>
    <row r="60">
      <c r="A60" s="28">
        <f>Applications!AK56</f>
        <v/>
      </c>
      <c r="B60" s="28">
        <f>Applications!AO56</f>
        <v/>
      </c>
      <c r="C60" s="29">
        <f>Applications!AM56</f>
        <v/>
      </c>
      <c r="D60" s="29">
        <f>Applications!AN56</f>
        <v/>
      </c>
      <c r="E60" s="29">
        <f>Applications!AP56</f>
        <v/>
      </c>
      <c r="F60" s="29">
        <f>Applications!AQ56</f>
        <v/>
      </c>
      <c r="G60" s="28">
        <f>IF(Applications!AK56="","",Applications!AG56&amp;"")</f>
        <v/>
      </c>
      <c r="H60" s="28">
        <f>IF(Applications!AK56="","",IF(Applications!AF56="","New",Applications!AF56))</f>
        <v/>
      </c>
      <c r="I60" s="30">
        <f>IF(Applications!AK56="","",IF(ISNUMBER(Applications!AH56),Applications!AH56,""))</f>
        <v/>
      </c>
      <c r="J60" s="28">
        <f>IF(Applications!AK56="","",Applications!AI56&amp;"")</f>
        <v/>
      </c>
    </row>
    <row r="61">
      <c r="A61" s="28">
        <f>Applications!AK57</f>
        <v/>
      </c>
      <c r="B61" s="28">
        <f>Applications!AO57</f>
        <v/>
      </c>
      <c r="C61" s="29">
        <f>Applications!AM57</f>
        <v/>
      </c>
      <c r="D61" s="29">
        <f>Applications!AN57</f>
        <v/>
      </c>
      <c r="E61" s="29">
        <f>Applications!AP57</f>
        <v/>
      </c>
      <c r="F61" s="29">
        <f>Applications!AQ57</f>
        <v/>
      </c>
      <c r="G61" s="28">
        <f>IF(Applications!AK57="","",Applications!AG57&amp;"")</f>
        <v/>
      </c>
      <c r="H61" s="28">
        <f>IF(Applications!AK57="","",IF(Applications!AF57="","New",Applications!AF57))</f>
        <v/>
      </c>
      <c r="I61" s="30">
        <f>IF(Applications!AK57="","",IF(ISNUMBER(Applications!AH57),Applications!AH57,""))</f>
        <v/>
      </c>
      <c r="J61" s="28">
        <f>IF(Applications!AK57="","",Applications!AI57&amp;"")</f>
        <v/>
      </c>
    </row>
    <row r="62">
      <c r="A62" s="28">
        <f>Applications!AK58</f>
        <v/>
      </c>
      <c r="B62" s="28">
        <f>Applications!AO58</f>
        <v/>
      </c>
      <c r="C62" s="29">
        <f>Applications!AM58</f>
        <v/>
      </c>
      <c r="D62" s="29">
        <f>Applications!AN58</f>
        <v/>
      </c>
      <c r="E62" s="29">
        <f>Applications!AP58</f>
        <v/>
      </c>
      <c r="F62" s="29">
        <f>Applications!AQ58</f>
        <v/>
      </c>
      <c r="G62" s="28">
        <f>IF(Applications!AK58="","",Applications!AG58&amp;"")</f>
        <v/>
      </c>
      <c r="H62" s="28">
        <f>IF(Applications!AK58="","",IF(Applications!AF58="","New",Applications!AF58))</f>
        <v/>
      </c>
      <c r="I62" s="30">
        <f>IF(Applications!AK58="","",IF(ISNUMBER(Applications!AH58),Applications!AH58,""))</f>
        <v/>
      </c>
      <c r="J62" s="28">
        <f>IF(Applications!AK58="","",Applications!AI58&amp;"")</f>
        <v/>
      </c>
    </row>
    <row r="63">
      <c r="A63" s="28">
        <f>Applications!AK59</f>
        <v/>
      </c>
      <c r="B63" s="28">
        <f>Applications!AO59</f>
        <v/>
      </c>
      <c r="C63" s="29">
        <f>Applications!AM59</f>
        <v/>
      </c>
      <c r="D63" s="29">
        <f>Applications!AN59</f>
        <v/>
      </c>
      <c r="E63" s="29">
        <f>Applications!AP59</f>
        <v/>
      </c>
      <c r="F63" s="29">
        <f>Applications!AQ59</f>
        <v/>
      </c>
      <c r="G63" s="28">
        <f>IF(Applications!AK59="","",Applications!AG59&amp;"")</f>
        <v/>
      </c>
      <c r="H63" s="28">
        <f>IF(Applications!AK59="","",IF(Applications!AF59="","New",Applications!AF59))</f>
        <v/>
      </c>
      <c r="I63" s="30">
        <f>IF(Applications!AK59="","",IF(ISNUMBER(Applications!AH59),Applications!AH59,""))</f>
        <v/>
      </c>
      <c r="J63" s="28">
        <f>IF(Applications!AK59="","",Applications!AI59&amp;"")</f>
        <v/>
      </c>
    </row>
    <row r="64">
      <c r="A64" s="28">
        <f>Applications!AK60</f>
        <v/>
      </c>
      <c r="B64" s="28">
        <f>Applications!AO60</f>
        <v/>
      </c>
      <c r="C64" s="29">
        <f>Applications!AM60</f>
        <v/>
      </c>
      <c r="D64" s="29">
        <f>Applications!AN60</f>
        <v/>
      </c>
      <c r="E64" s="29">
        <f>Applications!AP60</f>
        <v/>
      </c>
      <c r="F64" s="29">
        <f>Applications!AQ60</f>
        <v/>
      </c>
      <c r="G64" s="28">
        <f>IF(Applications!AK60="","",Applications!AG60&amp;"")</f>
        <v/>
      </c>
      <c r="H64" s="28">
        <f>IF(Applications!AK60="","",IF(Applications!AF60="","New",Applications!AF60))</f>
        <v/>
      </c>
      <c r="I64" s="30">
        <f>IF(Applications!AK60="","",IF(ISNUMBER(Applications!AH60),Applications!AH60,""))</f>
        <v/>
      </c>
      <c r="J64" s="28">
        <f>IF(Applications!AK60="","",Applications!AI60&amp;"")</f>
        <v/>
      </c>
    </row>
    <row r="65">
      <c r="A65" s="28">
        <f>Applications!AK61</f>
        <v/>
      </c>
      <c r="B65" s="28">
        <f>Applications!AO61</f>
        <v/>
      </c>
      <c r="C65" s="29">
        <f>Applications!AM61</f>
        <v/>
      </c>
      <c r="D65" s="29">
        <f>Applications!AN61</f>
        <v/>
      </c>
      <c r="E65" s="29">
        <f>Applications!AP61</f>
        <v/>
      </c>
      <c r="F65" s="29">
        <f>Applications!AQ61</f>
        <v/>
      </c>
      <c r="G65" s="28">
        <f>IF(Applications!AK61="","",Applications!AG61&amp;"")</f>
        <v/>
      </c>
      <c r="H65" s="28">
        <f>IF(Applications!AK61="","",IF(Applications!AF61="","New",Applications!AF61))</f>
        <v/>
      </c>
      <c r="I65" s="30">
        <f>IF(Applications!AK61="","",IF(ISNUMBER(Applications!AH61),Applications!AH61,""))</f>
        <v/>
      </c>
      <c r="J65" s="28">
        <f>IF(Applications!AK61="","",Applications!AI61&amp;"")</f>
        <v/>
      </c>
    </row>
    <row r="66">
      <c r="A66" s="28">
        <f>Applications!AK62</f>
        <v/>
      </c>
      <c r="B66" s="28">
        <f>Applications!AO62</f>
        <v/>
      </c>
      <c r="C66" s="29">
        <f>Applications!AM62</f>
        <v/>
      </c>
      <c r="D66" s="29">
        <f>Applications!AN62</f>
        <v/>
      </c>
      <c r="E66" s="29">
        <f>Applications!AP62</f>
        <v/>
      </c>
      <c r="F66" s="29">
        <f>Applications!AQ62</f>
        <v/>
      </c>
      <c r="G66" s="28">
        <f>IF(Applications!AK62="","",Applications!AG62&amp;"")</f>
        <v/>
      </c>
      <c r="H66" s="28">
        <f>IF(Applications!AK62="","",IF(Applications!AF62="","New",Applications!AF62))</f>
        <v/>
      </c>
      <c r="I66" s="30">
        <f>IF(Applications!AK62="","",IF(ISNUMBER(Applications!AH62),Applications!AH62,""))</f>
        <v/>
      </c>
      <c r="J66" s="28">
        <f>IF(Applications!AK62="","",Applications!AI62&amp;"")</f>
        <v/>
      </c>
    </row>
    <row r="67">
      <c r="A67" s="28">
        <f>Applications!AK63</f>
        <v/>
      </c>
      <c r="B67" s="28">
        <f>Applications!AO63</f>
        <v/>
      </c>
      <c r="C67" s="29">
        <f>Applications!AM63</f>
        <v/>
      </c>
      <c r="D67" s="29">
        <f>Applications!AN63</f>
        <v/>
      </c>
      <c r="E67" s="29">
        <f>Applications!AP63</f>
        <v/>
      </c>
      <c r="F67" s="29">
        <f>Applications!AQ63</f>
        <v/>
      </c>
      <c r="G67" s="28">
        <f>IF(Applications!AK63="","",Applications!AG63&amp;"")</f>
        <v/>
      </c>
      <c r="H67" s="28">
        <f>IF(Applications!AK63="","",IF(Applications!AF63="","New",Applications!AF63))</f>
        <v/>
      </c>
      <c r="I67" s="30">
        <f>IF(Applications!AK63="","",IF(ISNUMBER(Applications!AH63),Applications!AH63,""))</f>
        <v/>
      </c>
      <c r="J67" s="28">
        <f>IF(Applications!AK63="","",Applications!AI63&amp;"")</f>
        <v/>
      </c>
    </row>
    <row r="68">
      <c r="A68" s="28">
        <f>Applications!AK64</f>
        <v/>
      </c>
      <c r="B68" s="28">
        <f>Applications!AO64</f>
        <v/>
      </c>
      <c r="C68" s="29">
        <f>Applications!AM64</f>
        <v/>
      </c>
      <c r="D68" s="29">
        <f>Applications!AN64</f>
        <v/>
      </c>
      <c r="E68" s="29">
        <f>Applications!AP64</f>
        <v/>
      </c>
      <c r="F68" s="29">
        <f>Applications!AQ64</f>
        <v/>
      </c>
      <c r="G68" s="28">
        <f>IF(Applications!AK64="","",Applications!AG64&amp;"")</f>
        <v/>
      </c>
      <c r="H68" s="28">
        <f>IF(Applications!AK64="","",IF(Applications!AF64="","New",Applications!AF64))</f>
        <v/>
      </c>
      <c r="I68" s="30">
        <f>IF(Applications!AK64="","",IF(ISNUMBER(Applications!AH64),Applications!AH64,""))</f>
        <v/>
      </c>
      <c r="J68" s="28">
        <f>IF(Applications!AK64="","",Applications!AI64&amp;"")</f>
        <v/>
      </c>
    </row>
    <row r="69">
      <c r="A69" s="28">
        <f>Applications!AK65</f>
        <v/>
      </c>
      <c r="B69" s="28">
        <f>Applications!AO65</f>
        <v/>
      </c>
      <c r="C69" s="29">
        <f>Applications!AM65</f>
        <v/>
      </c>
      <c r="D69" s="29">
        <f>Applications!AN65</f>
        <v/>
      </c>
      <c r="E69" s="29">
        <f>Applications!AP65</f>
        <v/>
      </c>
      <c r="F69" s="29">
        <f>Applications!AQ65</f>
        <v/>
      </c>
      <c r="G69" s="28">
        <f>IF(Applications!AK65="","",Applications!AG65&amp;"")</f>
        <v/>
      </c>
      <c r="H69" s="28">
        <f>IF(Applications!AK65="","",IF(Applications!AF65="","New",Applications!AF65))</f>
        <v/>
      </c>
      <c r="I69" s="30">
        <f>IF(Applications!AK65="","",IF(ISNUMBER(Applications!AH65),Applications!AH65,""))</f>
        <v/>
      </c>
      <c r="J69" s="28">
        <f>IF(Applications!AK65="","",Applications!AI65&amp;"")</f>
        <v/>
      </c>
    </row>
    <row r="70">
      <c r="A70" s="28">
        <f>Applications!AK66</f>
        <v/>
      </c>
      <c r="B70" s="28">
        <f>Applications!AO66</f>
        <v/>
      </c>
      <c r="C70" s="29">
        <f>Applications!AM66</f>
        <v/>
      </c>
      <c r="D70" s="29">
        <f>Applications!AN66</f>
        <v/>
      </c>
      <c r="E70" s="29">
        <f>Applications!AP66</f>
        <v/>
      </c>
      <c r="F70" s="29">
        <f>Applications!AQ66</f>
        <v/>
      </c>
      <c r="G70" s="28">
        <f>IF(Applications!AK66="","",Applications!AG66&amp;"")</f>
        <v/>
      </c>
      <c r="H70" s="28">
        <f>IF(Applications!AK66="","",IF(Applications!AF66="","New",Applications!AF66))</f>
        <v/>
      </c>
      <c r="I70" s="30">
        <f>IF(Applications!AK66="","",IF(ISNUMBER(Applications!AH66),Applications!AH66,""))</f>
        <v/>
      </c>
      <c r="J70" s="28">
        <f>IF(Applications!AK66="","",Applications!AI66&amp;"")</f>
        <v/>
      </c>
    </row>
    <row r="71">
      <c r="A71" s="28">
        <f>Applications!AK67</f>
        <v/>
      </c>
      <c r="B71" s="28">
        <f>Applications!AO67</f>
        <v/>
      </c>
      <c r="C71" s="29">
        <f>Applications!AM67</f>
        <v/>
      </c>
      <c r="D71" s="29">
        <f>Applications!AN67</f>
        <v/>
      </c>
      <c r="E71" s="29">
        <f>Applications!AP67</f>
        <v/>
      </c>
      <c r="F71" s="29">
        <f>Applications!AQ67</f>
        <v/>
      </c>
      <c r="G71" s="28">
        <f>IF(Applications!AK67="","",Applications!AG67&amp;"")</f>
        <v/>
      </c>
      <c r="H71" s="28">
        <f>IF(Applications!AK67="","",IF(Applications!AF67="","New",Applications!AF67))</f>
        <v/>
      </c>
      <c r="I71" s="30">
        <f>IF(Applications!AK67="","",IF(ISNUMBER(Applications!AH67),Applications!AH67,""))</f>
        <v/>
      </c>
      <c r="J71" s="28">
        <f>IF(Applications!AK67="","",Applications!AI67&amp;"")</f>
        <v/>
      </c>
    </row>
    <row r="72">
      <c r="A72" s="28">
        <f>Applications!AK68</f>
        <v/>
      </c>
      <c r="B72" s="28">
        <f>Applications!AO68</f>
        <v/>
      </c>
      <c r="C72" s="29">
        <f>Applications!AM68</f>
        <v/>
      </c>
      <c r="D72" s="29">
        <f>Applications!AN68</f>
        <v/>
      </c>
      <c r="E72" s="29">
        <f>Applications!AP68</f>
        <v/>
      </c>
      <c r="F72" s="29">
        <f>Applications!AQ68</f>
        <v/>
      </c>
      <c r="G72" s="28">
        <f>IF(Applications!AK68="","",Applications!AG68&amp;"")</f>
        <v/>
      </c>
      <c r="H72" s="28">
        <f>IF(Applications!AK68="","",IF(Applications!AF68="","New",Applications!AF68))</f>
        <v/>
      </c>
      <c r="I72" s="30">
        <f>IF(Applications!AK68="","",IF(ISNUMBER(Applications!AH68),Applications!AH68,""))</f>
        <v/>
      </c>
      <c r="J72" s="28">
        <f>IF(Applications!AK68="","",Applications!AI68&amp;"")</f>
        <v/>
      </c>
    </row>
    <row r="73">
      <c r="A73" s="28">
        <f>Applications!AK69</f>
        <v/>
      </c>
      <c r="B73" s="28">
        <f>Applications!AO69</f>
        <v/>
      </c>
      <c r="C73" s="29">
        <f>Applications!AM69</f>
        <v/>
      </c>
      <c r="D73" s="29">
        <f>Applications!AN69</f>
        <v/>
      </c>
      <c r="E73" s="29">
        <f>Applications!AP69</f>
        <v/>
      </c>
      <c r="F73" s="29">
        <f>Applications!AQ69</f>
        <v/>
      </c>
      <c r="G73" s="28">
        <f>IF(Applications!AK69="","",Applications!AG69&amp;"")</f>
        <v/>
      </c>
      <c r="H73" s="28">
        <f>IF(Applications!AK69="","",IF(Applications!AF69="","New",Applications!AF69))</f>
        <v/>
      </c>
      <c r="I73" s="30">
        <f>IF(Applications!AK69="","",IF(ISNUMBER(Applications!AH69),Applications!AH69,""))</f>
        <v/>
      </c>
      <c r="J73" s="28">
        <f>IF(Applications!AK69="","",Applications!AI69&amp;"")</f>
        <v/>
      </c>
    </row>
    <row r="74">
      <c r="A74" s="28">
        <f>Applications!AK70</f>
        <v/>
      </c>
      <c r="B74" s="28">
        <f>Applications!AO70</f>
        <v/>
      </c>
      <c r="C74" s="29">
        <f>Applications!AM70</f>
        <v/>
      </c>
      <c r="D74" s="29">
        <f>Applications!AN70</f>
        <v/>
      </c>
      <c r="E74" s="29">
        <f>Applications!AP70</f>
        <v/>
      </c>
      <c r="F74" s="29">
        <f>Applications!AQ70</f>
        <v/>
      </c>
      <c r="G74" s="28">
        <f>IF(Applications!AK70="","",Applications!AG70&amp;"")</f>
        <v/>
      </c>
      <c r="H74" s="28">
        <f>IF(Applications!AK70="","",IF(Applications!AF70="","New",Applications!AF70))</f>
        <v/>
      </c>
      <c r="I74" s="30">
        <f>IF(Applications!AK70="","",IF(ISNUMBER(Applications!AH70),Applications!AH70,""))</f>
        <v/>
      </c>
      <c r="J74" s="28">
        <f>IF(Applications!AK70="","",Applications!AI70&amp;"")</f>
        <v/>
      </c>
    </row>
    <row r="75">
      <c r="A75" s="28">
        <f>Applications!AK71</f>
        <v/>
      </c>
      <c r="B75" s="28">
        <f>Applications!AO71</f>
        <v/>
      </c>
      <c r="C75" s="29">
        <f>Applications!AM71</f>
        <v/>
      </c>
      <c r="D75" s="29">
        <f>Applications!AN71</f>
        <v/>
      </c>
      <c r="E75" s="29">
        <f>Applications!AP71</f>
        <v/>
      </c>
      <c r="F75" s="29">
        <f>Applications!AQ71</f>
        <v/>
      </c>
      <c r="G75" s="28">
        <f>IF(Applications!AK71="","",Applications!AG71&amp;"")</f>
        <v/>
      </c>
      <c r="H75" s="28">
        <f>IF(Applications!AK71="","",IF(Applications!AF71="","New",Applications!AF71))</f>
        <v/>
      </c>
      <c r="I75" s="30">
        <f>IF(Applications!AK71="","",IF(ISNUMBER(Applications!AH71),Applications!AH71,""))</f>
        <v/>
      </c>
      <c r="J75" s="28">
        <f>IF(Applications!AK71="","",Applications!AI71&amp;"")</f>
        <v/>
      </c>
    </row>
    <row r="76">
      <c r="A76" s="28">
        <f>Applications!AK72</f>
        <v/>
      </c>
      <c r="B76" s="28">
        <f>Applications!AO72</f>
        <v/>
      </c>
      <c r="C76" s="29">
        <f>Applications!AM72</f>
        <v/>
      </c>
      <c r="D76" s="29">
        <f>Applications!AN72</f>
        <v/>
      </c>
      <c r="E76" s="29">
        <f>Applications!AP72</f>
        <v/>
      </c>
      <c r="F76" s="29">
        <f>Applications!AQ72</f>
        <v/>
      </c>
      <c r="G76" s="28">
        <f>IF(Applications!AK72="","",Applications!AG72&amp;"")</f>
        <v/>
      </c>
      <c r="H76" s="28">
        <f>IF(Applications!AK72="","",IF(Applications!AF72="","New",Applications!AF72))</f>
        <v/>
      </c>
      <c r="I76" s="30">
        <f>IF(Applications!AK72="","",IF(ISNUMBER(Applications!AH72),Applications!AH72,""))</f>
        <v/>
      </c>
      <c r="J76" s="28">
        <f>IF(Applications!AK72="","",Applications!AI72&amp;"")</f>
        <v/>
      </c>
    </row>
    <row r="77">
      <c r="A77" s="28">
        <f>Applications!AK73</f>
        <v/>
      </c>
      <c r="B77" s="28">
        <f>Applications!AO73</f>
        <v/>
      </c>
      <c r="C77" s="29">
        <f>Applications!AM73</f>
        <v/>
      </c>
      <c r="D77" s="29">
        <f>Applications!AN73</f>
        <v/>
      </c>
      <c r="E77" s="29">
        <f>Applications!AP73</f>
        <v/>
      </c>
      <c r="F77" s="29">
        <f>Applications!AQ73</f>
        <v/>
      </c>
      <c r="G77" s="28">
        <f>IF(Applications!AK73="","",Applications!AG73&amp;"")</f>
        <v/>
      </c>
      <c r="H77" s="28">
        <f>IF(Applications!AK73="","",IF(Applications!AF73="","New",Applications!AF73))</f>
        <v/>
      </c>
      <c r="I77" s="30">
        <f>IF(Applications!AK73="","",IF(ISNUMBER(Applications!AH73),Applications!AH73,""))</f>
        <v/>
      </c>
      <c r="J77" s="28">
        <f>IF(Applications!AK73="","",Applications!AI73&amp;"")</f>
        <v/>
      </c>
    </row>
    <row r="78">
      <c r="A78" s="28">
        <f>Applications!AK74</f>
        <v/>
      </c>
      <c r="B78" s="28">
        <f>Applications!AO74</f>
        <v/>
      </c>
      <c r="C78" s="29">
        <f>Applications!AM74</f>
        <v/>
      </c>
      <c r="D78" s="29">
        <f>Applications!AN74</f>
        <v/>
      </c>
      <c r="E78" s="29">
        <f>Applications!AP74</f>
        <v/>
      </c>
      <c r="F78" s="29">
        <f>Applications!AQ74</f>
        <v/>
      </c>
      <c r="G78" s="28">
        <f>IF(Applications!AK74="","",Applications!AG74&amp;"")</f>
        <v/>
      </c>
      <c r="H78" s="28">
        <f>IF(Applications!AK74="","",IF(Applications!AF74="","New",Applications!AF74))</f>
        <v/>
      </c>
      <c r="I78" s="30">
        <f>IF(Applications!AK74="","",IF(ISNUMBER(Applications!AH74),Applications!AH74,""))</f>
        <v/>
      </c>
      <c r="J78" s="28">
        <f>IF(Applications!AK74="","",Applications!AI74&amp;"")</f>
        <v/>
      </c>
    </row>
    <row r="79">
      <c r="A79" s="28">
        <f>Applications!AK75</f>
        <v/>
      </c>
      <c r="B79" s="28">
        <f>Applications!AO75</f>
        <v/>
      </c>
      <c r="C79" s="29">
        <f>Applications!AM75</f>
        <v/>
      </c>
      <c r="D79" s="29">
        <f>Applications!AN75</f>
        <v/>
      </c>
      <c r="E79" s="29">
        <f>Applications!AP75</f>
        <v/>
      </c>
      <c r="F79" s="29">
        <f>Applications!AQ75</f>
        <v/>
      </c>
      <c r="G79" s="28">
        <f>IF(Applications!AK75="","",Applications!AG75&amp;"")</f>
        <v/>
      </c>
      <c r="H79" s="28">
        <f>IF(Applications!AK75="","",IF(Applications!AF75="","New",Applications!AF75))</f>
        <v/>
      </c>
      <c r="I79" s="30">
        <f>IF(Applications!AK75="","",IF(ISNUMBER(Applications!AH75),Applications!AH75,""))</f>
        <v/>
      </c>
      <c r="J79" s="28">
        <f>IF(Applications!AK75="","",Applications!AI75&amp;"")</f>
        <v/>
      </c>
    </row>
    <row r="80">
      <c r="A80" s="28">
        <f>Applications!AK76</f>
        <v/>
      </c>
      <c r="B80" s="28">
        <f>Applications!AO76</f>
        <v/>
      </c>
      <c r="C80" s="29">
        <f>Applications!AM76</f>
        <v/>
      </c>
      <c r="D80" s="29">
        <f>Applications!AN76</f>
        <v/>
      </c>
      <c r="E80" s="29">
        <f>Applications!AP76</f>
        <v/>
      </c>
      <c r="F80" s="29">
        <f>Applications!AQ76</f>
        <v/>
      </c>
      <c r="G80" s="28">
        <f>IF(Applications!AK76="","",Applications!AG76&amp;"")</f>
        <v/>
      </c>
      <c r="H80" s="28">
        <f>IF(Applications!AK76="","",IF(Applications!AF76="","New",Applications!AF76))</f>
        <v/>
      </c>
      <c r="I80" s="30">
        <f>IF(Applications!AK76="","",IF(ISNUMBER(Applications!AH76),Applications!AH76,""))</f>
        <v/>
      </c>
      <c r="J80" s="28">
        <f>IF(Applications!AK76="","",Applications!AI76&amp;"")</f>
        <v/>
      </c>
    </row>
    <row r="81">
      <c r="A81" s="28">
        <f>Applications!AK77</f>
        <v/>
      </c>
      <c r="B81" s="28">
        <f>Applications!AO77</f>
        <v/>
      </c>
      <c r="C81" s="29">
        <f>Applications!AM77</f>
        <v/>
      </c>
      <c r="D81" s="29">
        <f>Applications!AN77</f>
        <v/>
      </c>
      <c r="E81" s="29">
        <f>Applications!AP77</f>
        <v/>
      </c>
      <c r="F81" s="29">
        <f>Applications!AQ77</f>
        <v/>
      </c>
      <c r="G81" s="28">
        <f>IF(Applications!AK77="","",Applications!AG77&amp;"")</f>
        <v/>
      </c>
      <c r="H81" s="28">
        <f>IF(Applications!AK77="","",IF(Applications!AF77="","New",Applications!AF77))</f>
        <v/>
      </c>
      <c r="I81" s="30">
        <f>IF(Applications!AK77="","",IF(ISNUMBER(Applications!AH77),Applications!AH77,""))</f>
        <v/>
      </c>
      <c r="J81" s="28">
        <f>IF(Applications!AK77="","",Applications!AI77&amp;"")</f>
        <v/>
      </c>
    </row>
    <row r="82">
      <c r="A82" s="28">
        <f>Applications!AK78</f>
        <v/>
      </c>
      <c r="B82" s="28">
        <f>Applications!AO78</f>
        <v/>
      </c>
      <c r="C82" s="29">
        <f>Applications!AM78</f>
        <v/>
      </c>
      <c r="D82" s="29">
        <f>Applications!AN78</f>
        <v/>
      </c>
      <c r="E82" s="29">
        <f>Applications!AP78</f>
        <v/>
      </c>
      <c r="F82" s="29">
        <f>Applications!AQ78</f>
        <v/>
      </c>
      <c r="G82" s="28">
        <f>IF(Applications!AK78="","",Applications!AG78&amp;"")</f>
        <v/>
      </c>
      <c r="H82" s="28">
        <f>IF(Applications!AK78="","",IF(Applications!AF78="","New",Applications!AF78))</f>
        <v/>
      </c>
      <c r="I82" s="30">
        <f>IF(Applications!AK78="","",IF(ISNUMBER(Applications!AH78),Applications!AH78,""))</f>
        <v/>
      </c>
      <c r="J82" s="28">
        <f>IF(Applications!AK78="","",Applications!AI78&amp;"")</f>
        <v/>
      </c>
    </row>
    <row r="83">
      <c r="A83" s="28">
        <f>Applications!AK79</f>
        <v/>
      </c>
      <c r="B83" s="28">
        <f>Applications!AO79</f>
        <v/>
      </c>
      <c r="C83" s="29">
        <f>Applications!AM79</f>
        <v/>
      </c>
      <c r="D83" s="29">
        <f>Applications!AN79</f>
        <v/>
      </c>
      <c r="E83" s="29">
        <f>Applications!AP79</f>
        <v/>
      </c>
      <c r="F83" s="29">
        <f>Applications!AQ79</f>
        <v/>
      </c>
      <c r="G83" s="28">
        <f>IF(Applications!AK79="","",Applications!AG79&amp;"")</f>
        <v/>
      </c>
      <c r="H83" s="28">
        <f>IF(Applications!AK79="","",IF(Applications!AF79="","New",Applications!AF79))</f>
        <v/>
      </c>
      <c r="I83" s="30">
        <f>IF(Applications!AK79="","",IF(ISNUMBER(Applications!AH79),Applications!AH79,""))</f>
        <v/>
      </c>
      <c r="J83" s="28">
        <f>IF(Applications!AK79="","",Applications!AI79&amp;"")</f>
        <v/>
      </c>
    </row>
    <row r="84">
      <c r="A84" s="28">
        <f>Applications!AK80</f>
        <v/>
      </c>
      <c r="B84" s="28">
        <f>Applications!AO80</f>
        <v/>
      </c>
      <c r="C84" s="29">
        <f>Applications!AM80</f>
        <v/>
      </c>
      <c r="D84" s="29">
        <f>Applications!AN80</f>
        <v/>
      </c>
      <c r="E84" s="29">
        <f>Applications!AP80</f>
        <v/>
      </c>
      <c r="F84" s="29">
        <f>Applications!AQ80</f>
        <v/>
      </c>
      <c r="G84" s="28">
        <f>IF(Applications!AK80="","",Applications!AG80&amp;"")</f>
        <v/>
      </c>
      <c r="H84" s="28">
        <f>IF(Applications!AK80="","",IF(Applications!AF80="","New",Applications!AF80))</f>
        <v/>
      </c>
      <c r="I84" s="30">
        <f>IF(Applications!AK80="","",IF(ISNUMBER(Applications!AH80),Applications!AH80,""))</f>
        <v/>
      </c>
      <c r="J84" s="28">
        <f>IF(Applications!AK80="","",Applications!AI80&amp;"")</f>
        <v/>
      </c>
    </row>
    <row r="85">
      <c r="A85" s="28">
        <f>Applications!AK81</f>
        <v/>
      </c>
      <c r="B85" s="28">
        <f>Applications!AO81</f>
        <v/>
      </c>
      <c r="C85" s="29">
        <f>Applications!AM81</f>
        <v/>
      </c>
      <c r="D85" s="29">
        <f>Applications!AN81</f>
        <v/>
      </c>
      <c r="E85" s="29">
        <f>Applications!AP81</f>
        <v/>
      </c>
      <c r="F85" s="29">
        <f>Applications!AQ81</f>
        <v/>
      </c>
      <c r="G85" s="28">
        <f>IF(Applications!AK81="","",Applications!AG81&amp;"")</f>
        <v/>
      </c>
      <c r="H85" s="28">
        <f>IF(Applications!AK81="","",IF(Applications!AF81="","New",Applications!AF81))</f>
        <v/>
      </c>
      <c r="I85" s="30">
        <f>IF(Applications!AK81="","",IF(ISNUMBER(Applications!AH81),Applications!AH81,""))</f>
        <v/>
      </c>
      <c r="J85" s="28">
        <f>IF(Applications!AK81="","",Applications!AI81&amp;"")</f>
        <v/>
      </c>
    </row>
    <row r="86">
      <c r="A86" s="28">
        <f>Applications!AK82</f>
        <v/>
      </c>
      <c r="B86" s="28">
        <f>Applications!AO82</f>
        <v/>
      </c>
      <c r="C86" s="29">
        <f>Applications!AM82</f>
        <v/>
      </c>
      <c r="D86" s="29">
        <f>Applications!AN82</f>
        <v/>
      </c>
      <c r="E86" s="29">
        <f>Applications!AP82</f>
        <v/>
      </c>
      <c r="F86" s="29">
        <f>Applications!AQ82</f>
        <v/>
      </c>
      <c r="G86" s="28">
        <f>IF(Applications!AK82="","",Applications!AG82&amp;"")</f>
        <v/>
      </c>
      <c r="H86" s="28">
        <f>IF(Applications!AK82="","",IF(Applications!AF82="","New",Applications!AF82))</f>
        <v/>
      </c>
      <c r="I86" s="30">
        <f>IF(Applications!AK82="","",IF(ISNUMBER(Applications!AH82),Applications!AH82,""))</f>
        <v/>
      </c>
      <c r="J86" s="28">
        <f>IF(Applications!AK82="","",Applications!AI82&amp;"")</f>
        <v/>
      </c>
    </row>
    <row r="87">
      <c r="A87" s="28">
        <f>Applications!AK83</f>
        <v/>
      </c>
      <c r="B87" s="28">
        <f>Applications!AO83</f>
        <v/>
      </c>
      <c r="C87" s="29">
        <f>Applications!AM83</f>
        <v/>
      </c>
      <c r="D87" s="29">
        <f>Applications!AN83</f>
        <v/>
      </c>
      <c r="E87" s="29">
        <f>Applications!AP83</f>
        <v/>
      </c>
      <c r="F87" s="29">
        <f>Applications!AQ83</f>
        <v/>
      </c>
      <c r="G87" s="28">
        <f>IF(Applications!AK83="","",Applications!AG83&amp;"")</f>
        <v/>
      </c>
      <c r="H87" s="28">
        <f>IF(Applications!AK83="","",IF(Applications!AF83="","New",Applications!AF83))</f>
        <v/>
      </c>
      <c r="I87" s="30">
        <f>IF(Applications!AK83="","",IF(ISNUMBER(Applications!AH83),Applications!AH83,""))</f>
        <v/>
      </c>
      <c r="J87" s="28">
        <f>IF(Applications!AK83="","",Applications!AI83&amp;"")</f>
        <v/>
      </c>
    </row>
    <row r="88">
      <c r="A88" s="28">
        <f>Applications!AK84</f>
        <v/>
      </c>
      <c r="B88" s="28">
        <f>Applications!AO84</f>
        <v/>
      </c>
      <c r="C88" s="29">
        <f>Applications!AM84</f>
        <v/>
      </c>
      <c r="D88" s="29">
        <f>Applications!AN84</f>
        <v/>
      </c>
      <c r="E88" s="29">
        <f>Applications!AP84</f>
        <v/>
      </c>
      <c r="F88" s="29">
        <f>Applications!AQ84</f>
        <v/>
      </c>
      <c r="G88" s="28">
        <f>IF(Applications!AK84="","",Applications!AG84&amp;"")</f>
        <v/>
      </c>
      <c r="H88" s="28">
        <f>IF(Applications!AK84="","",IF(Applications!AF84="","New",Applications!AF84))</f>
        <v/>
      </c>
      <c r="I88" s="30">
        <f>IF(Applications!AK84="","",IF(ISNUMBER(Applications!AH84),Applications!AH84,""))</f>
        <v/>
      </c>
      <c r="J88" s="28">
        <f>IF(Applications!AK84="","",Applications!AI84&amp;"")</f>
        <v/>
      </c>
    </row>
    <row r="89">
      <c r="A89" s="28">
        <f>Applications!AK85</f>
        <v/>
      </c>
      <c r="B89" s="28">
        <f>Applications!AO85</f>
        <v/>
      </c>
      <c r="C89" s="29">
        <f>Applications!AM85</f>
        <v/>
      </c>
      <c r="D89" s="29">
        <f>Applications!AN85</f>
        <v/>
      </c>
      <c r="E89" s="29">
        <f>Applications!AP85</f>
        <v/>
      </c>
      <c r="F89" s="29">
        <f>Applications!AQ85</f>
        <v/>
      </c>
      <c r="G89" s="28">
        <f>IF(Applications!AK85="","",Applications!AG85&amp;"")</f>
        <v/>
      </c>
      <c r="H89" s="28">
        <f>IF(Applications!AK85="","",IF(Applications!AF85="","New",Applications!AF85))</f>
        <v/>
      </c>
      <c r="I89" s="30">
        <f>IF(Applications!AK85="","",IF(ISNUMBER(Applications!AH85),Applications!AH85,""))</f>
        <v/>
      </c>
      <c r="J89" s="28">
        <f>IF(Applications!AK85="","",Applications!AI85&amp;"")</f>
        <v/>
      </c>
    </row>
    <row r="90">
      <c r="A90" s="28">
        <f>Applications!AK86</f>
        <v/>
      </c>
      <c r="B90" s="28">
        <f>Applications!AO86</f>
        <v/>
      </c>
      <c r="C90" s="29">
        <f>Applications!AM86</f>
        <v/>
      </c>
      <c r="D90" s="29">
        <f>Applications!AN86</f>
        <v/>
      </c>
      <c r="E90" s="29">
        <f>Applications!AP86</f>
        <v/>
      </c>
      <c r="F90" s="29">
        <f>Applications!AQ86</f>
        <v/>
      </c>
      <c r="G90" s="28">
        <f>IF(Applications!AK86="","",Applications!AG86&amp;"")</f>
        <v/>
      </c>
      <c r="H90" s="28">
        <f>IF(Applications!AK86="","",IF(Applications!AF86="","New",Applications!AF86))</f>
        <v/>
      </c>
      <c r="I90" s="30">
        <f>IF(Applications!AK86="","",IF(ISNUMBER(Applications!AH86),Applications!AH86,""))</f>
        <v/>
      </c>
      <c r="J90" s="28">
        <f>IF(Applications!AK86="","",Applications!AI86&amp;"")</f>
        <v/>
      </c>
    </row>
    <row r="91">
      <c r="A91" s="28">
        <f>Applications!AK87</f>
        <v/>
      </c>
      <c r="B91" s="28">
        <f>Applications!AO87</f>
        <v/>
      </c>
      <c r="C91" s="29">
        <f>Applications!AM87</f>
        <v/>
      </c>
      <c r="D91" s="29">
        <f>Applications!AN87</f>
        <v/>
      </c>
      <c r="E91" s="29">
        <f>Applications!AP87</f>
        <v/>
      </c>
      <c r="F91" s="29">
        <f>Applications!AQ87</f>
        <v/>
      </c>
      <c r="G91" s="28">
        <f>IF(Applications!AK87="","",Applications!AG87&amp;"")</f>
        <v/>
      </c>
      <c r="H91" s="28">
        <f>IF(Applications!AK87="","",IF(Applications!AF87="","New",Applications!AF87))</f>
        <v/>
      </c>
      <c r="I91" s="30">
        <f>IF(Applications!AK87="","",IF(ISNUMBER(Applications!AH87),Applications!AH87,""))</f>
        <v/>
      </c>
      <c r="J91" s="28">
        <f>IF(Applications!AK87="","",Applications!AI87&amp;"")</f>
        <v/>
      </c>
    </row>
    <row r="92">
      <c r="A92" s="28">
        <f>Applications!AK88</f>
        <v/>
      </c>
      <c r="B92" s="28">
        <f>Applications!AO88</f>
        <v/>
      </c>
      <c r="C92" s="29">
        <f>Applications!AM88</f>
        <v/>
      </c>
      <c r="D92" s="29">
        <f>Applications!AN88</f>
        <v/>
      </c>
      <c r="E92" s="29">
        <f>Applications!AP88</f>
        <v/>
      </c>
      <c r="F92" s="29">
        <f>Applications!AQ88</f>
        <v/>
      </c>
      <c r="G92" s="28">
        <f>IF(Applications!AK88="","",Applications!AG88&amp;"")</f>
        <v/>
      </c>
      <c r="H92" s="28">
        <f>IF(Applications!AK88="","",IF(Applications!AF88="","New",Applications!AF88))</f>
        <v/>
      </c>
      <c r="I92" s="30">
        <f>IF(Applications!AK88="","",IF(ISNUMBER(Applications!AH88),Applications!AH88,""))</f>
        <v/>
      </c>
      <c r="J92" s="28">
        <f>IF(Applications!AK88="","",Applications!AI88&amp;"")</f>
        <v/>
      </c>
    </row>
    <row r="93">
      <c r="A93" s="28">
        <f>Applications!AK89</f>
        <v/>
      </c>
      <c r="B93" s="28">
        <f>Applications!AO89</f>
        <v/>
      </c>
      <c r="C93" s="29">
        <f>Applications!AM89</f>
        <v/>
      </c>
      <c r="D93" s="29">
        <f>Applications!AN89</f>
        <v/>
      </c>
      <c r="E93" s="29">
        <f>Applications!AP89</f>
        <v/>
      </c>
      <c r="F93" s="29">
        <f>Applications!AQ89</f>
        <v/>
      </c>
      <c r="G93" s="28">
        <f>IF(Applications!AK89="","",Applications!AG89&amp;"")</f>
        <v/>
      </c>
      <c r="H93" s="28">
        <f>IF(Applications!AK89="","",IF(Applications!AF89="","New",Applications!AF89))</f>
        <v/>
      </c>
      <c r="I93" s="30">
        <f>IF(Applications!AK89="","",IF(ISNUMBER(Applications!AH89),Applications!AH89,""))</f>
        <v/>
      </c>
      <c r="J93" s="28">
        <f>IF(Applications!AK89="","",Applications!AI89&amp;"")</f>
        <v/>
      </c>
    </row>
    <row r="94">
      <c r="A94" s="28">
        <f>Applications!AK90</f>
        <v/>
      </c>
      <c r="B94" s="28">
        <f>Applications!AO90</f>
        <v/>
      </c>
      <c r="C94" s="29">
        <f>Applications!AM90</f>
        <v/>
      </c>
      <c r="D94" s="29">
        <f>Applications!AN90</f>
        <v/>
      </c>
      <c r="E94" s="29">
        <f>Applications!AP90</f>
        <v/>
      </c>
      <c r="F94" s="29">
        <f>Applications!AQ90</f>
        <v/>
      </c>
      <c r="G94" s="28">
        <f>IF(Applications!AK90="","",Applications!AG90&amp;"")</f>
        <v/>
      </c>
      <c r="H94" s="28">
        <f>IF(Applications!AK90="","",IF(Applications!AF90="","New",Applications!AF90))</f>
        <v/>
      </c>
      <c r="I94" s="30">
        <f>IF(Applications!AK90="","",IF(ISNUMBER(Applications!AH90),Applications!AH90,""))</f>
        <v/>
      </c>
      <c r="J94" s="28">
        <f>IF(Applications!AK90="","",Applications!AI90&amp;"")</f>
        <v/>
      </c>
    </row>
    <row r="95">
      <c r="A95" s="28">
        <f>Applications!AK91</f>
        <v/>
      </c>
      <c r="B95" s="28">
        <f>Applications!AO91</f>
        <v/>
      </c>
      <c r="C95" s="29">
        <f>Applications!AM91</f>
        <v/>
      </c>
      <c r="D95" s="29">
        <f>Applications!AN91</f>
        <v/>
      </c>
      <c r="E95" s="29">
        <f>Applications!AP91</f>
        <v/>
      </c>
      <c r="F95" s="29">
        <f>Applications!AQ91</f>
        <v/>
      </c>
      <c r="G95" s="28">
        <f>IF(Applications!AK91="","",Applications!AG91&amp;"")</f>
        <v/>
      </c>
      <c r="H95" s="28">
        <f>IF(Applications!AK91="","",IF(Applications!AF91="","New",Applications!AF91))</f>
        <v/>
      </c>
      <c r="I95" s="30">
        <f>IF(Applications!AK91="","",IF(ISNUMBER(Applications!AH91),Applications!AH91,""))</f>
        <v/>
      </c>
      <c r="J95" s="28">
        <f>IF(Applications!AK91="","",Applications!AI91&amp;"")</f>
        <v/>
      </c>
    </row>
    <row r="96">
      <c r="A96" s="28">
        <f>Applications!AK92</f>
        <v/>
      </c>
      <c r="B96" s="28">
        <f>Applications!AO92</f>
        <v/>
      </c>
      <c r="C96" s="29">
        <f>Applications!AM92</f>
        <v/>
      </c>
      <c r="D96" s="29">
        <f>Applications!AN92</f>
        <v/>
      </c>
      <c r="E96" s="29">
        <f>Applications!AP92</f>
        <v/>
      </c>
      <c r="F96" s="29">
        <f>Applications!AQ92</f>
        <v/>
      </c>
      <c r="G96" s="28">
        <f>IF(Applications!AK92="","",Applications!AG92&amp;"")</f>
        <v/>
      </c>
      <c r="H96" s="28">
        <f>IF(Applications!AK92="","",IF(Applications!AF92="","New",Applications!AF92))</f>
        <v/>
      </c>
      <c r="I96" s="30">
        <f>IF(Applications!AK92="","",IF(ISNUMBER(Applications!AH92),Applications!AH92,""))</f>
        <v/>
      </c>
      <c r="J96" s="28">
        <f>IF(Applications!AK92="","",Applications!AI92&amp;"")</f>
        <v/>
      </c>
    </row>
    <row r="97">
      <c r="A97" s="28">
        <f>Applications!AK93</f>
        <v/>
      </c>
      <c r="B97" s="28">
        <f>Applications!AO93</f>
        <v/>
      </c>
      <c r="C97" s="29">
        <f>Applications!AM93</f>
        <v/>
      </c>
      <c r="D97" s="29">
        <f>Applications!AN93</f>
        <v/>
      </c>
      <c r="E97" s="29">
        <f>Applications!AP93</f>
        <v/>
      </c>
      <c r="F97" s="29">
        <f>Applications!AQ93</f>
        <v/>
      </c>
      <c r="G97" s="28">
        <f>IF(Applications!AK93="","",Applications!AG93&amp;"")</f>
        <v/>
      </c>
      <c r="H97" s="28">
        <f>IF(Applications!AK93="","",IF(Applications!AF93="","New",Applications!AF93))</f>
        <v/>
      </c>
      <c r="I97" s="30">
        <f>IF(Applications!AK93="","",IF(ISNUMBER(Applications!AH93),Applications!AH93,""))</f>
        <v/>
      </c>
      <c r="J97" s="28">
        <f>IF(Applications!AK93="","",Applications!AI93&amp;"")</f>
        <v/>
      </c>
    </row>
    <row r="98">
      <c r="A98" s="28">
        <f>Applications!AK94</f>
        <v/>
      </c>
      <c r="B98" s="28">
        <f>Applications!AO94</f>
        <v/>
      </c>
      <c r="C98" s="29">
        <f>Applications!AM94</f>
        <v/>
      </c>
      <c r="D98" s="29">
        <f>Applications!AN94</f>
        <v/>
      </c>
      <c r="E98" s="29">
        <f>Applications!AP94</f>
        <v/>
      </c>
      <c r="F98" s="29">
        <f>Applications!AQ94</f>
        <v/>
      </c>
      <c r="G98" s="28">
        <f>IF(Applications!AK94="","",Applications!AG94&amp;"")</f>
        <v/>
      </c>
      <c r="H98" s="28">
        <f>IF(Applications!AK94="","",IF(Applications!AF94="","New",Applications!AF94))</f>
        <v/>
      </c>
      <c r="I98" s="30">
        <f>IF(Applications!AK94="","",IF(ISNUMBER(Applications!AH94),Applications!AH94,""))</f>
        <v/>
      </c>
      <c r="J98" s="28">
        <f>IF(Applications!AK94="","",Applications!AI94&amp;"")</f>
        <v/>
      </c>
    </row>
    <row r="99">
      <c r="A99" s="28">
        <f>Applications!AK95</f>
        <v/>
      </c>
      <c r="B99" s="28">
        <f>Applications!AO95</f>
        <v/>
      </c>
      <c r="C99" s="29">
        <f>Applications!AM95</f>
        <v/>
      </c>
      <c r="D99" s="29">
        <f>Applications!AN95</f>
        <v/>
      </c>
      <c r="E99" s="29">
        <f>Applications!AP95</f>
        <v/>
      </c>
      <c r="F99" s="29">
        <f>Applications!AQ95</f>
        <v/>
      </c>
      <c r="G99" s="28">
        <f>IF(Applications!AK95="","",Applications!AG95&amp;"")</f>
        <v/>
      </c>
      <c r="H99" s="28">
        <f>IF(Applications!AK95="","",IF(Applications!AF95="","New",Applications!AF95))</f>
        <v/>
      </c>
      <c r="I99" s="30">
        <f>IF(Applications!AK95="","",IF(ISNUMBER(Applications!AH95),Applications!AH95,""))</f>
        <v/>
      </c>
      <c r="J99" s="28">
        <f>IF(Applications!AK95="","",Applications!AI95&amp;"")</f>
        <v/>
      </c>
    </row>
    <row r="100">
      <c r="A100" s="28">
        <f>Applications!AK96</f>
        <v/>
      </c>
      <c r="B100" s="28">
        <f>Applications!AO96</f>
        <v/>
      </c>
      <c r="C100" s="29">
        <f>Applications!AM96</f>
        <v/>
      </c>
      <c r="D100" s="29">
        <f>Applications!AN96</f>
        <v/>
      </c>
      <c r="E100" s="29">
        <f>Applications!AP96</f>
        <v/>
      </c>
      <c r="F100" s="29">
        <f>Applications!AQ96</f>
        <v/>
      </c>
      <c r="G100" s="28">
        <f>IF(Applications!AK96="","",Applications!AG96&amp;"")</f>
        <v/>
      </c>
      <c r="H100" s="28">
        <f>IF(Applications!AK96="","",IF(Applications!AF96="","New",Applications!AF96))</f>
        <v/>
      </c>
      <c r="I100" s="30">
        <f>IF(Applications!AK96="","",IF(ISNUMBER(Applications!AH96),Applications!AH96,""))</f>
        <v/>
      </c>
      <c r="J100" s="28">
        <f>IF(Applications!AK96="","",Applications!AI96&amp;"")</f>
        <v/>
      </c>
    </row>
    <row r="101">
      <c r="A101" s="28">
        <f>Applications!AK97</f>
        <v/>
      </c>
      <c r="B101" s="28">
        <f>Applications!AO97</f>
        <v/>
      </c>
      <c r="C101" s="29">
        <f>Applications!AM97</f>
        <v/>
      </c>
      <c r="D101" s="29">
        <f>Applications!AN97</f>
        <v/>
      </c>
      <c r="E101" s="29">
        <f>Applications!AP97</f>
        <v/>
      </c>
      <c r="F101" s="29">
        <f>Applications!AQ97</f>
        <v/>
      </c>
      <c r="G101" s="28">
        <f>IF(Applications!AK97="","",Applications!AG97&amp;"")</f>
        <v/>
      </c>
      <c r="H101" s="28">
        <f>IF(Applications!AK97="","",IF(Applications!AF97="","New",Applications!AF97))</f>
        <v/>
      </c>
      <c r="I101" s="30">
        <f>IF(Applications!AK97="","",IF(ISNUMBER(Applications!AH97),Applications!AH97,""))</f>
        <v/>
      </c>
      <c r="J101" s="28">
        <f>IF(Applications!AK97="","",Applications!AI97&amp;"")</f>
        <v/>
      </c>
    </row>
    <row r="102">
      <c r="A102" s="28">
        <f>Applications!AK98</f>
        <v/>
      </c>
      <c r="B102" s="28">
        <f>Applications!AO98</f>
        <v/>
      </c>
      <c r="C102" s="29">
        <f>Applications!AM98</f>
        <v/>
      </c>
      <c r="D102" s="29">
        <f>Applications!AN98</f>
        <v/>
      </c>
      <c r="E102" s="29">
        <f>Applications!AP98</f>
        <v/>
      </c>
      <c r="F102" s="29">
        <f>Applications!AQ98</f>
        <v/>
      </c>
      <c r="G102" s="28">
        <f>IF(Applications!AK98="","",Applications!AG98&amp;"")</f>
        <v/>
      </c>
      <c r="H102" s="28">
        <f>IF(Applications!AK98="","",IF(Applications!AF98="","New",Applications!AF98))</f>
        <v/>
      </c>
      <c r="I102" s="30">
        <f>IF(Applications!AK98="","",IF(ISNUMBER(Applications!AH98),Applications!AH98,""))</f>
        <v/>
      </c>
      <c r="J102" s="28">
        <f>IF(Applications!AK98="","",Applications!AI98&amp;"")</f>
        <v/>
      </c>
    </row>
    <row r="103">
      <c r="A103" s="28">
        <f>Applications!AK99</f>
        <v/>
      </c>
      <c r="B103" s="28">
        <f>Applications!AO99</f>
        <v/>
      </c>
      <c r="C103" s="29">
        <f>Applications!AM99</f>
        <v/>
      </c>
      <c r="D103" s="29">
        <f>Applications!AN99</f>
        <v/>
      </c>
      <c r="E103" s="29">
        <f>Applications!AP99</f>
        <v/>
      </c>
      <c r="F103" s="29">
        <f>Applications!AQ99</f>
        <v/>
      </c>
      <c r="G103" s="28">
        <f>IF(Applications!AK99="","",Applications!AG99&amp;"")</f>
        <v/>
      </c>
      <c r="H103" s="28">
        <f>IF(Applications!AK99="","",IF(Applications!AF99="","New",Applications!AF99))</f>
        <v/>
      </c>
      <c r="I103" s="30">
        <f>IF(Applications!AK99="","",IF(ISNUMBER(Applications!AH99),Applications!AH99,""))</f>
        <v/>
      </c>
      <c r="J103" s="28">
        <f>IF(Applications!AK99="","",Applications!AI99&amp;"")</f>
        <v/>
      </c>
    </row>
    <row r="104">
      <c r="A104" s="28">
        <f>Applications!AK100</f>
        <v/>
      </c>
      <c r="B104" s="28">
        <f>Applications!AO100</f>
        <v/>
      </c>
      <c r="C104" s="29">
        <f>Applications!AM100</f>
        <v/>
      </c>
      <c r="D104" s="29">
        <f>Applications!AN100</f>
        <v/>
      </c>
      <c r="E104" s="29">
        <f>Applications!AP100</f>
        <v/>
      </c>
      <c r="F104" s="29">
        <f>Applications!AQ100</f>
        <v/>
      </c>
      <c r="G104" s="28">
        <f>IF(Applications!AK100="","",Applications!AG100&amp;"")</f>
        <v/>
      </c>
      <c r="H104" s="28">
        <f>IF(Applications!AK100="","",IF(Applications!AF100="","New",Applications!AF100))</f>
        <v/>
      </c>
      <c r="I104" s="30">
        <f>IF(Applications!AK100="","",IF(ISNUMBER(Applications!AH100),Applications!AH100,""))</f>
        <v/>
      </c>
      <c r="J104" s="28">
        <f>IF(Applications!AK100="","",Applications!AI100&amp;"")</f>
        <v/>
      </c>
    </row>
    <row r="105">
      <c r="A105" s="28">
        <f>Applications!AK101</f>
        <v/>
      </c>
      <c r="B105" s="28">
        <f>Applications!AO101</f>
        <v/>
      </c>
      <c r="C105" s="29">
        <f>Applications!AM101</f>
        <v/>
      </c>
      <c r="D105" s="29">
        <f>Applications!AN101</f>
        <v/>
      </c>
      <c r="E105" s="29">
        <f>Applications!AP101</f>
        <v/>
      </c>
      <c r="F105" s="29">
        <f>Applications!AQ101</f>
        <v/>
      </c>
      <c r="G105" s="28">
        <f>IF(Applications!AK101="","",Applications!AG101&amp;"")</f>
        <v/>
      </c>
      <c r="H105" s="28">
        <f>IF(Applications!AK101="","",IF(Applications!AF101="","New",Applications!AF101))</f>
        <v/>
      </c>
      <c r="I105" s="30">
        <f>IF(Applications!AK101="","",IF(ISNUMBER(Applications!AH101),Applications!AH101,""))</f>
        <v/>
      </c>
      <c r="J105" s="28">
        <f>IF(Applications!AK101="","",Applications!AI101&amp;"")</f>
        <v/>
      </c>
    </row>
    <row r="106">
      <c r="A106" s="28">
        <f>Applications!AK102</f>
        <v/>
      </c>
      <c r="B106" s="28">
        <f>Applications!AO102</f>
        <v/>
      </c>
      <c r="C106" s="29">
        <f>Applications!AM102</f>
        <v/>
      </c>
      <c r="D106" s="29">
        <f>Applications!AN102</f>
        <v/>
      </c>
      <c r="E106" s="29">
        <f>Applications!AP102</f>
        <v/>
      </c>
      <c r="F106" s="29">
        <f>Applications!AQ102</f>
        <v/>
      </c>
      <c r="G106" s="28">
        <f>IF(Applications!AK102="","",Applications!AG102&amp;"")</f>
        <v/>
      </c>
      <c r="H106" s="28">
        <f>IF(Applications!AK102="","",IF(Applications!AF102="","New",Applications!AF102))</f>
        <v/>
      </c>
      <c r="I106" s="30">
        <f>IF(Applications!AK102="","",IF(ISNUMBER(Applications!AH102),Applications!AH102,""))</f>
        <v/>
      </c>
      <c r="J106" s="28">
        <f>IF(Applications!AK102="","",Applications!AI102&amp;"")</f>
        <v/>
      </c>
    </row>
    <row r="107">
      <c r="A107" s="28">
        <f>Applications!AK103</f>
        <v/>
      </c>
      <c r="B107" s="28">
        <f>Applications!AO103</f>
        <v/>
      </c>
      <c r="C107" s="29">
        <f>Applications!AM103</f>
        <v/>
      </c>
      <c r="D107" s="29">
        <f>Applications!AN103</f>
        <v/>
      </c>
      <c r="E107" s="29">
        <f>Applications!AP103</f>
        <v/>
      </c>
      <c r="F107" s="29">
        <f>Applications!AQ103</f>
        <v/>
      </c>
      <c r="G107" s="28">
        <f>IF(Applications!AK103="","",Applications!AG103&amp;"")</f>
        <v/>
      </c>
      <c r="H107" s="28">
        <f>IF(Applications!AK103="","",IF(Applications!AF103="","New",Applications!AF103))</f>
        <v/>
      </c>
      <c r="I107" s="30">
        <f>IF(Applications!AK103="","",IF(ISNUMBER(Applications!AH103),Applications!AH103,""))</f>
        <v/>
      </c>
      <c r="J107" s="28">
        <f>IF(Applications!AK103="","",Applications!AI103&amp;"")</f>
        <v/>
      </c>
    </row>
    <row r="108">
      <c r="A108" s="28">
        <f>Applications!AK104</f>
        <v/>
      </c>
      <c r="B108" s="28">
        <f>Applications!AO104</f>
        <v/>
      </c>
      <c r="C108" s="29">
        <f>Applications!AM104</f>
        <v/>
      </c>
      <c r="D108" s="29">
        <f>Applications!AN104</f>
        <v/>
      </c>
      <c r="E108" s="29">
        <f>Applications!AP104</f>
        <v/>
      </c>
      <c r="F108" s="29">
        <f>Applications!AQ104</f>
        <v/>
      </c>
      <c r="G108" s="28">
        <f>IF(Applications!AK104="","",Applications!AG104&amp;"")</f>
        <v/>
      </c>
      <c r="H108" s="28">
        <f>IF(Applications!AK104="","",IF(Applications!AF104="","New",Applications!AF104))</f>
        <v/>
      </c>
      <c r="I108" s="30">
        <f>IF(Applications!AK104="","",IF(ISNUMBER(Applications!AH104),Applications!AH104,""))</f>
        <v/>
      </c>
      <c r="J108" s="28">
        <f>IF(Applications!AK104="","",Applications!AI104&amp;"")</f>
        <v/>
      </c>
    </row>
    <row r="109">
      <c r="A109" s="28">
        <f>Applications!AK105</f>
        <v/>
      </c>
      <c r="B109" s="28">
        <f>Applications!AO105</f>
        <v/>
      </c>
      <c r="C109" s="29">
        <f>Applications!AM105</f>
        <v/>
      </c>
      <c r="D109" s="29">
        <f>Applications!AN105</f>
        <v/>
      </c>
      <c r="E109" s="29">
        <f>Applications!AP105</f>
        <v/>
      </c>
      <c r="F109" s="29">
        <f>Applications!AQ105</f>
        <v/>
      </c>
      <c r="G109" s="28">
        <f>IF(Applications!AK105="","",Applications!AG105&amp;"")</f>
        <v/>
      </c>
      <c r="H109" s="28">
        <f>IF(Applications!AK105="","",IF(Applications!AF105="","New",Applications!AF105))</f>
        <v/>
      </c>
      <c r="I109" s="30">
        <f>IF(Applications!AK105="","",IF(ISNUMBER(Applications!AH105),Applications!AH105,""))</f>
        <v/>
      </c>
      <c r="J109" s="28">
        <f>IF(Applications!AK105="","",Applications!AI105&amp;"")</f>
        <v/>
      </c>
    </row>
    <row r="110">
      <c r="A110" s="28">
        <f>Applications!AK106</f>
        <v/>
      </c>
      <c r="B110" s="28">
        <f>Applications!AO106</f>
        <v/>
      </c>
      <c r="C110" s="29">
        <f>Applications!AM106</f>
        <v/>
      </c>
      <c r="D110" s="29">
        <f>Applications!AN106</f>
        <v/>
      </c>
      <c r="E110" s="29">
        <f>Applications!AP106</f>
        <v/>
      </c>
      <c r="F110" s="29">
        <f>Applications!AQ106</f>
        <v/>
      </c>
      <c r="G110" s="28">
        <f>IF(Applications!AK106="","",Applications!AG106&amp;"")</f>
        <v/>
      </c>
      <c r="H110" s="28">
        <f>IF(Applications!AK106="","",IF(Applications!AF106="","New",Applications!AF106))</f>
        <v/>
      </c>
      <c r="I110" s="30">
        <f>IF(Applications!AK106="","",IF(ISNUMBER(Applications!AH106),Applications!AH106,""))</f>
        <v/>
      </c>
      <c r="J110" s="28">
        <f>IF(Applications!AK106="","",Applications!AI106&amp;"")</f>
        <v/>
      </c>
    </row>
    <row r="111">
      <c r="A111" s="28">
        <f>Applications!AK107</f>
        <v/>
      </c>
      <c r="B111" s="28">
        <f>Applications!AO107</f>
        <v/>
      </c>
      <c r="C111" s="29">
        <f>Applications!AM107</f>
        <v/>
      </c>
      <c r="D111" s="29">
        <f>Applications!AN107</f>
        <v/>
      </c>
      <c r="E111" s="29">
        <f>Applications!AP107</f>
        <v/>
      </c>
      <c r="F111" s="29">
        <f>Applications!AQ107</f>
        <v/>
      </c>
      <c r="G111" s="28">
        <f>IF(Applications!AK107="","",Applications!AG107&amp;"")</f>
        <v/>
      </c>
      <c r="H111" s="28">
        <f>IF(Applications!AK107="","",IF(Applications!AF107="","New",Applications!AF107))</f>
        <v/>
      </c>
      <c r="I111" s="30">
        <f>IF(Applications!AK107="","",IF(ISNUMBER(Applications!AH107),Applications!AH107,""))</f>
        <v/>
      </c>
      <c r="J111" s="28">
        <f>IF(Applications!AK107="","",Applications!AI107&amp;"")</f>
        <v/>
      </c>
    </row>
    <row r="112">
      <c r="A112" s="28">
        <f>Applications!AK108</f>
        <v/>
      </c>
      <c r="B112" s="28">
        <f>Applications!AO108</f>
        <v/>
      </c>
      <c r="C112" s="29">
        <f>Applications!AM108</f>
        <v/>
      </c>
      <c r="D112" s="29">
        <f>Applications!AN108</f>
        <v/>
      </c>
      <c r="E112" s="29">
        <f>Applications!AP108</f>
        <v/>
      </c>
      <c r="F112" s="29">
        <f>Applications!AQ108</f>
        <v/>
      </c>
      <c r="G112" s="28">
        <f>IF(Applications!AK108="","",Applications!AG108&amp;"")</f>
        <v/>
      </c>
      <c r="H112" s="28">
        <f>IF(Applications!AK108="","",IF(Applications!AF108="","New",Applications!AF108))</f>
        <v/>
      </c>
      <c r="I112" s="30">
        <f>IF(Applications!AK108="","",IF(ISNUMBER(Applications!AH108),Applications!AH108,""))</f>
        <v/>
      </c>
      <c r="J112" s="28">
        <f>IF(Applications!AK108="","",Applications!AI108&amp;"")</f>
        <v/>
      </c>
    </row>
    <row r="113">
      <c r="A113" s="28">
        <f>Applications!AK109</f>
        <v/>
      </c>
      <c r="B113" s="28">
        <f>Applications!AO109</f>
        <v/>
      </c>
      <c r="C113" s="29">
        <f>Applications!AM109</f>
        <v/>
      </c>
      <c r="D113" s="29">
        <f>Applications!AN109</f>
        <v/>
      </c>
      <c r="E113" s="29">
        <f>Applications!AP109</f>
        <v/>
      </c>
      <c r="F113" s="29">
        <f>Applications!AQ109</f>
        <v/>
      </c>
      <c r="G113" s="28">
        <f>IF(Applications!AK109="","",Applications!AG109&amp;"")</f>
        <v/>
      </c>
      <c r="H113" s="28">
        <f>IF(Applications!AK109="","",IF(Applications!AF109="","New",Applications!AF109))</f>
        <v/>
      </c>
      <c r="I113" s="30">
        <f>IF(Applications!AK109="","",IF(ISNUMBER(Applications!AH109),Applications!AH109,""))</f>
        <v/>
      </c>
      <c r="J113" s="28">
        <f>IF(Applications!AK109="","",Applications!AI109&amp;"")</f>
        <v/>
      </c>
    </row>
    <row r="114">
      <c r="A114" s="28">
        <f>Applications!AK110</f>
        <v/>
      </c>
      <c r="B114" s="28">
        <f>Applications!AO110</f>
        <v/>
      </c>
      <c r="C114" s="29">
        <f>Applications!AM110</f>
        <v/>
      </c>
      <c r="D114" s="29">
        <f>Applications!AN110</f>
        <v/>
      </c>
      <c r="E114" s="29">
        <f>Applications!AP110</f>
        <v/>
      </c>
      <c r="F114" s="29">
        <f>Applications!AQ110</f>
        <v/>
      </c>
      <c r="G114" s="28">
        <f>IF(Applications!AK110="","",Applications!AG110&amp;"")</f>
        <v/>
      </c>
      <c r="H114" s="28">
        <f>IF(Applications!AK110="","",IF(Applications!AF110="","New",Applications!AF110))</f>
        <v/>
      </c>
      <c r="I114" s="30">
        <f>IF(Applications!AK110="","",IF(ISNUMBER(Applications!AH110),Applications!AH110,""))</f>
        <v/>
      </c>
      <c r="J114" s="28">
        <f>IF(Applications!AK110="","",Applications!AI110&amp;"")</f>
        <v/>
      </c>
    </row>
    <row r="115">
      <c r="A115" s="28">
        <f>Applications!AK111</f>
        <v/>
      </c>
      <c r="B115" s="28">
        <f>Applications!AO111</f>
        <v/>
      </c>
      <c r="C115" s="29">
        <f>Applications!AM111</f>
        <v/>
      </c>
      <c r="D115" s="29">
        <f>Applications!AN111</f>
        <v/>
      </c>
      <c r="E115" s="29">
        <f>Applications!AP111</f>
        <v/>
      </c>
      <c r="F115" s="29">
        <f>Applications!AQ111</f>
        <v/>
      </c>
      <c r="G115" s="28">
        <f>IF(Applications!AK111="","",Applications!AG111&amp;"")</f>
        <v/>
      </c>
      <c r="H115" s="28">
        <f>IF(Applications!AK111="","",IF(Applications!AF111="","New",Applications!AF111))</f>
        <v/>
      </c>
      <c r="I115" s="30">
        <f>IF(Applications!AK111="","",IF(ISNUMBER(Applications!AH111),Applications!AH111,""))</f>
        <v/>
      </c>
      <c r="J115" s="28">
        <f>IF(Applications!AK111="","",Applications!AI111&amp;"")</f>
        <v/>
      </c>
    </row>
    <row r="116">
      <c r="A116" s="28">
        <f>Applications!AK112</f>
        <v/>
      </c>
      <c r="B116" s="28">
        <f>Applications!AO112</f>
        <v/>
      </c>
      <c r="C116" s="29">
        <f>Applications!AM112</f>
        <v/>
      </c>
      <c r="D116" s="29">
        <f>Applications!AN112</f>
        <v/>
      </c>
      <c r="E116" s="29">
        <f>Applications!AP112</f>
        <v/>
      </c>
      <c r="F116" s="29">
        <f>Applications!AQ112</f>
        <v/>
      </c>
      <c r="G116" s="28">
        <f>IF(Applications!AK112="","",Applications!AG112&amp;"")</f>
        <v/>
      </c>
      <c r="H116" s="28">
        <f>IF(Applications!AK112="","",IF(Applications!AF112="","New",Applications!AF112))</f>
        <v/>
      </c>
      <c r="I116" s="30">
        <f>IF(Applications!AK112="","",IF(ISNUMBER(Applications!AH112),Applications!AH112,""))</f>
        <v/>
      </c>
      <c r="J116" s="28">
        <f>IF(Applications!AK112="","",Applications!AI112&amp;"")</f>
        <v/>
      </c>
    </row>
    <row r="117">
      <c r="A117" s="28">
        <f>Applications!AK113</f>
        <v/>
      </c>
      <c r="B117" s="28">
        <f>Applications!AO113</f>
        <v/>
      </c>
      <c r="C117" s="29">
        <f>Applications!AM113</f>
        <v/>
      </c>
      <c r="D117" s="29">
        <f>Applications!AN113</f>
        <v/>
      </c>
      <c r="E117" s="29">
        <f>Applications!AP113</f>
        <v/>
      </c>
      <c r="F117" s="29">
        <f>Applications!AQ113</f>
        <v/>
      </c>
      <c r="G117" s="28">
        <f>IF(Applications!AK113="","",Applications!AG113&amp;"")</f>
        <v/>
      </c>
      <c r="H117" s="28">
        <f>IF(Applications!AK113="","",IF(Applications!AF113="","New",Applications!AF113))</f>
        <v/>
      </c>
      <c r="I117" s="30">
        <f>IF(Applications!AK113="","",IF(ISNUMBER(Applications!AH113),Applications!AH113,""))</f>
        <v/>
      </c>
      <c r="J117" s="28">
        <f>IF(Applications!AK113="","",Applications!AI113&amp;"")</f>
        <v/>
      </c>
    </row>
    <row r="118">
      <c r="A118" s="28">
        <f>Applications!AK114</f>
        <v/>
      </c>
      <c r="B118" s="28">
        <f>Applications!AO114</f>
        <v/>
      </c>
      <c r="C118" s="29">
        <f>Applications!AM114</f>
        <v/>
      </c>
      <c r="D118" s="29">
        <f>Applications!AN114</f>
        <v/>
      </c>
      <c r="E118" s="29">
        <f>Applications!AP114</f>
        <v/>
      </c>
      <c r="F118" s="29">
        <f>Applications!AQ114</f>
        <v/>
      </c>
      <c r="G118" s="28">
        <f>IF(Applications!AK114="","",Applications!AG114&amp;"")</f>
        <v/>
      </c>
      <c r="H118" s="28">
        <f>IF(Applications!AK114="","",IF(Applications!AF114="","New",Applications!AF114))</f>
        <v/>
      </c>
      <c r="I118" s="30">
        <f>IF(Applications!AK114="","",IF(ISNUMBER(Applications!AH114),Applications!AH114,""))</f>
        <v/>
      </c>
      <c r="J118" s="28">
        <f>IF(Applications!AK114="","",Applications!AI114&amp;"")</f>
        <v/>
      </c>
    </row>
    <row r="119">
      <c r="A119" s="28">
        <f>Applications!AK115</f>
        <v/>
      </c>
      <c r="B119" s="28">
        <f>Applications!AO115</f>
        <v/>
      </c>
      <c r="C119" s="29">
        <f>Applications!AM115</f>
        <v/>
      </c>
      <c r="D119" s="29">
        <f>Applications!AN115</f>
        <v/>
      </c>
      <c r="E119" s="29">
        <f>Applications!AP115</f>
        <v/>
      </c>
      <c r="F119" s="29">
        <f>Applications!AQ115</f>
        <v/>
      </c>
      <c r="G119" s="28">
        <f>IF(Applications!AK115="","",Applications!AG115&amp;"")</f>
        <v/>
      </c>
      <c r="H119" s="28">
        <f>IF(Applications!AK115="","",IF(Applications!AF115="","New",Applications!AF115))</f>
        <v/>
      </c>
      <c r="I119" s="30">
        <f>IF(Applications!AK115="","",IF(ISNUMBER(Applications!AH115),Applications!AH115,""))</f>
        <v/>
      </c>
      <c r="J119" s="28">
        <f>IF(Applications!AK115="","",Applications!AI115&amp;"")</f>
        <v/>
      </c>
    </row>
    <row r="120">
      <c r="A120" s="28">
        <f>Applications!AK116</f>
        <v/>
      </c>
      <c r="B120" s="28">
        <f>Applications!AO116</f>
        <v/>
      </c>
      <c r="C120" s="29">
        <f>Applications!AM116</f>
        <v/>
      </c>
      <c r="D120" s="29">
        <f>Applications!AN116</f>
        <v/>
      </c>
      <c r="E120" s="29">
        <f>Applications!AP116</f>
        <v/>
      </c>
      <c r="F120" s="29">
        <f>Applications!AQ116</f>
        <v/>
      </c>
      <c r="G120" s="28">
        <f>IF(Applications!AK116="","",Applications!AG116&amp;"")</f>
        <v/>
      </c>
      <c r="H120" s="28">
        <f>IF(Applications!AK116="","",IF(Applications!AF116="","New",Applications!AF116))</f>
        <v/>
      </c>
      <c r="I120" s="30">
        <f>IF(Applications!AK116="","",IF(ISNUMBER(Applications!AH116),Applications!AH116,""))</f>
        <v/>
      </c>
      <c r="J120" s="28">
        <f>IF(Applications!AK116="","",Applications!AI116&amp;"")</f>
        <v/>
      </c>
    </row>
    <row r="121">
      <c r="A121" s="28">
        <f>Applications!AK117</f>
        <v/>
      </c>
      <c r="B121" s="28">
        <f>Applications!AO117</f>
        <v/>
      </c>
      <c r="C121" s="29">
        <f>Applications!AM117</f>
        <v/>
      </c>
      <c r="D121" s="29">
        <f>Applications!AN117</f>
        <v/>
      </c>
      <c r="E121" s="29">
        <f>Applications!AP117</f>
        <v/>
      </c>
      <c r="F121" s="29">
        <f>Applications!AQ117</f>
        <v/>
      </c>
      <c r="G121" s="28">
        <f>IF(Applications!AK117="","",Applications!AG117&amp;"")</f>
        <v/>
      </c>
      <c r="H121" s="28">
        <f>IF(Applications!AK117="","",IF(Applications!AF117="","New",Applications!AF117))</f>
        <v/>
      </c>
      <c r="I121" s="30">
        <f>IF(Applications!AK117="","",IF(ISNUMBER(Applications!AH117),Applications!AH117,""))</f>
        <v/>
      </c>
      <c r="J121" s="28">
        <f>IF(Applications!AK117="","",Applications!AI117&amp;"")</f>
        <v/>
      </c>
    </row>
    <row r="122">
      <c r="A122" s="28">
        <f>Applications!AK118</f>
        <v/>
      </c>
      <c r="B122" s="28">
        <f>Applications!AO118</f>
        <v/>
      </c>
      <c r="C122" s="29">
        <f>Applications!AM118</f>
        <v/>
      </c>
      <c r="D122" s="29">
        <f>Applications!AN118</f>
        <v/>
      </c>
      <c r="E122" s="29">
        <f>Applications!AP118</f>
        <v/>
      </c>
      <c r="F122" s="29">
        <f>Applications!AQ118</f>
        <v/>
      </c>
      <c r="G122" s="28">
        <f>IF(Applications!AK118="","",Applications!AG118&amp;"")</f>
        <v/>
      </c>
      <c r="H122" s="28">
        <f>IF(Applications!AK118="","",IF(Applications!AF118="","New",Applications!AF118))</f>
        <v/>
      </c>
      <c r="I122" s="30">
        <f>IF(Applications!AK118="","",IF(ISNUMBER(Applications!AH118),Applications!AH118,""))</f>
        <v/>
      </c>
      <c r="J122" s="28">
        <f>IF(Applications!AK118="","",Applications!AI118&amp;"")</f>
        <v/>
      </c>
    </row>
    <row r="123">
      <c r="A123" s="28">
        <f>Applications!AK119</f>
        <v/>
      </c>
      <c r="B123" s="28">
        <f>Applications!AO119</f>
        <v/>
      </c>
      <c r="C123" s="29">
        <f>Applications!AM119</f>
        <v/>
      </c>
      <c r="D123" s="29">
        <f>Applications!AN119</f>
        <v/>
      </c>
      <c r="E123" s="29">
        <f>Applications!AP119</f>
        <v/>
      </c>
      <c r="F123" s="29">
        <f>Applications!AQ119</f>
        <v/>
      </c>
      <c r="G123" s="28">
        <f>IF(Applications!AK119="","",Applications!AG119&amp;"")</f>
        <v/>
      </c>
      <c r="H123" s="28">
        <f>IF(Applications!AK119="","",IF(Applications!AF119="","New",Applications!AF119))</f>
        <v/>
      </c>
      <c r="I123" s="30">
        <f>IF(Applications!AK119="","",IF(ISNUMBER(Applications!AH119),Applications!AH119,""))</f>
        <v/>
      </c>
      <c r="J123" s="28">
        <f>IF(Applications!AK119="","",Applications!AI119&amp;"")</f>
        <v/>
      </c>
    </row>
    <row r="124">
      <c r="A124" s="28">
        <f>Applications!AK120</f>
        <v/>
      </c>
      <c r="B124" s="28">
        <f>Applications!AO120</f>
        <v/>
      </c>
      <c r="C124" s="29">
        <f>Applications!AM120</f>
        <v/>
      </c>
      <c r="D124" s="29">
        <f>Applications!AN120</f>
        <v/>
      </c>
      <c r="E124" s="29">
        <f>Applications!AP120</f>
        <v/>
      </c>
      <c r="F124" s="29">
        <f>Applications!AQ120</f>
        <v/>
      </c>
      <c r="G124" s="28">
        <f>IF(Applications!AK120="","",Applications!AG120&amp;"")</f>
        <v/>
      </c>
      <c r="H124" s="28">
        <f>IF(Applications!AK120="","",IF(Applications!AF120="","New",Applications!AF120))</f>
        <v/>
      </c>
      <c r="I124" s="30">
        <f>IF(Applications!AK120="","",IF(ISNUMBER(Applications!AH120),Applications!AH120,""))</f>
        <v/>
      </c>
      <c r="J124" s="28">
        <f>IF(Applications!AK120="","",Applications!AI120&amp;"")</f>
        <v/>
      </c>
    </row>
    <row r="125">
      <c r="A125" s="28">
        <f>Applications!AK121</f>
        <v/>
      </c>
      <c r="B125" s="28">
        <f>Applications!AO121</f>
        <v/>
      </c>
      <c r="C125" s="29">
        <f>Applications!AM121</f>
        <v/>
      </c>
      <c r="D125" s="29">
        <f>Applications!AN121</f>
        <v/>
      </c>
      <c r="E125" s="29">
        <f>Applications!AP121</f>
        <v/>
      </c>
      <c r="F125" s="29">
        <f>Applications!AQ121</f>
        <v/>
      </c>
      <c r="G125" s="28">
        <f>IF(Applications!AK121="","",Applications!AG121&amp;"")</f>
        <v/>
      </c>
      <c r="H125" s="28">
        <f>IF(Applications!AK121="","",IF(Applications!AF121="","New",Applications!AF121))</f>
        <v/>
      </c>
      <c r="I125" s="30">
        <f>IF(Applications!AK121="","",IF(ISNUMBER(Applications!AH121),Applications!AH121,""))</f>
        <v/>
      </c>
      <c r="J125" s="28">
        <f>IF(Applications!AK121="","",Applications!AI121&amp;"")</f>
        <v/>
      </c>
    </row>
    <row r="126">
      <c r="A126" s="28">
        <f>Applications!AK122</f>
        <v/>
      </c>
      <c r="B126" s="28">
        <f>Applications!AO122</f>
        <v/>
      </c>
      <c r="C126" s="29">
        <f>Applications!AM122</f>
        <v/>
      </c>
      <c r="D126" s="29">
        <f>Applications!AN122</f>
        <v/>
      </c>
      <c r="E126" s="29">
        <f>Applications!AP122</f>
        <v/>
      </c>
      <c r="F126" s="29">
        <f>Applications!AQ122</f>
        <v/>
      </c>
      <c r="G126" s="28">
        <f>IF(Applications!AK122="","",Applications!AG122&amp;"")</f>
        <v/>
      </c>
      <c r="H126" s="28">
        <f>IF(Applications!AK122="","",IF(Applications!AF122="","New",Applications!AF122))</f>
        <v/>
      </c>
      <c r="I126" s="30">
        <f>IF(Applications!AK122="","",IF(ISNUMBER(Applications!AH122),Applications!AH122,""))</f>
        <v/>
      </c>
      <c r="J126" s="28">
        <f>IF(Applications!AK122="","",Applications!AI122&amp;"")</f>
        <v/>
      </c>
    </row>
    <row r="127">
      <c r="A127" s="28">
        <f>Applications!AK123</f>
        <v/>
      </c>
      <c r="B127" s="28">
        <f>Applications!AO123</f>
        <v/>
      </c>
      <c r="C127" s="29">
        <f>Applications!AM123</f>
        <v/>
      </c>
      <c r="D127" s="29">
        <f>Applications!AN123</f>
        <v/>
      </c>
      <c r="E127" s="29">
        <f>Applications!AP123</f>
        <v/>
      </c>
      <c r="F127" s="29">
        <f>Applications!AQ123</f>
        <v/>
      </c>
      <c r="G127" s="28">
        <f>IF(Applications!AK123="","",Applications!AG123&amp;"")</f>
        <v/>
      </c>
      <c r="H127" s="28">
        <f>IF(Applications!AK123="","",IF(Applications!AF123="","New",Applications!AF123))</f>
        <v/>
      </c>
      <c r="I127" s="30">
        <f>IF(Applications!AK123="","",IF(ISNUMBER(Applications!AH123),Applications!AH123,""))</f>
        <v/>
      </c>
      <c r="J127" s="28">
        <f>IF(Applications!AK123="","",Applications!AI123&amp;"")</f>
        <v/>
      </c>
    </row>
    <row r="128">
      <c r="A128" s="28">
        <f>Applications!AK124</f>
        <v/>
      </c>
      <c r="B128" s="28">
        <f>Applications!AO124</f>
        <v/>
      </c>
      <c r="C128" s="29">
        <f>Applications!AM124</f>
        <v/>
      </c>
      <c r="D128" s="29">
        <f>Applications!AN124</f>
        <v/>
      </c>
      <c r="E128" s="29">
        <f>Applications!AP124</f>
        <v/>
      </c>
      <c r="F128" s="29">
        <f>Applications!AQ124</f>
        <v/>
      </c>
      <c r="G128" s="28">
        <f>IF(Applications!AK124="","",Applications!AG124&amp;"")</f>
        <v/>
      </c>
      <c r="H128" s="28">
        <f>IF(Applications!AK124="","",IF(Applications!AF124="","New",Applications!AF124))</f>
        <v/>
      </c>
      <c r="I128" s="30">
        <f>IF(Applications!AK124="","",IF(ISNUMBER(Applications!AH124),Applications!AH124,""))</f>
        <v/>
      </c>
      <c r="J128" s="28">
        <f>IF(Applications!AK124="","",Applications!AI124&amp;"")</f>
        <v/>
      </c>
    </row>
    <row r="129">
      <c r="A129" s="28">
        <f>Applications!AK125</f>
        <v/>
      </c>
      <c r="B129" s="28">
        <f>Applications!AO125</f>
        <v/>
      </c>
      <c r="C129" s="29">
        <f>Applications!AM125</f>
        <v/>
      </c>
      <c r="D129" s="29">
        <f>Applications!AN125</f>
        <v/>
      </c>
      <c r="E129" s="29">
        <f>Applications!AP125</f>
        <v/>
      </c>
      <c r="F129" s="29">
        <f>Applications!AQ125</f>
        <v/>
      </c>
      <c r="G129" s="28">
        <f>IF(Applications!AK125="","",Applications!AG125&amp;"")</f>
        <v/>
      </c>
      <c r="H129" s="28">
        <f>IF(Applications!AK125="","",IF(Applications!AF125="","New",Applications!AF125))</f>
        <v/>
      </c>
      <c r="I129" s="30">
        <f>IF(Applications!AK125="","",IF(ISNUMBER(Applications!AH125),Applications!AH125,""))</f>
        <v/>
      </c>
      <c r="J129" s="28">
        <f>IF(Applications!AK125="","",Applications!AI125&amp;"")</f>
        <v/>
      </c>
    </row>
    <row r="130">
      <c r="A130" s="28">
        <f>Applications!AK126</f>
        <v/>
      </c>
      <c r="B130" s="28">
        <f>Applications!AO126</f>
        <v/>
      </c>
      <c r="C130" s="29">
        <f>Applications!AM126</f>
        <v/>
      </c>
      <c r="D130" s="29">
        <f>Applications!AN126</f>
        <v/>
      </c>
      <c r="E130" s="29">
        <f>Applications!AP126</f>
        <v/>
      </c>
      <c r="F130" s="29">
        <f>Applications!AQ126</f>
        <v/>
      </c>
      <c r="G130" s="28">
        <f>IF(Applications!AK126="","",Applications!AG126&amp;"")</f>
        <v/>
      </c>
      <c r="H130" s="28">
        <f>IF(Applications!AK126="","",IF(Applications!AF126="","New",Applications!AF126))</f>
        <v/>
      </c>
      <c r="I130" s="30">
        <f>IF(Applications!AK126="","",IF(ISNUMBER(Applications!AH126),Applications!AH126,""))</f>
        <v/>
      </c>
      <c r="J130" s="28">
        <f>IF(Applications!AK126="","",Applications!AI126&amp;"")</f>
        <v/>
      </c>
    </row>
    <row r="131">
      <c r="A131" s="28">
        <f>Applications!AK127</f>
        <v/>
      </c>
      <c r="B131" s="28">
        <f>Applications!AO127</f>
        <v/>
      </c>
      <c r="C131" s="29">
        <f>Applications!AM127</f>
        <v/>
      </c>
      <c r="D131" s="29">
        <f>Applications!AN127</f>
        <v/>
      </c>
      <c r="E131" s="29">
        <f>Applications!AP127</f>
        <v/>
      </c>
      <c r="F131" s="29">
        <f>Applications!AQ127</f>
        <v/>
      </c>
      <c r="G131" s="28">
        <f>IF(Applications!AK127="","",Applications!AG127&amp;"")</f>
        <v/>
      </c>
      <c r="H131" s="28">
        <f>IF(Applications!AK127="","",IF(Applications!AF127="","New",Applications!AF127))</f>
        <v/>
      </c>
      <c r="I131" s="30">
        <f>IF(Applications!AK127="","",IF(ISNUMBER(Applications!AH127),Applications!AH127,""))</f>
        <v/>
      </c>
      <c r="J131" s="28">
        <f>IF(Applications!AK127="","",Applications!AI127&amp;"")</f>
        <v/>
      </c>
    </row>
    <row r="132">
      <c r="A132" s="28">
        <f>Applications!AK128</f>
        <v/>
      </c>
      <c r="B132" s="28">
        <f>Applications!AO128</f>
        <v/>
      </c>
      <c r="C132" s="29">
        <f>Applications!AM128</f>
        <v/>
      </c>
      <c r="D132" s="29">
        <f>Applications!AN128</f>
        <v/>
      </c>
      <c r="E132" s="29">
        <f>Applications!AP128</f>
        <v/>
      </c>
      <c r="F132" s="29">
        <f>Applications!AQ128</f>
        <v/>
      </c>
      <c r="G132" s="28">
        <f>IF(Applications!AK128="","",Applications!AG128&amp;"")</f>
        <v/>
      </c>
      <c r="H132" s="28">
        <f>IF(Applications!AK128="","",IF(Applications!AF128="","New",Applications!AF128))</f>
        <v/>
      </c>
      <c r="I132" s="30">
        <f>IF(Applications!AK128="","",IF(ISNUMBER(Applications!AH128),Applications!AH128,""))</f>
        <v/>
      </c>
      <c r="J132" s="28">
        <f>IF(Applications!AK128="","",Applications!AI128&amp;"")</f>
        <v/>
      </c>
    </row>
    <row r="133">
      <c r="A133" s="28">
        <f>Applications!AK129</f>
        <v/>
      </c>
      <c r="B133" s="28">
        <f>Applications!AO129</f>
        <v/>
      </c>
      <c r="C133" s="29">
        <f>Applications!AM129</f>
        <v/>
      </c>
      <c r="D133" s="29">
        <f>Applications!AN129</f>
        <v/>
      </c>
      <c r="E133" s="29">
        <f>Applications!AP129</f>
        <v/>
      </c>
      <c r="F133" s="29">
        <f>Applications!AQ129</f>
        <v/>
      </c>
      <c r="G133" s="28">
        <f>IF(Applications!AK129="","",Applications!AG129&amp;"")</f>
        <v/>
      </c>
      <c r="H133" s="28">
        <f>IF(Applications!AK129="","",IF(Applications!AF129="","New",Applications!AF129))</f>
        <v/>
      </c>
      <c r="I133" s="30">
        <f>IF(Applications!AK129="","",IF(ISNUMBER(Applications!AH129),Applications!AH129,""))</f>
        <v/>
      </c>
      <c r="J133" s="28">
        <f>IF(Applications!AK129="","",Applications!AI129&amp;"")</f>
        <v/>
      </c>
    </row>
    <row r="134">
      <c r="A134" s="28">
        <f>Applications!AK130</f>
        <v/>
      </c>
      <c r="B134" s="28">
        <f>Applications!AO130</f>
        <v/>
      </c>
      <c r="C134" s="29">
        <f>Applications!AM130</f>
        <v/>
      </c>
      <c r="D134" s="29">
        <f>Applications!AN130</f>
        <v/>
      </c>
      <c r="E134" s="29">
        <f>Applications!AP130</f>
        <v/>
      </c>
      <c r="F134" s="29">
        <f>Applications!AQ130</f>
        <v/>
      </c>
      <c r="G134" s="28">
        <f>IF(Applications!AK130="","",Applications!AG130&amp;"")</f>
        <v/>
      </c>
      <c r="H134" s="28">
        <f>IF(Applications!AK130="","",IF(Applications!AF130="","New",Applications!AF130))</f>
        <v/>
      </c>
      <c r="I134" s="30">
        <f>IF(Applications!AK130="","",IF(ISNUMBER(Applications!AH130),Applications!AH130,""))</f>
        <v/>
      </c>
      <c r="J134" s="28">
        <f>IF(Applications!AK130="","",Applications!AI130&amp;"")</f>
        <v/>
      </c>
    </row>
    <row r="135">
      <c r="A135" s="28">
        <f>Applications!AK131</f>
        <v/>
      </c>
      <c r="B135" s="28">
        <f>Applications!AO131</f>
        <v/>
      </c>
      <c r="C135" s="29">
        <f>Applications!AM131</f>
        <v/>
      </c>
      <c r="D135" s="29">
        <f>Applications!AN131</f>
        <v/>
      </c>
      <c r="E135" s="29">
        <f>Applications!AP131</f>
        <v/>
      </c>
      <c r="F135" s="29">
        <f>Applications!AQ131</f>
        <v/>
      </c>
      <c r="G135" s="28">
        <f>IF(Applications!AK131="","",Applications!AG131&amp;"")</f>
        <v/>
      </c>
      <c r="H135" s="28">
        <f>IF(Applications!AK131="","",IF(Applications!AF131="","New",Applications!AF131))</f>
        <v/>
      </c>
      <c r="I135" s="30">
        <f>IF(Applications!AK131="","",IF(ISNUMBER(Applications!AH131),Applications!AH131,""))</f>
        <v/>
      </c>
      <c r="J135" s="28">
        <f>IF(Applications!AK131="","",Applications!AI131&amp;"")</f>
        <v/>
      </c>
    </row>
    <row r="136">
      <c r="A136" s="28">
        <f>Applications!AK132</f>
        <v/>
      </c>
      <c r="B136" s="28">
        <f>Applications!AO132</f>
        <v/>
      </c>
      <c r="C136" s="29">
        <f>Applications!AM132</f>
        <v/>
      </c>
      <c r="D136" s="29">
        <f>Applications!AN132</f>
        <v/>
      </c>
      <c r="E136" s="29">
        <f>Applications!AP132</f>
        <v/>
      </c>
      <c r="F136" s="29">
        <f>Applications!AQ132</f>
        <v/>
      </c>
      <c r="G136" s="28">
        <f>IF(Applications!AK132="","",Applications!AG132&amp;"")</f>
        <v/>
      </c>
      <c r="H136" s="28">
        <f>IF(Applications!AK132="","",IF(Applications!AF132="","New",Applications!AF132))</f>
        <v/>
      </c>
      <c r="I136" s="30">
        <f>IF(Applications!AK132="","",IF(ISNUMBER(Applications!AH132),Applications!AH132,""))</f>
        <v/>
      </c>
      <c r="J136" s="28">
        <f>IF(Applications!AK132="","",Applications!AI132&amp;"")</f>
        <v/>
      </c>
    </row>
    <row r="137">
      <c r="A137" s="28">
        <f>Applications!AK133</f>
        <v/>
      </c>
      <c r="B137" s="28">
        <f>Applications!AO133</f>
        <v/>
      </c>
      <c r="C137" s="29">
        <f>Applications!AM133</f>
        <v/>
      </c>
      <c r="D137" s="29">
        <f>Applications!AN133</f>
        <v/>
      </c>
      <c r="E137" s="29">
        <f>Applications!AP133</f>
        <v/>
      </c>
      <c r="F137" s="29">
        <f>Applications!AQ133</f>
        <v/>
      </c>
      <c r="G137" s="28">
        <f>IF(Applications!AK133="","",Applications!AG133&amp;"")</f>
        <v/>
      </c>
      <c r="H137" s="28">
        <f>IF(Applications!AK133="","",IF(Applications!AF133="","New",Applications!AF133))</f>
        <v/>
      </c>
      <c r="I137" s="30">
        <f>IF(Applications!AK133="","",IF(ISNUMBER(Applications!AH133),Applications!AH133,""))</f>
        <v/>
      </c>
      <c r="J137" s="28">
        <f>IF(Applications!AK133="","",Applications!AI133&amp;"")</f>
        <v/>
      </c>
    </row>
    <row r="138">
      <c r="A138" s="28">
        <f>Applications!AK134</f>
        <v/>
      </c>
      <c r="B138" s="28">
        <f>Applications!AO134</f>
        <v/>
      </c>
      <c r="C138" s="29">
        <f>Applications!AM134</f>
        <v/>
      </c>
      <c r="D138" s="29">
        <f>Applications!AN134</f>
        <v/>
      </c>
      <c r="E138" s="29">
        <f>Applications!AP134</f>
        <v/>
      </c>
      <c r="F138" s="29">
        <f>Applications!AQ134</f>
        <v/>
      </c>
      <c r="G138" s="28">
        <f>IF(Applications!AK134="","",Applications!AG134&amp;"")</f>
        <v/>
      </c>
      <c r="H138" s="28">
        <f>IF(Applications!AK134="","",IF(Applications!AF134="","New",Applications!AF134))</f>
        <v/>
      </c>
      <c r="I138" s="30">
        <f>IF(Applications!AK134="","",IF(ISNUMBER(Applications!AH134),Applications!AH134,""))</f>
        <v/>
      </c>
      <c r="J138" s="28">
        <f>IF(Applications!AK134="","",Applications!AI134&amp;"")</f>
        <v/>
      </c>
    </row>
    <row r="139">
      <c r="A139" s="28">
        <f>Applications!AK135</f>
        <v/>
      </c>
      <c r="B139" s="28">
        <f>Applications!AO135</f>
        <v/>
      </c>
      <c r="C139" s="29">
        <f>Applications!AM135</f>
        <v/>
      </c>
      <c r="D139" s="29">
        <f>Applications!AN135</f>
        <v/>
      </c>
      <c r="E139" s="29">
        <f>Applications!AP135</f>
        <v/>
      </c>
      <c r="F139" s="29">
        <f>Applications!AQ135</f>
        <v/>
      </c>
      <c r="G139" s="28">
        <f>IF(Applications!AK135="","",Applications!AG135&amp;"")</f>
        <v/>
      </c>
      <c r="H139" s="28">
        <f>IF(Applications!AK135="","",IF(Applications!AF135="","New",Applications!AF135))</f>
        <v/>
      </c>
      <c r="I139" s="30">
        <f>IF(Applications!AK135="","",IF(ISNUMBER(Applications!AH135),Applications!AH135,""))</f>
        <v/>
      </c>
      <c r="J139" s="28">
        <f>IF(Applications!AK135="","",Applications!AI135&amp;"")</f>
        <v/>
      </c>
    </row>
    <row r="140">
      <c r="A140" s="28">
        <f>Applications!AK136</f>
        <v/>
      </c>
      <c r="B140" s="28">
        <f>Applications!AO136</f>
        <v/>
      </c>
      <c r="C140" s="29">
        <f>Applications!AM136</f>
        <v/>
      </c>
      <c r="D140" s="29">
        <f>Applications!AN136</f>
        <v/>
      </c>
      <c r="E140" s="29">
        <f>Applications!AP136</f>
        <v/>
      </c>
      <c r="F140" s="29">
        <f>Applications!AQ136</f>
        <v/>
      </c>
      <c r="G140" s="28">
        <f>IF(Applications!AK136="","",Applications!AG136&amp;"")</f>
        <v/>
      </c>
      <c r="H140" s="28">
        <f>IF(Applications!AK136="","",IF(Applications!AF136="","New",Applications!AF136))</f>
        <v/>
      </c>
      <c r="I140" s="30">
        <f>IF(Applications!AK136="","",IF(ISNUMBER(Applications!AH136),Applications!AH136,""))</f>
        <v/>
      </c>
      <c r="J140" s="28">
        <f>IF(Applications!AK136="","",Applications!AI136&amp;"")</f>
        <v/>
      </c>
    </row>
    <row r="141">
      <c r="A141" s="28">
        <f>Applications!AK137</f>
        <v/>
      </c>
      <c r="B141" s="28">
        <f>Applications!AO137</f>
        <v/>
      </c>
      <c r="C141" s="29">
        <f>Applications!AM137</f>
        <v/>
      </c>
      <c r="D141" s="29">
        <f>Applications!AN137</f>
        <v/>
      </c>
      <c r="E141" s="29">
        <f>Applications!AP137</f>
        <v/>
      </c>
      <c r="F141" s="29">
        <f>Applications!AQ137</f>
        <v/>
      </c>
      <c r="G141" s="28">
        <f>IF(Applications!AK137="","",Applications!AG137&amp;"")</f>
        <v/>
      </c>
      <c r="H141" s="28">
        <f>IF(Applications!AK137="","",IF(Applications!AF137="","New",Applications!AF137))</f>
        <v/>
      </c>
      <c r="I141" s="30">
        <f>IF(Applications!AK137="","",IF(ISNUMBER(Applications!AH137),Applications!AH137,""))</f>
        <v/>
      </c>
      <c r="J141" s="28">
        <f>IF(Applications!AK137="","",Applications!AI137&amp;"")</f>
        <v/>
      </c>
    </row>
    <row r="142">
      <c r="A142" s="28">
        <f>Applications!AK138</f>
        <v/>
      </c>
      <c r="B142" s="28">
        <f>Applications!AO138</f>
        <v/>
      </c>
      <c r="C142" s="29">
        <f>Applications!AM138</f>
        <v/>
      </c>
      <c r="D142" s="29">
        <f>Applications!AN138</f>
        <v/>
      </c>
      <c r="E142" s="29">
        <f>Applications!AP138</f>
        <v/>
      </c>
      <c r="F142" s="29">
        <f>Applications!AQ138</f>
        <v/>
      </c>
      <c r="G142" s="28">
        <f>IF(Applications!AK138="","",Applications!AG138&amp;"")</f>
        <v/>
      </c>
      <c r="H142" s="28">
        <f>IF(Applications!AK138="","",IF(Applications!AF138="","New",Applications!AF138))</f>
        <v/>
      </c>
      <c r="I142" s="30">
        <f>IF(Applications!AK138="","",IF(ISNUMBER(Applications!AH138),Applications!AH138,""))</f>
        <v/>
      </c>
      <c r="J142" s="28">
        <f>IF(Applications!AK138="","",Applications!AI138&amp;"")</f>
        <v/>
      </c>
    </row>
    <row r="143">
      <c r="A143" s="28">
        <f>Applications!AK139</f>
        <v/>
      </c>
      <c r="B143" s="28">
        <f>Applications!AO139</f>
        <v/>
      </c>
      <c r="C143" s="29">
        <f>Applications!AM139</f>
        <v/>
      </c>
      <c r="D143" s="29">
        <f>Applications!AN139</f>
        <v/>
      </c>
      <c r="E143" s="29">
        <f>Applications!AP139</f>
        <v/>
      </c>
      <c r="F143" s="29">
        <f>Applications!AQ139</f>
        <v/>
      </c>
      <c r="G143" s="28">
        <f>IF(Applications!AK139="","",Applications!AG139&amp;"")</f>
        <v/>
      </c>
      <c r="H143" s="28">
        <f>IF(Applications!AK139="","",IF(Applications!AF139="","New",Applications!AF139))</f>
        <v/>
      </c>
      <c r="I143" s="30">
        <f>IF(Applications!AK139="","",IF(ISNUMBER(Applications!AH139),Applications!AH139,""))</f>
        <v/>
      </c>
      <c r="J143" s="28">
        <f>IF(Applications!AK139="","",Applications!AI139&amp;"")</f>
        <v/>
      </c>
    </row>
    <row r="144">
      <c r="A144" s="28">
        <f>Applications!AK140</f>
        <v/>
      </c>
      <c r="B144" s="28">
        <f>Applications!AO140</f>
        <v/>
      </c>
      <c r="C144" s="29">
        <f>Applications!AM140</f>
        <v/>
      </c>
      <c r="D144" s="29">
        <f>Applications!AN140</f>
        <v/>
      </c>
      <c r="E144" s="29">
        <f>Applications!AP140</f>
        <v/>
      </c>
      <c r="F144" s="29">
        <f>Applications!AQ140</f>
        <v/>
      </c>
      <c r="G144" s="28">
        <f>IF(Applications!AK140="","",Applications!AG140&amp;"")</f>
        <v/>
      </c>
      <c r="H144" s="28">
        <f>IF(Applications!AK140="","",IF(Applications!AF140="","New",Applications!AF140))</f>
        <v/>
      </c>
      <c r="I144" s="30">
        <f>IF(Applications!AK140="","",IF(ISNUMBER(Applications!AH140),Applications!AH140,""))</f>
        <v/>
      </c>
      <c r="J144" s="28">
        <f>IF(Applications!AK140="","",Applications!AI140&amp;"")</f>
        <v/>
      </c>
    </row>
    <row r="145">
      <c r="A145" s="28">
        <f>Applications!AK141</f>
        <v/>
      </c>
      <c r="B145" s="28">
        <f>Applications!AO141</f>
        <v/>
      </c>
      <c r="C145" s="29">
        <f>Applications!AM141</f>
        <v/>
      </c>
      <c r="D145" s="29">
        <f>Applications!AN141</f>
        <v/>
      </c>
      <c r="E145" s="29">
        <f>Applications!AP141</f>
        <v/>
      </c>
      <c r="F145" s="29">
        <f>Applications!AQ141</f>
        <v/>
      </c>
      <c r="G145" s="28">
        <f>IF(Applications!AK141="","",Applications!AG141&amp;"")</f>
        <v/>
      </c>
      <c r="H145" s="28">
        <f>IF(Applications!AK141="","",IF(Applications!AF141="","New",Applications!AF141))</f>
        <v/>
      </c>
      <c r="I145" s="30">
        <f>IF(Applications!AK141="","",IF(ISNUMBER(Applications!AH141),Applications!AH141,""))</f>
        <v/>
      </c>
      <c r="J145" s="28">
        <f>IF(Applications!AK141="","",Applications!AI141&amp;"")</f>
        <v/>
      </c>
    </row>
    <row r="146">
      <c r="A146" s="28">
        <f>Applications!AK142</f>
        <v/>
      </c>
      <c r="B146" s="28">
        <f>Applications!AO142</f>
        <v/>
      </c>
      <c r="C146" s="29">
        <f>Applications!AM142</f>
        <v/>
      </c>
      <c r="D146" s="29">
        <f>Applications!AN142</f>
        <v/>
      </c>
      <c r="E146" s="29">
        <f>Applications!AP142</f>
        <v/>
      </c>
      <c r="F146" s="29">
        <f>Applications!AQ142</f>
        <v/>
      </c>
      <c r="G146" s="28">
        <f>IF(Applications!AK142="","",Applications!AG142&amp;"")</f>
        <v/>
      </c>
      <c r="H146" s="28">
        <f>IF(Applications!AK142="","",IF(Applications!AF142="","New",Applications!AF142))</f>
        <v/>
      </c>
      <c r="I146" s="30">
        <f>IF(Applications!AK142="","",IF(ISNUMBER(Applications!AH142),Applications!AH142,""))</f>
        <v/>
      </c>
      <c r="J146" s="28">
        <f>IF(Applications!AK142="","",Applications!AI142&amp;"")</f>
        <v/>
      </c>
    </row>
    <row r="147">
      <c r="A147" s="28">
        <f>Applications!AK143</f>
        <v/>
      </c>
      <c r="B147" s="28">
        <f>Applications!AO143</f>
        <v/>
      </c>
      <c r="C147" s="29">
        <f>Applications!AM143</f>
        <v/>
      </c>
      <c r="D147" s="29">
        <f>Applications!AN143</f>
        <v/>
      </c>
      <c r="E147" s="29">
        <f>Applications!AP143</f>
        <v/>
      </c>
      <c r="F147" s="29">
        <f>Applications!AQ143</f>
        <v/>
      </c>
      <c r="G147" s="28">
        <f>IF(Applications!AK143="","",Applications!AG143&amp;"")</f>
        <v/>
      </c>
      <c r="H147" s="28">
        <f>IF(Applications!AK143="","",IF(Applications!AF143="","New",Applications!AF143))</f>
        <v/>
      </c>
      <c r="I147" s="30">
        <f>IF(Applications!AK143="","",IF(ISNUMBER(Applications!AH143),Applications!AH143,""))</f>
        <v/>
      </c>
      <c r="J147" s="28">
        <f>IF(Applications!AK143="","",Applications!AI143&amp;"")</f>
        <v/>
      </c>
    </row>
    <row r="148">
      <c r="A148" s="28">
        <f>Applications!AK144</f>
        <v/>
      </c>
      <c r="B148" s="28">
        <f>Applications!AO144</f>
        <v/>
      </c>
      <c r="C148" s="29">
        <f>Applications!AM144</f>
        <v/>
      </c>
      <c r="D148" s="29">
        <f>Applications!AN144</f>
        <v/>
      </c>
      <c r="E148" s="29">
        <f>Applications!AP144</f>
        <v/>
      </c>
      <c r="F148" s="29">
        <f>Applications!AQ144</f>
        <v/>
      </c>
      <c r="G148" s="28">
        <f>IF(Applications!AK144="","",Applications!AG144&amp;"")</f>
        <v/>
      </c>
      <c r="H148" s="28">
        <f>IF(Applications!AK144="","",IF(Applications!AF144="","New",Applications!AF144))</f>
        <v/>
      </c>
      <c r="I148" s="30">
        <f>IF(Applications!AK144="","",IF(ISNUMBER(Applications!AH144),Applications!AH144,""))</f>
        <v/>
      </c>
      <c r="J148" s="28">
        <f>IF(Applications!AK144="","",Applications!AI144&amp;"")</f>
        <v/>
      </c>
    </row>
    <row r="149">
      <c r="A149" s="28">
        <f>Applications!AK145</f>
        <v/>
      </c>
      <c r="B149" s="28">
        <f>Applications!AO145</f>
        <v/>
      </c>
      <c r="C149" s="29">
        <f>Applications!AM145</f>
        <v/>
      </c>
      <c r="D149" s="29">
        <f>Applications!AN145</f>
        <v/>
      </c>
      <c r="E149" s="29">
        <f>Applications!AP145</f>
        <v/>
      </c>
      <c r="F149" s="29">
        <f>Applications!AQ145</f>
        <v/>
      </c>
      <c r="G149" s="28">
        <f>IF(Applications!AK145="","",Applications!AG145&amp;"")</f>
        <v/>
      </c>
      <c r="H149" s="28">
        <f>IF(Applications!AK145="","",IF(Applications!AF145="","New",Applications!AF145))</f>
        <v/>
      </c>
      <c r="I149" s="30">
        <f>IF(Applications!AK145="","",IF(ISNUMBER(Applications!AH145),Applications!AH145,""))</f>
        <v/>
      </c>
      <c r="J149" s="28">
        <f>IF(Applications!AK145="","",Applications!AI145&amp;"")</f>
        <v/>
      </c>
    </row>
    <row r="150">
      <c r="A150" s="28">
        <f>Applications!AK146</f>
        <v/>
      </c>
      <c r="B150" s="28">
        <f>Applications!AO146</f>
        <v/>
      </c>
      <c r="C150" s="29">
        <f>Applications!AM146</f>
        <v/>
      </c>
      <c r="D150" s="29">
        <f>Applications!AN146</f>
        <v/>
      </c>
      <c r="E150" s="29">
        <f>Applications!AP146</f>
        <v/>
      </c>
      <c r="F150" s="29">
        <f>Applications!AQ146</f>
        <v/>
      </c>
      <c r="G150" s="28">
        <f>IF(Applications!AK146="","",Applications!AG146&amp;"")</f>
        <v/>
      </c>
      <c r="H150" s="28">
        <f>IF(Applications!AK146="","",IF(Applications!AF146="","New",Applications!AF146))</f>
        <v/>
      </c>
      <c r="I150" s="30">
        <f>IF(Applications!AK146="","",IF(ISNUMBER(Applications!AH146),Applications!AH146,""))</f>
        <v/>
      </c>
      <c r="J150" s="28">
        <f>IF(Applications!AK146="","",Applications!AI146&amp;"")</f>
        <v/>
      </c>
    </row>
    <row r="151">
      <c r="A151" s="28">
        <f>Applications!AK147</f>
        <v/>
      </c>
      <c r="B151" s="28">
        <f>Applications!AO147</f>
        <v/>
      </c>
      <c r="C151" s="29">
        <f>Applications!AM147</f>
        <v/>
      </c>
      <c r="D151" s="29">
        <f>Applications!AN147</f>
        <v/>
      </c>
      <c r="E151" s="29">
        <f>Applications!AP147</f>
        <v/>
      </c>
      <c r="F151" s="29">
        <f>Applications!AQ147</f>
        <v/>
      </c>
      <c r="G151" s="28">
        <f>IF(Applications!AK147="","",Applications!AG147&amp;"")</f>
        <v/>
      </c>
      <c r="H151" s="28">
        <f>IF(Applications!AK147="","",IF(Applications!AF147="","New",Applications!AF147))</f>
        <v/>
      </c>
      <c r="I151" s="30">
        <f>IF(Applications!AK147="","",IF(ISNUMBER(Applications!AH147),Applications!AH147,""))</f>
        <v/>
      </c>
      <c r="J151" s="28">
        <f>IF(Applications!AK147="","",Applications!AI147&amp;"")</f>
        <v/>
      </c>
    </row>
    <row r="152">
      <c r="A152" s="28">
        <f>Applications!AK148</f>
        <v/>
      </c>
      <c r="B152" s="28">
        <f>Applications!AO148</f>
        <v/>
      </c>
      <c r="C152" s="29">
        <f>Applications!AM148</f>
        <v/>
      </c>
      <c r="D152" s="29">
        <f>Applications!AN148</f>
        <v/>
      </c>
      <c r="E152" s="29">
        <f>Applications!AP148</f>
        <v/>
      </c>
      <c r="F152" s="29">
        <f>Applications!AQ148</f>
        <v/>
      </c>
      <c r="G152" s="28">
        <f>IF(Applications!AK148="","",Applications!AG148&amp;"")</f>
        <v/>
      </c>
      <c r="H152" s="28">
        <f>IF(Applications!AK148="","",IF(Applications!AF148="","New",Applications!AF148))</f>
        <v/>
      </c>
      <c r="I152" s="30">
        <f>IF(Applications!AK148="","",IF(ISNUMBER(Applications!AH148),Applications!AH148,""))</f>
        <v/>
      </c>
      <c r="J152" s="28">
        <f>IF(Applications!AK148="","",Applications!AI148&amp;"")</f>
        <v/>
      </c>
    </row>
    <row r="153">
      <c r="A153" s="28">
        <f>Applications!AK149</f>
        <v/>
      </c>
      <c r="B153" s="28">
        <f>Applications!AO149</f>
        <v/>
      </c>
      <c r="C153" s="29">
        <f>Applications!AM149</f>
        <v/>
      </c>
      <c r="D153" s="29">
        <f>Applications!AN149</f>
        <v/>
      </c>
      <c r="E153" s="29">
        <f>Applications!AP149</f>
        <v/>
      </c>
      <c r="F153" s="29">
        <f>Applications!AQ149</f>
        <v/>
      </c>
      <c r="G153" s="28">
        <f>IF(Applications!AK149="","",Applications!AG149&amp;"")</f>
        <v/>
      </c>
      <c r="H153" s="28">
        <f>IF(Applications!AK149="","",IF(Applications!AF149="","New",Applications!AF149))</f>
        <v/>
      </c>
      <c r="I153" s="30">
        <f>IF(Applications!AK149="","",IF(ISNUMBER(Applications!AH149),Applications!AH149,""))</f>
        <v/>
      </c>
      <c r="J153" s="28">
        <f>IF(Applications!AK149="","",Applications!AI149&amp;"")</f>
        <v/>
      </c>
    </row>
    <row r="154">
      <c r="A154" s="28">
        <f>Applications!AK150</f>
        <v/>
      </c>
      <c r="B154" s="28">
        <f>Applications!AO150</f>
        <v/>
      </c>
      <c r="C154" s="29">
        <f>Applications!AM150</f>
        <v/>
      </c>
      <c r="D154" s="29">
        <f>Applications!AN150</f>
        <v/>
      </c>
      <c r="E154" s="29">
        <f>Applications!AP150</f>
        <v/>
      </c>
      <c r="F154" s="29">
        <f>Applications!AQ150</f>
        <v/>
      </c>
      <c r="G154" s="28">
        <f>IF(Applications!AK150="","",Applications!AG150&amp;"")</f>
        <v/>
      </c>
      <c r="H154" s="28">
        <f>IF(Applications!AK150="","",IF(Applications!AF150="","New",Applications!AF150))</f>
        <v/>
      </c>
      <c r="I154" s="30">
        <f>IF(Applications!AK150="","",IF(ISNUMBER(Applications!AH150),Applications!AH150,""))</f>
        <v/>
      </c>
      <c r="J154" s="28">
        <f>IF(Applications!AK150="","",Applications!AI150&amp;"")</f>
        <v/>
      </c>
    </row>
    <row r="155">
      <c r="A155" s="28">
        <f>Applications!AK151</f>
        <v/>
      </c>
      <c r="B155" s="28">
        <f>Applications!AO151</f>
        <v/>
      </c>
      <c r="C155" s="29">
        <f>Applications!AM151</f>
        <v/>
      </c>
      <c r="D155" s="29">
        <f>Applications!AN151</f>
        <v/>
      </c>
      <c r="E155" s="29">
        <f>Applications!AP151</f>
        <v/>
      </c>
      <c r="F155" s="29">
        <f>Applications!AQ151</f>
        <v/>
      </c>
      <c r="G155" s="28">
        <f>IF(Applications!AK151="","",Applications!AG151&amp;"")</f>
        <v/>
      </c>
      <c r="H155" s="28">
        <f>IF(Applications!AK151="","",IF(Applications!AF151="","New",Applications!AF151))</f>
        <v/>
      </c>
      <c r="I155" s="30">
        <f>IF(Applications!AK151="","",IF(ISNUMBER(Applications!AH151),Applications!AH151,""))</f>
        <v/>
      </c>
      <c r="J155" s="28">
        <f>IF(Applications!AK151="","",Applications!AI151&amp;"")</f>
        <v/>
      </c>
    </row>
    <row r="156">
      <c r="A156" s="28">
        <f>Applications!AK152</f>
        <v/>
      </c>
      <c r="B156" s="28">
        <f>Applications!AO152</f>
        <v/>
      </c>
      <c r="C156" s="29">
        <f>Applications!AM152</f>
        <v/>
      </c>
      <c r="D156" s="29">
        <f>Applications!AN152</f>
        <v/>
      </c>
      <c r="E156" s="29">
        <f>Applications!AP152</f>
        <v/>
      </c>
      <c r="F156" s="29">
        <f>Applications!AQ152</f>
        <v/>
      </c>
      <c r="G156" s="28">
        <f>IF(Applications!AK152="","",Applications!AG152&amp;"")</f>
        <v/>
      </c>
      <c r="H156" s="28">
        <f>IF(Applications!AK152="","",IF(Applications!AF152="","New",Applications!AF152))</f>
        <v/>
      </c>
      <c r="I156" s="30">
        <f>IF(Applications!AK152="","",IF(ISNUMBER(Applications!AH152),Applications!AH152,""))</f>
        <v/>
      </c>
      <c r="J156" s="28">
        <f>IF(Applications!AK152="","",Applications!AI152&amp;"")</f>
        <v/>
      </c>
    </row>
    <row r="157">
      <c r="A157" s="28">
        <f>Applications!AK153</f>
        <v/>
      </c>
      <c r="B157" s="28">
        <f>Applications!AO153</f>
        <v/>
      </c>
      <c r="C157" s="29">
        <f>Applications!AM153</f>
        <v/>
      </c>
      <c r="D157" s="29">
        <f>Applications!AN153</f>
        <v/>
      </c>
      <c r="E157" s="29">
        <f>Applications!AP153</f>
        <v/>
      </c>
      <c r="F157" s="29">
        <f>Applications!AQ153</f>
        <v/>
      </c>
      <c r="G157" s="28">
        <f>IF(Applications!AK153="","",Applications!AG153&amp;"")</f>
        <v/>
      </c>
      <c r="H157" s="28">
        <f>IF(Applications!AK153="","",IF(Applications!AF153="","New",Applications!AF153))</f>
        <v/>
      </c>
      <c r="I157" s="30">
        <f>IF(Applications!AK153="","",IF(ISNUMBER(Applications!AH153),Applications!AH153,""))</f>
        <v/>
      </c>
      <c r="J157" s="28">
        <f>IF(Applications!AK153="","",Applications!AI153&amp;"")</f>
        <v/>
      </c>
    </row>
    <row r="158">
      <c r="A158" s="28">
        <f>Applications!AK154</f>
        <v/>
      </c>
      <c r="B158" s="28">
        <f>Applications!AO154</f>
        <v/>
      </c>
      <c r="C158" s="29">
        <f>Applications!AM154</f>
        <v/>
      </c>
      <c r="D158" s="29">
        <f>Applications!AN154</f>
        <v/>
      </c>
      <c r="E158" s="29">
        <f>Applications!AP154</f>
        <v/>
      </c>
      <c r="F158" s="29">
        <f>Applications!AQ154</f>
        <v/>
      </c>
      <c r="G158" s="28">
        <f>IF(Applications!AK154="","",Applications!AG154&amp;"")</f>
        <v/>
      </c>
      <c r="H158" s="28">
        <f>IF(Applications!AK154="","",IF(Applications!AF154="","New",Applications!AF154))</f>
        <v/>
      </c>
      <c r="I158" s="30">
        <f>IF(Applications!AK154="","",IF(ISNUMBER(Applications!AH154),Applications!AH154,""))</f>
        <v/>
      </c>
      <c r="J158" s="28">
        <f>IF(Applications!AK154="","",Applications!AI154&amp;"")</f>
        <v/>
      </c>
    </row>
    <row r="159">
      <c r="A159" s="28">
        <f>Applications!AK155</f>
        <v/>
      </c>
      <c r="B159" s="28">
        <f>Applications!AO155</f>
        <v/>
      </c>
      <c r="C159" s="29">
        <f>Applications!AM155</f>
        <v/>
      </c>
      <c r="D159" s="29">
        <f>Applications!AN155</f>
        <v/>
      </c>
      <c r="E159" s="29">
        <f>Applications!AP155</f>
        <v/>
      </c>
      <c r="F159" s="29">
        <f>Applications!AQ155</f>
        <v/>
      </c>
      <c r="G159" s="28">
        <f>IF(Applications!AK155="","",Applications!AG155&amp;"")</f>
        <v/>
      </c>
      <c r="H159" s="28">
        <f>IF(Applications!AK155="","",IF(Applications!AF155="","New",Applications!AF155))</f>
        <v/>
      </c>
      <c r="I159" s="30">
        <f>IF(Applications!AK155="","",IF(ISNUMBER(Applications!AH155),Applications!AH155,""))</f>
        <v/>
      </c>
      <c r="J159" s="28">
        <f>IF(Applications!AK155="","",Applications!AI155&amp;"")</f>
        <v/>
      </c>
    </row>
    <row r="160">
      <c r="A160" s="28">
        <f>Applications!AK156</f>
        <v/>
      </c>
      <c r="B160" s="28">
        <f>Applications!AO156</f>
        <v/>
      </c>
      <c r="C160" s="29">
        <f>Applications!AM156</f>
        <v/>
      </c>
      <c r="D160" s="29">
        <f>Applications!AN156</f>
        <v/>
      </c>
      <c r="E160" s="29">
        <f>Applications!AP156</f>
        <v/>
      </c>
      <c r="F160" s="29">
        <f>Applications!AQ156</f>
        <v/>
      </c>
      <c r="G160" s="28">
        <f>IF(Applications!AK156="","",Applications!AG156&amp;"")</f>
        <v/>
      </c>
      <c r="H160" s="28">
        <f>IF(Applications!AK156="","",IF(Applications!AF156="","New",Applications!AF156))</f>
        <v/>
      </c>
      <c r="I160" s="30">
        <f>IF(Applications!AK156="","",IF(ISNUMBER(Applications!AH156),Applications!AH156,""))</f>
        <v/>
      </c>
      <c r="J160" s="28">
        <f>IF(Applications!AK156="","",Applications!AI156&amp;"")</f>
        <v/>
      </c>
    </row>
    <row r="161">
      <c r="A161" s="28">
        <f>Applications!AK157</f>
        <v/>
      </c>
      <c r="B161" s="28">
        <f>Applications!AO157</f>
        <v/>
      </c>
      <c r="C161" s="29">
        <f>Applications!AM157</f>
        <v/>
      </c>
      <c r="D161" s="29">
        <f>Applications!AN157</f>
        <v/>
      </c>
      <c r="E161" s="29">
        <f>Applications!AP157</f>
        <v/>
      </c>
      <c r="F161" s="29">
        <f>Applications!AQ157</f>
        <v/>
      </c>
      <c r="G161" s="28">
        <f>IF(Applications!AK157="","",Applications!AG157&amp;"")</f>
        <v/>
      </c>
      <c r="H161" s="28">
        <f>IF(Applications!AK157="","",IF(Applications!AF157="","New",Applications!AF157))</f>
        <v/>
      </c>
      <c r="I161" s="30">
        <f>IF(Applications!AK157="","",IF(ISNUMBER(Applications!AH157),Applications!AH157,""))</f>
        <v/>
      </c>
      <c r="J161" s="28">
        <f>IF(Applications!AK157="","",Applications!AI157&amp;"")</f>
        <v/>
      </c>
    </row>
    <row r="162">
      <c r="A162" s="28">
        <f>Applications!AK158</f>
        <v/>
      </c>
      <c r="B162" s="28">
        <f>Applications!AO158</f>
        <v/>
      </c>
      <c r="C162" s="29">
        <f>Applications!AM158</f>
        <v/>
      </c>
      <c r="D162" s="29">
        <f>Applications!AN158</f>
        <v/>
      </c>
      <c r="E162" s="29">
        <f>Applications!AP158</f>
        <v/>
      </c>
      <c r="F162" s="29">
        <f>Applications!AQ158</f>
        <v/>
      </c>
      <c r="G162" s="28">
        <f>IF(Applications!AK158="","",Applications!AG158&amp;"")</f>
        <v/>
      </c>
      <c r="H162" s="28">
        <f>IF(Applications!AK158="","",IF(Applications!AF158="","New",Applications!AF158))</f>
        <v/>
      </c>
      <c r="I162" s="30">
        <f>IF(Applications!AK158="","",IF(ISNUMBER(Applications!AH158),Applications!AH158,""))</f>
        <v/>
      </c>
      <c r="J162" s="28">
        <f>IF(Applications!AK158="","",Applications!AI158&amp;"")</f>
        <v/>
      </c>
    </row>
    <row r="163">
      <c r="A163" s="28">
        <f>Applications!AK159</f>
        <v/>
      </c>
      <c r="B163" s="28">
        <f>Applications!AO159</f>
        <v/>
      </c>
      <c r="C163" s="29">
        <f>Applications!AM159</f>
        <v/>
      </c>
      <c r="D163" s="29">
        <f>Applications!AN159</f>
        <v/>
      </c>
      <c r="E163" s="29">
        <f>Applications!AP159</f>
        <v/>
      </c>
      <c r="F163" s="29">
        <f>Applications!AQ159</f>
        <v/>
      </c>
      <c r="G163" s="28">
        <f>IF(Applications!AK159="","",Applications!AG159&amp;"")</f>
        <v/>
      </c>
      <c r="H163" s="28">
        <f>IF(Applications!AK159="","",IF(Applications!AF159="","New",Applications!AF159))</f>
        <v/>
      </c>
      <c r="I163" s="30">
        <f>IF(Applications!AK159="","",IF(ISNUMBER(Applications!AH159),Applications!AH159,""))</f>
        <v/>
      </c>
      <c r="J163" s="28">
        <f>IF(Applications!AK159="","",Applications!AI159&amp;"")</f>
        <v/>
      </c>
    </row>
    <row r="164">
      <c r="A164" s="28">
        <f>Applications!AK160</f>
        <v/>
      </c>
      <c r="B164" s="28">
        <f>Applications!AO160</f>
        <v/>
      </c>
      <c r="C164" s="29">
        <f>Applications!AM160</f>
        <v/>
      </c>
      <c r="D164" s="29">
        <f>Applications!AN160</f>
        <v/>
      </c>
      <c r="E164" s="29">
        <f>Applications!AP160</f>
        <v/>
      </c>
      <c r="F164" s="29">
        <f>Applications!AQ160</f>
        <v/>
      </c>
      <c r="G164" s="28">
        <f>IF(Applications!AK160="","",Applications!AG160&amp;"")</f>
        <v/>
      </c>
      <c r="H164" s="28">
        <f>IF(Applications!AK160="","",IF(Applications!AF160="","New",Applications!AF160))</f>
        <v/>
      </c>
      <c r="I164" s="30">
        <f>IF(Applications!AK160="","",IF(ISNUMBER(Applications!AH160),Applications!AH160,""))</f>
        <v/>
      </c>
      <c r="J164" s="28">
        <f>IF(Applications!AK160="","",Applications!AI160&amp;"")</f>
        <v/>
      </c>
    </row>
    <row r="165">
      <c r="A165" s="28">
        <f>Applications!AK161</f>
        <v/>
      </c>
      <c r="B165" s="28">
        <f>Applications!AO161</f>
        <v/>
      </c>
      <c r="C165" s="29">
        <f>Applications!AM161</f>
        <v/>
      </c>
      <c r="D165" s="29">
        <f>Applications!AN161</f>
        <v/>
      </c>
      <c r="E165" s="29">
        <f>Applications!AP161</f>
        <v/>
      </c>
      <c r="F165" s="29">
        <f>Applications!AQ161</f>
        <v/>
      </c>
      <c r="G165" s="28">
        <f>IF(Applications!AK161="","",Applications!AG161&amp;"")</f>
        <v/>
      </c>
      <c r="H165" s="28">
        <f>IF(Applications!AK161="","",IF(Applications!AF161="","New",Applications!AF161))</f>
        <v/>
      </c>
      <c r="I165" s="30">
        <f>IF(Applications!AK161="","",IF(ISNUMBER(Applications!AH161),Applications!AH161,""))</f>
        <v/>
      </c>
      <c r="J165" s="28">
        <f>IF(Applications!AK161="","",Applications!AI161&amp;"")</f>
        <v/>
      </c>
    </row>
    <row r="166">
      <c r="A166" s="28">
        <f>Applications!AK162</f>
        <v/>
      </c>
      <c r="B166" s="28">
        <f>Applications!AO162</f>
        <v/>
      </c>
      <c r="C166" s="29">
        <f>Applications!AM162</f>
        <v/>
      </c>
      <c r="D166" s="29">
        <f>Applications!AN162</f>
        <v/>
      </c>
      <c r="E166" s="29">
        <f>Applications!AP162</f>
        <v/>
      </c>
      <c r="F166" s="29">
        <f>Applications!AQ162</f>
        <v/>
      </c>
      <c r="G166" s="28">
        <f>IF(Applications!AK162="","",Applications!AG162&amp;"")</f>
        <v/>
      </c>
      <c r="H166" s="28">
        <f>IF(Applications!AK162="","",IF(Applications!AF162="","New",Applications!AF162))</f>
        <v/>
      </c>
      <c r="I166" s="30">
        <f>IF(Applications!AK162="","",IF(ISNUMBER(Applications!AH162),Applications!AH162,""))</f>
        <v/>
      </c>
      <c r="J166" s="28">
        <f>IF(Applications!AK162="","",Applications!AI162&amp;"")</f>
        <v/>
      </c>
    </row>
    <row r="167">
      <c r="A167" s="28">
        <f>Applications!AK163</f>
        <v/>
      </c>
      <c r="B167" s="28">
        <f>Applications!AO163</f>
        <v/>
      </c>
      <c r="C167" s="29">
        <f>Applications!AM163</f>
        <v/>
      </c>
      <c r="D167" s="29">
        <f>Applications!AN163</f>
        <v/>
      </c>
      <c r="E167" s="29">
        <f>Applications!AP163</f>
        <v/>
      </c>
      <c r="F167" s="29">
        <f>Applications!AQ163</f>
        <v/>
      </c>
      <c r="G167" s="28">
        <f>IF(Applications!AK163="","",Applications!AG163&amp;"")</f>
        <v/>
      </c>
      <c r="H167" s="28">
        <f>IF(Applications!AK163="","",IF(Applications!AF163="","New",Applications!AF163))</f>
        <v/>
      </c>
      <c r="I167" s="30">
        <f>IF(Applications!AK163="","",IF(ISNUMBER(Applications!AH163),Applications!AH163,""))</f>
        <v/>
      </c>
      <c r="J167" s="28">
        <f>IF(Applications!AK163="","",Applications!AI163&amp;"")</f>
        <v/>
      </c>
    </row>
    <row r="168">
      <c r="A168" s="28">
        <f>Applications!AK164</f>
        <v/>
      </c>
      <c r="B168" s="28">
        <f>Applications!AO164</f>
        <v/>
      </c>
      <c r="C168" s="29">
        <f>Applications!AM164</f>
        <v/>
      </c>
      <c r="D168" s="29">
        <f>Applications!AN164</f>
        <v/>
      </c>
      <c r="E168" s="29">
        <f>Applications!AP164</f>
        <v/>
      </c>
      <c r="F168" s="29">
        <f>Applications!AQ164</f>
        <v/>
      </c>
      <c r="G168" s="28">
        <f>IF(Applications!AK164="","",Applications!AG164&amp;"")</f>
        <v/>
      </c>
      <c r="H168" s="28">
        <f>IF(Applications!AK164="","",IF(Applications!AF164="","New",Applications!AF164))</f>
        <v/>
      </c>
      <c r="I168" s="30">
        <f>IF(Applications!AK164="","",IF(ISNUMBER(Applications!AH164),Applications!AH164,""))</f>
        <v/>
      </c>
      <c r="J168" s="28">
        <f>IF(Applications!AK164="","",Applications!AI164&amp;"")</f>
        <v/>
      </c>
    </row>
    <row r="169">
      <c r="A169" s="28">
        <f>Applications!AK165</f>
        <v/>
      </c>
      <c r="B169" s="28">
        <f>Applications!AO165</f>
        <v/>
      </c>
      <c r="C169" s="29">
        <f>Applications!AM165</f>
        <v/>
      </c>
      <c r="D169" s="29">
        <f>Applications!AN165</f>
        <v/>
      </c>
      <c r="E169" s="29">
        <f>Applications!AP165</f>
        <v/>
      </c>
      <c r="F169" s="29">
        <f>Applications!AQ165</f>
        <v/>
      </c>
      <c r="G169" s="28">
        <f>IF(Applications!AK165="","",Applications!AG165&amp;"")</f>
        <v/>
      </c>
      <c r="H169" s="28">
        <f>IF(Applications!AK165="","",IF(Applications!AF165="","New",Applications!AF165))</f>
        <v/>
      </c>
      <c r="I169" s="30">
        <f>IF(Applications!AK165="","",IF(ISNUMBER(Applications!AH165),Applications!AH165,""))</f>
        <v/>
      </c>
      <c r="J169" s="28">
        <f>IF(Applications!AK165="","",Applications!AI165&amp;"")</f>
        <v/>
      </c>
    </row>
    <row r="170">
      <c r="A170" s="28">
        <f>Applications!AK166</f>
        <v/>
      </c>
      <c r="B170" s="28">
        <f>Applications!AO166</f>
        <v/>
      </c>
      <c r="C170" s="29">
        <f>Applications!AM166</f>
        <v/>
      </c>
      <c r="D170" s="29">
        <f>Applications!AN166</f>
        <v/>
      </c>
      <c r="E170" s="29">
        <f>Applications!AP166</f>
        <v/>
      </c>
      <c r="F170" s="29">
        <f>Applications!AQ166</f>
        <v/>
      </c>
      <c r="G170" s="28">
        <f>IF(Applications!AK166="","",Applications!AG166&amp;"")</f>
        <v/>
      </c>
      <c r="H170" s="28">
        <f>IF(Applications!AK166="","",IF(Applications!AF166="","New",Applications!AF166))</f>
        <v/>
      </c>
      <c r="I170" s="30">
        <f>IF(Applications!AK166="","",IF(ISNUMBER(Applications!AH166),Applications!AH166,""))</f>
        <v/>
      </c>
      <c r="J170" s="28">
        <f>IF(Applications!AK166="","",Applications!AI166&amp;"")</f>
        <v/>
      </c>
    </row>
    <row r="171">
      <c r="A171" s="28">
        <f>Applications!AK167</f>
        <v/>
      </c>
      <c r="B171" s="28">
        <f>Applications!AO167</f>
        <v/>
      </c>
      <c r="C171" s="29">
        <f>Applications!AM167</f>
        <v/>
      </c>
      <c r="D171" s="29">
        <f>Applications!AN167</f>
        <v/>
      </c>
      <c r="E171" s="29">
        <f>Applications!AP167</f>
        <v/>
      </c>
      <c r="F171" s="29">
        <f>Applications!AQ167</f>
        <v/>
      </c>
      <c r="G171" s="28">
        <f>IF(Applications!AK167="","",Applications!AG167&amp;"")</f>
        <v/>
      </c>
      <c r="H171" s="28">
        <f>IF(Applications!AK167="","",IF(Applications!AF167="","New",Applications!AF167))</f>
        <v/>
      </c>
      <c r="I171" s="30">
        <f>IF(Applications!AK167="","",IF(ISNUMBER(Applications!AH167),Applications!AH167,""))</f>
        <v/>
      </c>
      <c r="J171" s="28">
        <f>IF(Applications!AK167="","",Applications!AI167&amp;"")</f>
        <v/>
      </c>
    </row>
    <row r="172">
      <c r="A172" s="28">
        <f>Applications!AK168</f>
        <v/>
      </c>
      <c r="B172" s="28">
        <f>Applications!AO168</f>
        <v/>
      </c>
      <c r="C172" s="29">
        <f>Applications!AM168</f>
        <v/>
      </c>
      <c r="D172" s="29">
        <f>Applications!AN168</f>
        <v/>
      </c>
      <c r="E172" s="29">
        <f>Applications!AP168</f>
        <v/>
      </c>
      <c r="F172" s="29">
        <f>Applications!AQ168</f>
        <v/>
      </c>
      <c r="G172" s="28">
        <f>IF(Applications!AK168="","",Applications!AG168&amp;"")</f>
        <v/>
      </c>
      <c r="H172" s="28">
        <f>IF(Applications!AK168="","",IF(Applications!AF168="","New",Applications!AF168))</f>
        <v/>
      </c>
      <c r="I172" s="30">
        <f>IF(Applications!AK168="","",IF(ISNUMBER(Applications!AH168),Applications!AH168,""))</f>
        <v/>
      </c>
      <c r="J172" s="28">
        <f>IF(Applications!AK168="","",Applications!AI168&amp;"")</f>
        <v/>
      </c>
    </row>
    <row r="173">
      <c r="A173" s="28">
        <f>Applications!AK169</f>
        <v/>
      </c>
      <c r="B173" s="28">
        <f>Applications!AO169</f>
        <v/>
      </c>
      <c r="C173" s="29">
        <f>Applications!AM169</f>
        <v/>
      </c>
      <c r="D173" s="29">
        <f>Applications!AN169</f>
        <v/>
      </c>
      <c r="E173" s="29">
        <f>Applications!AP169</f>
        <v/>
      </c>
      <c r="F173" s="29">
        <f>Applications!AQ169</f>
        <v/>
      </c>
      <c r="G173" s="28">
        <f>IF(Applications!AK169="","",Applications!AG169&amp;"")</f>
        <v/>
      </c>
      <c r="H173" s="28">
        <f>IF(Applications!AK169="","",IF(Applications!AF169="","New",Applications!AF169))</f>
        <v/>
      </c>
      <c r="I173" s="30">
        <f>IF(Applications!AK169="","",IF(ISNUMBER(Applications!AH169),Applications!AH169,""))</f>
        <v/>
      </c>
      <c r="J173" s="28">
        <f>IF(Applications!AK169="","",Applications!AI169&amp;"")</f>
        <v/>
      </c>
    </row>
    <row r="174">
      <c r="A174" s="28">
        <f>Applications!AK170</f>
        <v/>
      </c>
      <c r="B174" s="28">
        <f>Applications!AO170</f>
        <v/>
      </c>
      <c r="C174" s="29">
        <f>Applications!AM170</f>
        <v/>
      </c>
      <c r="D174" s="29">
        <f>Applications!AN170</f>
        <v/>
      </c>
      <c r="E174" s="29">
        <f>Applications!AP170</f>
        <v/>
      </c>
      <c r="F174" s="29">
        <f>Applications!AQ170</f>
        <v/>
      </c>
      <c r="G174" s="28">
        <f>IF(Applications!AK170="","",Applications!AG170&amp;"")</f>
        <v/>
      </c>
      <c r="H174" s="28">
        <f>IF(Applications!AK170="","",IF(Applications!AF170="","New",Applications!AF170))</f>
        <v/>
      </c>
      <c r="I174" s="30">
        <f>IF(Applications!AK170="","",IF(ISNUMBER(Applications!AH170),Applications!AH170,""))</f>
        <v/>
      </c>
      <c r="J174" s="28">
        <f>IF(Applications!AK170="","",Applications!AI170&amp;"")</f>
        <v/>
      </c>
    </row>
    <row r="175">
      <c r="A175" s="28">
        <f>Applications!AK171</f>
        <v/>
      </c>
      <c r="B175" s="28">
        <f>Applications!AO171</f>
        <v/>
      </c>
      <c r="C175" s="29">
        <f>Applications!AM171</f>
        <v/>
      </c>
      <c r="D175" s="29">
        <f>Applications!AN171</f>
        <v/>
      </c>
      <c r="E175" s="29">
        <f>Applications!AP171</f>
        <v/>
      </c>
      <c r="F175" s="29">
        <f>Applications!AQ171</f>
        <v/>
      </c>
      <c r="G175" s="28">
        <f>IF(Applications!AK171="","",Applications!AG171&amp;"")</f>
        <v/>
      </c>
      <c r="H175" s="28">
        <f>IF(Applications!AK171="","",IF(Applications!AF171="","New",Applications!AF171))</f>
        <v/>
      </c>
      <c r="I175" s="30">
        <f>IF(Applications!AK171="","",IF(ISNUMBER(Applications!AH171),Applications!AH171,""))</f>
        <v/>
      </c>
      <c r="J175" s="28">
        <f>IF(Applications!AK171="","",Applications!AI171&amp;"")</f>
        <v/>
      </c>
    </row>
    <row r="176">
      <c r="A176" s="28">
        <f>Applications!AK172</f>
        <v/>
      </c>
      <c r="B176" s="28">
        <f>Applications!AO172</f>
        <v/>
      </c>
      <c r="C176" s="29">
        <f>Applications!AM172</f>
        <v/>
      </c>
      <c r="D176" s="29">
        <f>Applications!AN172</f>
        <v/>
      </c>
      <c r="E176" s="29">
        <f>Applications!AP172</f>
        <v/>
      </c>
      <c r="F176" s="29">
        <f>Applications!AQ172</f>
        <v/>
      </c>
      <c r="G176" s="28">
        <f>IF(Applications!AK172="","",Applications!AG172&amp;"")</f>
        <v/>
      </c>
      <c r="H176" s="28">
        <f>IF(Applications!AK172="","",IF(Applications!AF172="","New",Applications!AF172))</f>
        <v/>
      </c>
      <c r="I176" s="30">
        <f>IF(Applications!AK172="","",IF(ISNUMBER(Applications!AH172),Applications!AH172,""))</f>
        <v/>
      </c>
      <c r="J176" s="28">
        <f>IF(Applications!AK172="","",Applications!AI172&amp;"")</f>
        <v/>
      </c>
    </row>
    <row r="177">
      <c r="A177" s="28">
        <f>Applications!AK173</f>
        <v/>
      </c>
      <c r="B177" s="28">
        <f>Applications!AO173</f>
        <v/>
      </c>
      <c r="C177" s="29">
        <f>Applications!AM173</f>
        <v/>
      </c>
      <c r="D177" s="29">
        <f>Applications!AN173</f>
        <v/>
      </c>
      <c r="E177" s="29">
        <f>Applications!AP173</f>
        <v/>
      </c>
      <c r="F177" s="29">
        <f>Applications!AQ173</f>
        <v/>
      </c>
      <c r="G177" s="28">
        <f>IF(Applications!AK173="","",Applications!AG173&amp;"")</f>
        <v/>
      </c>
      <c r="H177" s="28">
        <f>IF(Applications!AK173="","",IF(Applications!AF173="","New",Applications!AF173))</f>
        <v/>
      </c>
      <c r="I177" s="30">
        <f>IF(Applications!AK173="","",IF(ISNUMBER(Applications!AH173),Applications!AH173,""))</f>
        <v/>
      </c>
      <c r="J177" s="28">
        <f>IF(Applications!AK173="","",Applications!AI173&amp;"")</f>
        <v/>
      </c>
    </row>
    <row r="178">
      <c r="A178" s="28">
        <f>Applications!AK174</f>
        <v/>
      </c>
      <c r="B178" s="28">
        <f>Applications!AO174</f>
        <v/>
      </c>
      <c r="C178" s="29">
        <f>Applications!AM174</f>
        <v/>
      </c>
      <c r="D178" s="29">
        <f>Applications!AN174</f>
        <v/>
      </c>
      <c r="E178" s="29">
        <f>Applications!AP174</f>
        <v/>
      </c>
      <c r="F178" s="29">
        <f>Applications!AQ174</f>
        <v/>
      </c>
      <c r="G178" s="28">
        <f>IF(Applications!AK174="","",Applications!AG174&amp;"")</f>
        <v/>
      </c>
      <c r="H178" s="28">
        <f>IF(Applications!AK174="","",IF(Applications!AF174="","New",Applications!AF174))</f>
        <v/>
      </c>
      <c r="I178" s="30">
        <f>IF(Applications!AK174="","",IF(ISNUMBER(Applications!AH174),Applications!AH174,""))</f>
        <v/>
      </c>
      <c r="J178" s="28">
        <f>IF(Applications!AK174="","",Applications!AI174&amp;"")</f>
        <v/>
      </c>
    </row>
    <row r="179">
      <c r="A179" s="28">
        <f>Applications!AK175</f>
        <v/>
      </c>
      <c r="B179" s="28">
        <f>Applications!AO175</f>
        <v/>
      </c>
      <c r="C179" s="29">
        <f>Applications!AM175</f>
        <v/>
      </c>
      <c r="D179" s="29">
        <f>Applications!AN175</f>
        <v/>
      </c>
      <c r="E179" s="29">
        <f>Applications!AP175</f>
        <v/>
      </c>
      <c r="F179" s="29">
        <f>Applications!AQ175</f>
        <v/>
      </c>
      <c r="G179" s="28">
        <f>IF(Applications!AK175="","",Applications!AG175&amp;"")</f>
        <v/>
      </c>
      <c r="H179" s="28">
        <f>IF(Applications!AK175="","",IF(Applications!AF175="","New",Applications!AF175))</f>
        <v/>
      </c>
      <c r="I179" s="30">
        <f>IF(Applications!AK175="","",IF(ISNUMBER(Applications!AH175),Applications!AH175,""))</f>
        <v/>
      </c>
      <c r="J179" s="28">
        <f>IF(Applications!AK175="","",Applications!AI175&amp;"")</f>
        <v/>
      </c>
    </row>
    <row r="180">
      <c r="A180" s="28">
        <f>Applications!AK176</f>
        <v/>
      </c>
      <c r="B180" s="28">
        <f>Applications!AO176</f>
        <v/>
      </c>
      <c r="C180" s="29">
        <f>Applications!AM176</f>
        <v/>
      </c>
      <c r="D180" s="29">
        <f>Applications!AN176</f>
        <v/>
      </c>
      <c r="E180" s="29">
        <f>Applications!AP176</f>
        <v/>
      </c>
      <c r="F180" s="29">
        <f>Applications!AQ176</f>
        <v/>
      </c>
      <c r="G180" s="28">
        <f>IF(Applications!AK176="","",Applications!AG176&amp;"")</f>
        <v/>
      </c>
      <c r="H180" s="28">
        <f>IF(Applications!AK176="","",IF(Applications!AF176="","New",Applications!AF176))</f>
        <v/>
      </c>
      <c r="I180" s="30">
        <f>IF(Applications!AK176="","",IF(ISNUMBER(Applications!AH176),Applications!AH176,""))</f>
        <v/>
      </c>
      <c r="J180" s="28">
        <f>IF(Applications!AK176="","",Applications!AI176&amp;"")</f>
        <v/>
      </c>
    </row>
    <row r="181">
      <c r="A181" s="28">
        <f>Applications!AK177</f>
        <v/>
      </c>
      <c r="B181" s="28">
        <f>Applications!AO177</f>
        <v/>
      </c>
      <c r="C181" s="29">
        <f>Applications!AM177</f>
        <v/>
      </c>
      <c r="D181" s="29">
        <f>Applications!AN177</f>
        <v/>
      </c>
      <c r="E181" s="29">
        <f>Applications!AP177</f>
        <v/>
      </c>
      <c r="F181" s="29">
        <f>Applications!AQ177</f>
        <v/>
      </c>
      <c r="G181" s="28">
        <f>IF(Applications!AK177="","",Applications!AG177&amp;"")</f>
        <v/>
      </c>
      <c r="H181" s="28">
        <f>IF(Applications!AK177="","",IF(Applications!AF177="","New",Applications!AF177))</f>
        <v/>
      </c>
      <c r="I181" s="30">
        <f>IF(Applications!AK177="","",IF(ISNUMBER(Applications!AH177),Applications!AH177,""))</f>
        <v/>
      </c>
      <c r="J181" s="28">
        <f>IF(Applications!AK177="","",Applications!AI177&amp;"")</f>
        <v/>
      </c>
    </row>
    <row r="182">
      <c r="A182" s="28">
        <f>Applications!AK178</f>
        <v/>
      </c>
      <c r="B182" s="28">
        <f>Applications!AO178</f>
        <v/>
      </c>
      <c r="C182" s="29">
        <f>Applications!AM178</f>
        <v/>
      </c>
      <c r="D182" s="29">
        <f>Applications!AN178</f>
        <v/>
      </c>
      <c r="E182" s="29">
        <f>Applications!AP178</f>
        <v/>
      </c>
      <c r="F182" s="29">
        <f>Applications!AQ178</f>
        <v/>
      </c>
      <c r="G182" s="28">
        <f>IF(Applications!AK178="","",Applications!AG178&amp;"")</f>
        <v/>
      </c>
      <c r="H182" s="28">
        <f>IF(Applications!AK178="","",IF(Applications!AF178="","New",Applications!AF178))</f>
        <v/>
      </c>
      <c r="I182" s="30">
        <f>IF(Applications!AK178="","",IF(ISNUMBER(Applications!AH178),Applications!AH178,""))</f>
        <v/>
      </c>
      <c r="J182" s="28">
        <f>IF(Applications!AK178="","",Applications!AI178&amp;"")</f>
        <v/>
      </c>
    </row>
    <row r="183">
      <c r="A183" s="28">
        <f>Applications!AK179</f>
        <v/>
      </c>
      <c r="B183" s="28">
        <f>Applications!AO179</f>
        <v/>
      </c>
      <c r="C183" s="29">
        <f>Applications!AM179</f>
        <v/>
      </c>
      <c r="D183" s="29">
        <f>Applications!AN179</f>
        <v/>
      </c>
      <c r="E183" s="29">
        <f>Applications!AP179</f>
        <v/>
      </c>
      <c r="F183" s="29">
        <f>Applications!AQ179</f>
        <v/>
      </c>
      <c r="G183" s="28">
        <f>IF(Applications!AK179="","",Applications!AG179&amp;"")</f>
        <v/>
      </c>
      <c r="H183" s="28">
        <f>IF(Applications!AK179="","",IF(Applications!AF179="","New",Applications!AF179))</f>
        <v/>
      </c>
      <c r="I183" s="30">
        <f>IF(Applications!AK179="","",IF(ISNUMBER(Applications!AH179),Applications!AH179,""))</f>
        <v/>
      </c>
      <c r="J183" s="28">
        <f>IF(Applications!AK179="","",Applications!AI179&amp;"")</f>
        <v/>
      </c>
    </row>
    <row r="184">
      <c r="A184" s="28">
        <f>Applications!AK180</f>
        <v/>
      </c>
      <c r="B184" s="28">
        <f>Applications!AO180</f>
        <v/>
      </c>
      <c r="C184" s="29">
        <f>Applications!AM180</f>
        <v/>
      </c>
      <c r="D184" s="29">
        <f>Applications!AN180</f>
        <v/>
      </c>
      <c r="E184" s="29">
        <f>Applications!AP180</f>
        <v/>
      </c>
      <c r="F184" s="29">
        <f>Applications!AQ180</f>
        <v/>
      </c>
      <c r="G184" s="28">
        <f>IF(Applications!AK180="","",Applications!AG180&amp;"")</f>
        <v/>
      </c>
      <c r="H184" s="28">
        <f>IF(Applications!AK180="","",IF(Applications!AF180="","New",Applications!AF180))</f>
        <v/>
      </c>
      <c r="I184" s="30">
        <f>IF(Applications!AK180="","",IF(ISNUMBER(Applications!AH180),Applications!AH180,""))</f>
        <v/>
      </c>
      <c r="J184" s="28">
        <f>IF(Applications!AK180="","",Applications!AI180&amp;"")</f>
        <v/>
      </c>
    </row>
    <row r="185">
      <c r="A185" s="28">
        <f>Applications!AK181</f>
        <v/>
      </c>
      <c r="B185" s="28">
        <f>Applications!AO181</f>
        <v/>
      </c>
      <c r="C185" s="29">
        <f>Applications!AM181</f>
        <v/>
      </c>
      <c r="D185" s="29">
        <f>Applications!AN181</f>
        <v/>
      </c>
      <c r="E185" s="29">
        <f>Applications!AP181</f>
        <v/>
      </c>
      <c r="F185" s="29">
        <f>Applications!AQ181</f>
        <v/>
      </c>
      <c r="G185" s="28">
        <f>IF(Applications!AK181="","",Applications!AG181&amp;"")</f>
        <v/>
      </c>
      <c r="H185" s="28">
        <f>IF(Applications!AK181="","",IF(Applications!AF181="","New",Applications!AF181))</f>
        <v/>
      </c>
      <c r="I185" s="30">
        <f>IF(Applications!AK181="","",IF(ISNUMBER(Applications!AH181),Applications!AH181,""))</f>
        <v/>
      </c>
      <c r="J185" s="28">
        <f>IF(Applications!AK181="","",Applications!AI181&amp;"")</f>
        <v/>
      </c>
    </row>
    <row r="186">
      <c r="A186" s="28">
        <f>Applications!AK182</f>
        <v/>
      </c>
      <c r="B186" s="28">
        <f>Applications!AO182</f>
        <v/>
      </c>
      <c r="C186" s="29">
        <f>Applications!AM182</f>
        <v/>
      </c>
      <c r="D186" s="29">
        <f>Applications!AN182</f>
        <v/>
      </c>
      <c r="E186" s="29">
        <f>Applications!AP182</f>
        <v/>
      </c>
      <c r="F186" s="29">
        <f>Applications!AQ182</f>
        <v/>
      </c>
      <c r="G186" s="28">
        <f>IF(Applications!AK182="","",Applications!AG182&amp;"")</f>
        <v/>
      </c>
      <c r="H186" s="28">
        <f>IF(Applications!AK182="","",IF(Applications!AF182="","New",Applications!AF182))</f>
        <v/>
      </c>
      <c r="I186" s="30">
        <f>IF(Applications!AK182="","",IF(ISNUMBER(Applications!AH182),Applications!AH182,""))</f>
        <v/>
      </c>
      <c r="J186" s="28">
        <f>IF(Applications!AK182="","",Applications!AI182&amp;"")</f>
        <v/>
      </c>
    </row>
    <row r="187">
      <c r="A187" s="28">
        <f>Applications!AK183</f>
        <v/>
      </c>
      <c r="B187" s="28">
        <f>Applications!AO183</f>
        <v/>
      </c>
      <c r="C187" s="29">
        <f>Applications!AM183</f>
        <v/>
      </c>
      <c r="D187" s="29">
        <f>Applications!AN183</f>
        <v/>
      </c>
      <c r="E187" s="29">
        <f>Applications!AP183</f>
        <v/>
      </c>
      <c r="F187" s="29">
        <f>Applications!AQ183</f>
        <v/>
      </c>
      <c r="G187" s="28">
        <f>IF(Applications!AK183="","",Applications!AG183&amp;"")</f>
        <v/>
      </c>
      <c r="H187" s="28">
        <f>IF(Applications!AK183="","",IF(Applications!AF183="","New",Applications!AF183))</f>
        <v/>
      </c>
      <c r="I187" s="30">
        <f>IF(Applications!AK183="","",IF(ISNUMBER(Applications!AH183),Applications!AH183,""))</f>
        <v/>
      </c>
      <c r="J187" s="28">
        <f>IF(Applications!AK183="","",Applications!AI183&amp;"")</f>
        <v/>
      </c>
    </row>
    <row r="188">
      <c r="A188" s="28">
        <f>Applications!AK184</f>
        <v/>
      </c>
      <c r="B188" s="28">
        <f>Applications!AO184</f>
        <v/>
      </c>
      <c r="C188" s="29">
        <f>Applications!AM184</f>
        <v/>
      </c>
      <c r="D188" s="29">
        <f>Applications!AN184</f>
        <v/>
      </c>
      <c r="E188" s="29">
        <f>Applications!AP184</f>
        <v/>
      </c>
      <c r="F188" s="29">
        <f>Applications!AQ184</f>
        <v/>
      </c>
      <c r="G188" s="28">
        <f>IF(Applications!AK184="","",Applications!AG184&amp;"")</f>
        <v/>
      </c>
      <c r="H188" s="28">
        <f>IF(Applications!AK184="","",IF(Applications!AF184="","New",Applications!AF184))</f>
        <v/>
      </c>
      <c r="I188" s="30">
        <f>IF(Applications!AK184="","",IF(ISNUMBER(Applications!AH184),Applications!AH184,""))</f>
        <v/>
      </c>
      <c r="J188" s="28">
        <f>IF(Applications!AK184="","",Applications!AI184&amp;"")</f>
        <v/>
      </c>
    </row>
    <row r="189">
      <c r="A189" s="28">
        <f>Applications!AK185</f>
        <v/>
      </c>
      <c r="B189" s="28">
        <f>Applications!AO185</f>
        <v/>
      </c>
      <c r="C189" s="29">
        <f>Applications!AM185</f>
        <v/>
      </c>
      <c r="D189" s="29">
        <f>Applications!AN185</f>
        <v/>
      </c>
      <c r="E189" s="29">
        <f>Applications!AP185</f>
        <v/>
      </c>
      <c r="F189" s="29">
        <f>Applications!AQ185</f>
        <v/>
      </c>
      <c r="G189" s="28">
        <f>IF(Applications!AK185="","",Applications!AG185&amp;"")</f>
        <v/>
      </c>
      <c r="H189" s="28">
        <f>IF(Applications!AK185="","",IF(Applications!AF185="","New",Applications!AF185))</f>
        <v/>
      </c>
      <c r="I189" s="30">
        <f>IF(Applications!AK185="","",IF(ISNUMBER(Applications!AH185),Applications!AH185,""))</f>
        <v/>
      </c>
      <c r="J189" s="28">
        <f>IF(Applications!AK185="","",Applications!AI185&amp;"")</f>
        <v/>
      </c>
    </row>
    <row r="190">
      <c r="A190" s="28">
        <f>Applications!AK186</f>
        <v/>
      </c>
      <c r="B190" s="28">
        <f>Applications!AO186</f>
        <v/>
      </c>
      <c r="C190" s="29">
        <f>Applications!AM186</f>
        <v/>
      </c>
      <c r="D190" s="29">
        <f>Applications!AN186</f>
        <v/>
      </c>
      <c r="E190" s="29">
        <f>Applications!AP186</f>
        <v/>
      </c>
      <c r="F190" s="29">
        <f>Applications!AQ186</f>
        <v/>
      </c>
      <c r="G190" s="28">
        <f>IF(Applications!AK186="","",Applications!AG186&amp;"")</f>
        <v/>
      </c>
      <c r="H190" s="28">
        <f>IF(Applications!AK186="","",IF(Applications!AF186="","New",Applications!AF186))</f>
        <v/>
      </c>
      <c r="I190" s="30">
        <f>IF(Applications!AK186="","",IF(ISNUMBER(Applications!AH186),Applications!AH186,""))</f>
        <v/>
      </c>
      <c r="J190" s="28">
        <f>IF(Applications!AK186="","",Applications!AI186&amp;"")</f>
        <v/>
      </c>
    </row>
    <row r="191">
      <c r="A191" s="28">
        <f>Applications!AK187</f>
        <v/>
      </c>
      <c r="B191" s="28">
        <f>Applications!AO187</f>
        <v/>
      </c>
      <c r="C191" s="29">
        <f>Applications!AM187</f>
        <v/>
      </c>
      <c r="D191" s="29">
        <f>Applications!AN187</f>
        <v/>
      </c>
      <c r="E191" s="29">
        <f>Applications!AP187</f>
        <v/>
      </c>
      <c r="F191" s="29">
        <f>Applications!AQ187</f>
        <v/>
      </c>
      <c r="G191" s="28">
        <f>IF(Applications!AK187="","",Applications!AG187&amp;"")</f>
        <v/>
      </c>
      <c r="H191" s="28">
        <f>IF(Applications!AK187="","",IF(Applications!AF187="","New",Applications!AF187))</f>
        <v/>
      </c>
      <c r="I191" s="30">
        <f>IF(Applications!AK187="","",IF(ISNUMBER(Applications!AH187),Applications!AH187,""))</f>
        <v/>
      </c>
      <c r="J191" s="28">
        <f>IF(Applications!AK187="","",Applications!AI187&amp;"")</f>
        <v/>
      </c>
    </row>
    <row r="192">
      <c r="A192" s="28">
        <f>Applications!AK188</f>
        <v/>
      </c>
      <c r="B192" s="28">
        <f>Applications!AO188</f>
        <v/>
      </c>
      <c r="C192" s="29">
        <f>Applications!AM188</f>
        <v/>
      </c>
      <c r="D192" s="29">
        <f>Applications!AN188</f>
        <v/>
      </c>
      <c r="E192" s="29">
        <f>Applications!AP188</f>
        <v/>
      </c>
      <c r="F192" s="29">
        <f>Applications!AQ188</f>
        <v/>
      </c>
      <c r="G192" s="28">
        <f>IF(Applications!AK188="","",Applications!AG188&amp;"")</f>
        <v/>
      </c>
      <c r="H192" s="28">
        <f>IF(Applications!AK188="","",IF(Applications!AF188="","New",Applications!AF188))</f>
        <v/>
      </c>
      <c r="I192" s="30">
        <f>IF(Applications!AK188="","",IF(ISNUMBER(Applications!AH188),Applications!AH188,""))</f>
        <v/>
      </c>
      <c r="J192" s="28">
        <f>IF(Applications!AK188="","",Applications!AI188&amp;"")</f>
        <v/>
      </c>
    </row>
    <row r="193">
      <c r="A193" s="28">
        <f>Applications!AK189</f>
        <v/>
      </c>
      <c r="B193" s="28">
        <f>Applications!AO189</f>
        <v/>
      </c>
      <c r="C193" s="29">
        <f>Applications!AM189</f>
        <v/>
      </c>
      <c r="D193" s="29">
        <f>Applications!AN189</f>
        <v/>
      </c>
      <c r="E193" s="29">
        <f>Applications!AP189</f>
        <v/>
      </c>
      <c r="F193" s="29">
        <f>Applications!AQ189</f>
        <v/>
      </c>
      <c r="G193" s="28">
        <f>IF(Applications!AK189="","",Applications!AG189&amp;"")</f>
        <v/>
      </c>
      <c r="H193" s="28">
        <f>IF(Applications!AK189="","",IF(Applications!AF189="","New",Applications!AF189))</f>
        <v/>
      </c>
      <c r="I193" s="30">
        <f>IF(Applications!AK189="","",IF(ISNUMBER(Applications!AH189),Applications!AH189,""))</f>
        <v/>
      </c>
      <c r="J193" s="28">
        <f>IF(Applications!AK189="","",Applications!AI189&amp;"")</f>
        <v/>
      </c>
    </row>
    <row r="194">
      <c r="A194" s="28">
        <f>Applications!AK190</f>
        <v/>
      </c>
      <c r="B194" s="28">
        <f>Applications!AO190</f>
        <v/>
      </c>
      <c r="C194" s="29">
        <f>Applications!AM190</f>
        <v/>
      </c>
      <c r="D194" s="29">
        <f>Applications!AN190</f>
        <v/>
      </c>
      <c r="E194" s="29">
        <f>Applications!AP190</f>
        <v/>
      </c>
      <c r="F194" s="29">
        <f>Applications!AQ190</f>
        <v/>
      </c>
      <c r="G194" s="28">
        <f>IF(Applications!AK190="","",Applications!AG190&amp;"")</f>
        <v/>
      </c>
      <c r="H194" s="28">
        <f>IF(Applications!AK190="","",IF(Applications!AF190="","New",Applications!AF190))</f>
        <v/>
      </c>
      <c r="I194" s="30">
        <f>IF(Applications!AK190="","",IF(ISNUMBER(Applications!AH190),Applications!AH190,""))</f>
        <v/>
      </c>
      <c r="J194" s="28">
        <f>IF(Applications!AK190="","",Applications!AI190&amp;"")</f>
        <v/>
      </c>
    </row>
    <row r="195">
      <c r="A195" s="28">
        <f>Applications!AK191</f>
        <v/>
      </c>
      <c r="B195" s="28">
        <f>Applications!AO191</f>
        <v/>
      </c>
      <c r="C195" s="29">
        <f>Applications!AM191</f>
        <v/>
      </c>
      <c r="D195" s="29">
        <f>Applications!AN191</f>
        <v/>
      </c>
      <c r="E195" s="29">
        <f>Applications!AP191</f>
        <v/>
      </c>
      <c r="F195" s="29">
        <f>Applications!AQ191</f>
        <v/>
      </c>
      <c r="G195" s="28">
        <f>IF(Applications!AK191="","",Applications!AG191&amp;"")</f>
        <v/>
      </c>
      <c r="H195" s="28">
        <f>IF(Applications!AK191="","",IF(Applications!AF191="","New",Applications!AF191))</f>
        <v/>
      </c>
      <c r="I195" s="30">
        <f>IF(Applications!AK191="","",IF(ISNUMBER(Applications!AH191),Applications!AH191,""))</f>
        <v/>
      </c>
      <c r="J195" s="28">
        <f>IF(Applications!AK191="","",Applications!AI191&amp;"")</f>
        <v/>
      </c>
    </row>
    <row r="196">
      <c r="A196" s="28">
        <f>Applications!AK192</f>
        <v/>
      </c>
      <c r="B196" s="28">
        <f>Applications!AO192</f>
        <v/>
      </c>
      <c r="C196" s="29">
        <f>Applications!AM192</f>
        <v/>
      </c>
      <c r="D196" s="29">
        <f>Applications!AN192</f>
        <v/>
      </c>
      <c r="E196" s="29">
        <f>Applications!AP192</f>
        <v/>
      </c>
      <c r="F196" s="29">
        <f>Applications!AQ192</f>
        <v/>
      </c>
      <c r="G196" s="28">
        <f>IF(Applications!AK192="","",Applications!AG192&amp;"")</f>
        <v/>
      </c>
      <c r="H196" s="28">
        <f>IF(Applications!AK192="","",IF(Applications!AF192="","New",Applications!AF192))</f>
        <v/>
      </c>
      <c r="I196" s="30">
        <f>IF(Applications!AK192="","",IF(ISNUMBER(Applications!AH192),Applications!AH192,""))</f>
        <v/>
      </c>
      <c r="J196" s="28">
        <f>IF(Applications!AK192="","",Applications!AI192&amp;"")</f>
        <v/>
      </c>
    </row>
    <row r="197">
      <c r="A197" s="28">
        <f>Applications!AK193</f>
        <v/>
      </c>
      <c r="B197" s="28">
        <f>Applications!AO193</f>
        <v/>
      </c>
      <c r="C197" s="29">
        <f>Applications!AM193</f>
        <v/>
      </c>
      <c r="D197" s="29">
        <f>Applications!AN193</f>
        <v/>
      </c>
      <c r="E197" s="29">
        <f>Applications!AP193</f>
        <v/>
      </c>
      <c r="F197" s="29">
        <f>Applications!AQ193</f>
        <v/>
      </c>
      <c r="G197" s="28">
        <f>IF(Applications!AK193="","",Applications!AG193&amp;"")</f>
        <v/>
      </c>
      <c r="H197" s="28">
        <f>IF(Applications!AK193="","",IF(Applications!AF193="","New",Applications!AF193))</f>
        <v/>
      </c>
      <c r="I197" s="30">
        <f>IF(Applications!AK193="","",IF(ISNUMBER(Applications!AH193),Applications!AH193,""))</f>
        <v/>
      </c>
      <c r="J197" s="28">
        <f>IF(Applications!AK193="","",Applications!AI193&amp;"")</f>
        <v/>
      </c>
    </row>
    <row r="198">
      <c r="A198" s="28">
        <f>Applications!AK194</f>
        <v/>
      </c>
      <c r="B198" s="28">
        <f>Applications!AO194</f>
        <v/>
      </c>
      <c r="C198" s="29">
        <f>Applications!AM194</f>
        <v/>
      </c>
      <c r="D198" s="29">
        <f>Applications!AN194</f>
        <v/>
      </c>
      <c r="E198" s="29">
        <f>Applications!AP194</f>
        <v/>
      </c>
      <c r="F198" s="29">
        <f>Applications!AQ194</f>
        <v/>
      </c>
      <c r="G198" s="28">
        <f>IF(Applications!AK194="","",Applications!AG194&amp;"")</f>
        <v/>
      </c>
      <c r="H198" s="28">
        <f>IF(Applications!AK194="","",IF(Applications!AF194="","New",Applications!AF194))</f>
        <v/>
      </c>
      <c r="I198" s="30">
        <f>IF(Applications!AK194="","",IF(ISNUMBER(Applications!AH194),Applications!AH194,""))</f>
        <v/>
      </c>
      <c r="J198" s="28">
        <f>IF(Applications!AK194="","",Applications!AI194&amp;"")</f>
        <v/>
      </c>
    </row>
    <row r="199">
      <c r="A199" s="28">
        <f>Applications!AK195</f>
        <v/>
      </c>
      <c r="B199" s="28">
        <f>Applications!AO195</f>
        <v/>
      </c>
      <c r="C199" s="29">
        <f>Applications!AM195</f>
        <v/>
      </c>
      <c r="D199" s="29">
        <f>Applications!AN195</f>
        <v/>
      </c>
      <c r="E199" s="29">
        <f>Applications!AP195</f>
        <v/>
      </c>
      <c r="F199" s="29">
        <f>Applications!AQ195</f>
        <v/>
      </c>
      <c r="G199" s="28">
        <f>IF(Applications!AK195="","",Applications!AG195&amp;"")</f>
        <v/>
      </c>
      <c r="H199" s="28">
        <f>IF(Applications!AK195="","",IF(Applications!AF195="","New",Applications!AF195))</f>
        <v/>
      </c>
      <c r="I199" s="30">
        <f>IF(Applications!AK195="","",IF(ISNUMBER(Applications!AH195),Applications!AH195,""))</f>
        <v/>
      </c>
      <c r="J199" s="28">
        <f>IF(Applications!AK195="","",Applications!AI195&amp;"")</f>
        <v/>
      </c>
    </row>
    <row r="200">
      <c r="A200" s="28">
        <f>Applications!AK196</f>
        <v/>
      </c>
      <c r="B200" s="28">
        <f>Applications!AO196</f>
        <v/>
      </c>
      <c r="C200" s="29">
        <f>Applications!AM196</f>
        <v/>
      </c>
      <c r="D200" s="29">
        <f>Applications!AN196</f>
        <v/>
      </c>
      <c r="E200" s="29">
        <f>Applications!AP196</f>
        <v/>
      </c>
      <c r="F200" s="29">
        <f>Applications!AQ196</f>
        <v/>
      </c>
      <c r="G200" s="28">
        <f>IF(Applications!AK196="","",Applications!AG196&amp;"")</f>
        <v/>
      </c>
      <c r="H200" s="28">
        <f>IF(Applications!AK196="","",IF(Applications!AF196="","New",Applications!AF196))</f>
        <v/>
      </c>
      <c r="I200" s="30">
        <f>IF(Applications!AK196="","",IF(ISNUMBER(Applications!AH196),Applications!AH196,""))</f>
        <v/>
      </c>
      <c r="J200" s="28">
        <f>IF(Applications!AK196="","",Applications!AI196&amp;"")</f>
        <v/>
      </c>
    </row>
    <row r="201">
      <c r="A201" s="28">
        <f>Applications!AK197</f>
        <v/>
      </c>
      <c r="B201" s="28">
        <f>Applications!AO197</f>
        <v/>
      </c>
      <c r="C201" s="29">
        <f>Applications!AM197</f>
        <v/>
      </c>
      <c r="D201" s="29">
        <f>Applications!AN197</f>
        <v/>
      </c>
      <c r="E201" s="29">
        <f>Applications!AP197</f>
        <v/>
      </c>
      <c r="F201" s="29">
        <f>Applications!AQ197</f>
        <v/>
      </c>
      <c r="G201" s="28">
        <f>IF(Applications!AK197="","",Applications!AG197&amp;"")</f>
        <v/>
      </c>
      <c r="H201" s="28">
        <f>IF(Applications!AK197="","",IF(Applications!AF197="","New",Applications!AF197))</f>
        <v/>
      </c>
      <c r="I201" s="30">
        <f>IF(Applications!AK197="","",IF(ISNUMBER(Applications!AH197),Applications!AH197,""))</f>
        <v/>
      </c>
      <c r="J201" s="28">
        <f>IF(Applications!AK197="","",Applications!AI197&amp;"")</f>
        <v/>
      </c>
    </row>
    <row r="202">
      <c r="A202" s="28">
        <f>Applications!AK198</f>
        <v/>
      </c>
      <c r="B202" s="28">
        <f>Applications!AO198</f>
        <v/>
      </c>
      <c r="C202" s="29">
        <f>Applications!AM198</f>
        <v/>
      </c>
      <c r="D202" s="29">
        <f>Applications!AN198</f>
        <v/>
      </c>
      <c r="E202" s="29">
        <f>Applications!AP198</f>
        <v/>
      </c>
      <c r="F202" s="29">
        <f>Applications!AQ198</f>
        <v/>
      </c>
      <c r="G202" s="28">
        <f>IF(Applications!AK198="","",Applications!AG198&amp;"")</f>
        <v/>
      </c>
      <c r="H202" s="28">
        <f>IF(Applications!AK198="","",IF(Applications!AF198="","New",Applications!AF198))</f>
        <v/>
      </c>
      <c r="I202" s="30">
        <f>IF(Applications!AK198="","",IF(ISNUMBER(Applications!AH198),Applications!AH198,""))</f>
        <v/>
      </c>
      <c r="J202" s="28">
        <f>IF(Applications!AK198="","",Applications!AI198&amp;"")</f>
        <v/>
      </c>
    </row>
    <row r="203">
      <c r="A203" s="28">
        <f>Applications!AK199</f>
        <v/>
      </c>
      <c r="B203" s="28">
        <f>Applications!AO199</f>
        <v/>
      </c>
      <c r="C203" s="29">
        <f>Applications!AM199</f>
        <v/>
      </c>
      <c r="D203" s="29">
        <f>Applications!AN199</f>
        <v/>
      </c>
      <c r="E203" s="29">
        <f>Applications!AP199</f>
        <v/>
      </c>
      <c r="F203" s="29">
        <f>Applications!AQ199</f>
        <v/>
      </c>
      <c r="G203" s="28">
        <f>IF(Applications!AK199="","",Applications!AG199&amp;"")</f>
        <v/>
      </c>
      <c r="H203" s="28">
        <f>IF(Applications!AK199="","",IF(Applications!AF199="","New",Applications!AF199))</f>
        <v/>
      </c>
      <c r="I203" s="30">
        <f>IF(Applications!AK199="","",IF(ISNUMBER(Applications!AH199),Applications!AH199,""))</f>
        <v/>
      </c>
      <c r="J203" s="28">
        <f>IF(Applications!AK199="","",Applications!AI199&amp;"")</f>
        <v/>
      </c>
    </row>
    <row r="204">
      <c r="A204" s="28">
        <f>Applications!AK200</f>
        <v/>
      </c>
      <c r="B204" s="28">
        <f>Applications!AO200</f>
        <v/>
      </c>
      <c r="C204" s="29">
        <f>Applications!AM200</f>
        <v/>
      </c>
      <c r="D204" s="29">
        <f>Applications!AN200</f>
        <v/>
      </c>
      <c r="E204" s="29">
        <f>Applications!AP200</f>
        <v/>
      </c>
      <c r="F204" s="29">
        <f>Applications!AQ200</f>
        <v/>
      </c>
      <c r="G204" s="28">
        <f>IF(Applications!AK200="","",Applications!AG200&amp;"")</f>
        <v/>
      </c>
      <c r="H204" s="28">
        <f>IF(Applications!AK200="","",IF(Applications!AF200="","New",Applications!AF200))</f>
        <v/>
      </c>
      <c r="I204" s="30">
        <f>IF(Applications!AK200="","",IF(ISNUMBER(Applications!AH200),Applications!AH200,""))</f>
        <v/>
      </c>
      <c r="J204" s="28">
        <f>IF(Applications!AK200="","",Applications!AI200&amp;"")</f>
        <v/>
      </c>
    </row>
    <row r="205">
      <c r="A205" s="28">
        <f>Applications!AK201</f>
        <v/>
      </c>
      <c r="B205" s="28">
        <f>Applications!AO201</f>
        <v/>
      </c>
      <c r="C205" s="29">
        <f>Applications!AM201</f>
        <v/>
      </c>
      <c r="D205" s="29">
        <f>Applications!AN201</f>
        <v/>
      </c>
      <c r="E205" s="29">
        <f>Applications!AP201</f>
        <v/>
      </c>
      <c r="F205" s="29">
        <f>Applications!AQ201</f>
        <v/>
      </c>
      <c r="G205" s="28">
        <f>IF(Applications!AK201="","",Applications!AG201&amp;"")</f>
        <v/>
      </c>
      <c r="H205" s="28">
        <f>IF(Applications!AK201="","",IF(Applications!AF201="","New",Applications!AF201))</f>
        <v/>
      </c>
      <c r="I205" s="30">
        <f>IF(Applications!AK201="","",IF(ISNUMBER(Applications!AH201),Applications!AH201,""))</f>
        <v/>
      </c>
      <c r="J205" s="28">
        <f>IF(Applications!AK201="","",Applications!AI201&amp;"")</f>
        <v/>
      </c>
    </row>
    <row r="206">
      <c r="A206" s="28">
        <f>Applications!AK202</f>
        <v/>
      </c>
      <c r="B206" s="28">
        <f>Applications!AO202</f>
        <v/>
      </c>
      <c r="C206" s="29">
        <f>Applications!AM202</f>
        <v/>
      </c>
      <c r="D206" s="29">
        <f>Applications!AN202</f>
        <v/>
      </c>
      <c r="E206" s="29">
        <f>Applications!AP202</f>
        <v/>
      </c>
      <c r="F206" s="29">
        <f>Applications!AQ202</f>
        <v/>
      </c>
      <c r="G206" s="28">
        <f>IF(Applications!AK202="","",Applications!AG202&amp;"")</f>
        <v/>
      </c>
      <c r="H206" s="28">
        <f>IF(Applications!AK202="","",IF(Applications!AF202="","New",Applications!AF202))</f>
        <v/>
      </c>
      <c r="I206" s="30">
        <f>IF(Applications!AK202="","",IF(ISNUMBER(Applications!AH202),Applications!AH202,""))</f>
        <v/>
      </c>
      <c r="J206" s="28">
        <f>IF(Applications!AK202="","",Applications!AI202&amp;"")</f>
        <v/>
      </c>
    </row>
    <row r="207">
      <c r="A207" s="28">
        <f>Applications!AK203</f>
        <v/>
      </c>
      <c r="B207" s="28">
        <f>Applications!AO203</f>
        <v/>
      </c>
      <c r="C207" s="29">
        <f>Applications!AM203</f>
        <v/>
      </c>
      <c r="D207" s="29">
        <f>Applications!AN203</f>
        <v/>
      </c>
      <c r="E207" s="29">
        <f>Applications!AP203</f>
        <v/>
      </c>
      <c r="F207" s="29">
        <f>Applications!AQ203</f>
        <v/>
      </c>
      <c r="G207" s="28">
        <f>IF(Applications!AK203="","",Applications!AG203&amp;"")</f>
        <v/>
      </c>
      <c r="H207" s="28">
        <f>IF(Applications!AK203="","",IF(Applications!AF203="","New",Applications!AF203))</f>
        <v/>
      </c>
      <c r="I207" s="30">
        <f>IF(Applications!AK203="","",IF(ISNUMBER(Applications!AH203),Applications!AH203,""))</f>
        <v/>
      </c>
      <c r="J207" s="28">
        <f>IF(Applications!AK203="","",Applications!AI203&amp;"")</f>
        <v/>
      </c>
    </row>
    <row r="208">
      <c r="A208" s="28">
        <f>Applications!AK204</f>
        <v/>
      </c>
      <c r="B208" s="28">
        <f>Applications!AO204</f>
        <v/>
      </c>
      <c r="C208" s="29">
        <f>Applications!AM204</f>
        <v/>
      </c>
      <c r="D208" s="29">
        <f>Applications!AN204</f>
        <v/>
      </c>
      <c r="E208" s="29">
        <f>Applications!AP204</f>
        <v/>
      </c>
      <c r="F208" s="29">
        <f>Applications!AQ204</f>
        <v/>
      </c>
      <c r="G208" s="28">
        <f>IF(Applications!AK204="","",Applications!AG204&amp;"")</f>
        <v/>
      </c>
      <c r="H208" s="28">
        <f>IF(Applications!AK204="","",IF(Applications!AF204="","New",Applications!AF204))</f>
        <v/>
      </c>
      <c r="I208" s="30">
        <f>IF(Applications!AK204="","",IF(ISNUMBER(Applications!AH204),Applications!AH204,""))</f>
        <v/>
      </c>
      <c r="J208" s="28">
        <f>IF(Applications!AK204="","",Applications!AI204&amp;"")</f>
        <v/>
      </c>
    </row>
    <row r="209">
      <c r="A209" s="28">
        <f>Applications!AK205</f>
        <v/>
      </c>
      <c r="B209" s="28">
        <f>Applications!AO205</f>
        <v/>
      </c>
      <c r="C209" s="29">
        <f>Applications!AM205</f>
        <v/>
      </c>
      <c r="D209" s="29">
        <f>Applications!AN205</f>
        <v/>
      </c>
      <c r="E209" s="29">
        <f>Applications!AP205</f>
        <v/>
      </c>
      <c r="F209" s="29">
        <f>Applications!AQ205</f>
        <v/>
      </c>
      <c r="G209" s="28">
        <f>IF(Applications!AK205="","",Applications!AG205&amp;"")</f>
        <v/>
      </c>
      <c r="H209" s="28">
        <f>IF(Applications!AK205="","",IF(Applications!AF205="","New",Applications!AF205))</f>
        <v/>
      </c>
      <c r="I209" s="30">
        <f>IF(Applications!AK205="","",IF(ISNUMBER(Applications!AH205),Applications!AH205,""))</f>
        <v/>
      </c>
      <c r="J209" s="28">
        <f>IF(Applications!AK205="","",Applications!AI205&amp;"")</f>
        <v/>
      </c>
    </row>
    <row r="210">
      <c r="A210" s="28">
        <f>Applications!AK206</f>
        <v/>
      </c>
      <c r="B210" s="28">
        <f>Applications!AO206</f>
        <v/>
      </c>
      <c r="C210" s="29">
        <f>Applications!AM206</f>
        <v/>
      </c>
      <c r="D210" s="29">
        <f>Applications!AN206</f>
        <v/>
      </c>
      <c r="E210" s="29">
        <f>Applications!AP206</f>
        <v/>
      </c>
      <c r="F210" s="29">
        <f>Applications!AQ206</f>
        <v/>
      </c>
      <c r="G210" s="28">
        <f>IF(Applications!AK206="","",Applications!AG206&amp;"")</f>
        <v/>
      </c>
      <c r="H210" s="28">
        <f>IF(Applications!AK206="","",IF(Applications!AF206="","New",Applications!AF206))</f>
        <v/>
      </c>
      <c r="I210" s="30">
        <f>IF(Applications!AK206="","",IF(ISNUMBER(Applications!AH206),Applications!AH206,""))</f>
        <v/>
      </c>
      <c r="J210" s="28">
        <f>IF(Applications!AK206="","",Applications!AI206&amp;"")</f>
        <v/>
      </c>
    </row>
    <row r="211">
      <c r="A211" s="28">
        <f>Applications!AK207</f>
        <v/>
      </c>
      <c r="B211" s="28">
        <f>Applications!AO207</f>
        <v/>
      </c>
      <c r="C211" s="29">
        <f>Applications!AM207</f>
        <v/>
      </c>
      <c r="D211" s="29">
        <f>Applications!AN207</f>
        <v/>
      </c>
      <c r="E211" s="29">
        <f>Applications!AP207</f>
        <v/>
      </c>
      <c r="F211" s="29">
        <f>Applications!AQ207</f>
        <v/>
      </c>
      <c r="G211" s="28">
        <f>IF(Applications!AK207="","",Applications!AG207&amp;"")</f>
        <v/>
      </c>
      <c r="H211" s="28">
        <f>IF(Applications!AK207="","",IF(Applications!AF207="","New",Applications!AF207))</f>
        <v/>
      </c>
      <c r="I211" s="30">
        <f>IF(Applications!AK207="","",IF(ISNUMBER(Applications!AH207),Applications!AH207,""))</f>
        <v/>
      </c>
      <c r="J211" s="28">
        <f>IF(Applications!AK207="","",Applications!AI207&amp;"")</f>
        <v/>
      </c>
    </row>
    <row r="212">
      <c r="A212" s="28">
        <f>Applications!AK208</f>
        <v/>
      </c>
      <c r="B212" s="28">
        <f>Applications!AO208</f>
        <v/>
      </c>
      <c r="C212" s="29">
        <f>Applications!AM208</f>
        <v/>
      </c>
      <c r="D212" s="29">
        <f>Applications!AN208</f>
        <v/>
      </c>
      <c r="E212" s="29">
        <f>Applications!AP208</f>
        <v/>
      </c>
      <c r="F212" s="29">
        <f>Applications!AQ208</f>
        <v/>
      </c>
      <c r="G212" s="28">
        <f>IF(Applications!AK208="","",Applications!AG208&amp;"")</f>
        <v/>
      </c>
      <c r="H212" s="28">
        <f>IF(Applications!AK208="","",IF(Applications!AF208="","New",Applications!AF208))</f>
        <v/>
      </c>
      <c r="I212" s="30">
        <f>IF(Applications!AK208="","",IF(ISNUMBER(Applications!AH208),Applications!AH208,""))</f>
        <v/>
      </c>
      <c r="J212" s="28">
        <f>IF(Applications!AK208="","",Applications!AI208&amp;"")</f>
        <v/>
      </c>
    </row>
    <row r="213">
      <c r="A213" s="28">
        <f>Applications!AK209</f>
        <v/>
      </c>
      <c r="B213" s="28">
        <f>Applications!AO209</f>
        <v/>
      </c>
      <c r="C213" s="29">
        <f>Applications!AM209</f>
        <v/>
      </c>
      <c r="D213" s="29">
        <f>Applications!AN209</f>
        <v/>
      </c>
      <c r="E213" s="29">
        <f>Applications!AP209</f>
        <v/>
      </c>
      <c r="F213" s="29">
        <f>Applications!AQ209</f>
        <v/>
      </c>
      <c r="G213" s="28">
        <f>IF(Applications!AK209="","",Applications!AG209&amp;"")</f>
        <v/>
      </c>
      <c r="H213" s="28">
        <f>IF(Applications!AK209="","",IF(Applications!AF209="","New",Applications!AF209))</f>
        <v/>
      </c>
      <c r="I213" s="30">
        <f>IF(Applications!AK209="","",IF(ISNUMBER(Applications!AH209),Applications!AH209,""))</f>
        <v/>
      </c>
      <c r="J213" s="28">
        <f>IF(Applications!AK209="","",Applications!AI209&amp;"")</f>
        <v/>
      </c>
    </row>
    <row r="214">
      <c r="A214" s="28">
        <f>Applications!AK210</f>
        <v/>
      </c>
      <c r="B214" s="28">
        <f>Applications!AO210</f>
        <v/>
      </c>
      <c r="C214" s="29">
        <f>Applications!AM210</f>
        <v/>
      </c>
      <c r="D214" s="29">
        <f>Applications!AN210</f>
        <v/>
      </c>
      <c r="E214" s="29">
        <f>Applications!AP210</f>
        <v/>
      </c>
      <c r="F214" s="29">
        <f>Applications!AQ210</f>
        <v/>
      </c>
      <c r="G214" s="28">
        <f>IF(Applications!AK210="","",Applications!AG210&amp;"")</f>
        <v/>
      </c>
      <c r="H214" s="28">
        <f>IF(Applications!AK210="","",IF(Applications!AF210="","New",Applications!AF210))</f>
        <v/>
      </c>
      <c r="I214" s="30">
        <f>IF(Applications!AK210="","",IF(ISNUMBER(Applications!AH210),Applications!AH210,""))</f>
        <v/>
      </c>
      <c r="J214" s="28">
        <f>IF(Applications!AK210="","",Applications!AI210&amp;"")</f>
        <v/>
      </c>
    </row>
    <row r="215">
      <c r="A215" s="28">
        <f>Applications!AK211</f>
        <v/>
      </c>
      <c r="B215" s="28">
        <f>Applications!AO211</f>
        <v/>
      </c>
      <c r="C215" s="29">
        <f>Applications!AM211</f>
        <v/>
      </c>
      <c r="D215" s="29">
        <f>Applications!AN211</f>
        <v/>
      </c>
      <c r="E215" s="29">
        <f>Applications!AP211</f>
        <v/>
      </c>
      <c r="F215" s="29">
        <f>Applications!AQ211</f>
        <v/>
      </c>
      <c r="G215" s="28">
        <f>IF(Applications!AK211="","",Applications!AG211&amp;"")</f>
        <v/>
      </c>
      <c r="H215" s="28">
        <f>IF(Applications!AK211="","",IF(Applications!AF211="","New",Applications!AF211))</f>
        <v/>
      </c>
      <c r="I215" s="30">
        <f>IF(Applications!AK211="","",IF(ISNUMBER(Applications!AH211),Applications!AH211,""))</f>
        <v/>
      </c>
      <c r="J215" s="28">
        <f>IF(Applications!AK211="","",Applications!AI211&amp;"")</f>
        <v/>
      </c>
    </row>
    <row r="216">
      <c r="A216" s="28">
        <f>Applications!AK212</f>
        <v/>
      </c>
      <c r="B216" s="28">
        <f>Applications!AO212</f>
        <v/>
      </c>
      <c r="C216" s="29">
        <f>Applications!AM212</f>
        <v/>
      </c>
      <c r="D216" s="29">
        <f>Applications!AN212</f>
        <v/>
      </c>
      <c r="E216" s="29">
        <f>Applications!AP212</f>
        <v/>
      </c>
      <c r="F216" s="29">
        <f>Applications!AQ212</f>
        <v/>
      </c>
      <c r="G216" s="28">
        <f>IF(Applications!AK212="","",Applications!AG212&amp;"")</f>
        <v/>
      </c>
      <c r="H216" s="28">
        <f>IF(Applications!AK212="","",IF(Applications!AF212="","New",Applications!AF212))</f>
        <v/>
      </c>
      <c r="I216" s="30">
        <f>IF(Applications!AK212="","",IF(ISNUMBER(Applications!AH212),Applications!AH212,""))</f>
        <v/>
      </c>
      <c r="J216" s="28">
        <f>IF(Applications!AK212="","",Applications!AI212&amp;"")</f>
        <v/>
      </c>
    </row>
    <row r="217">
      <c r="A217" s="28">
        <f>Applications!AK213</f>
        <v/>
      </c>
      <c r="B217" s="28">
        <f>Applications!AO213</f>
        <v/>
      </c>
      <c r="C217" s="29">
        <f>Applications!AM213</f>
        <v/>
      </c>
      <c r="D217" s="29">
        <f>Applications!AN213</f>
        <v/>
      </c>
      <c r="E217" s="29">
        <f>Applications!AP213</f>
        <v/>
      </c>
      <c r="F217" s="29">
        <f>Applications!AQ213</f>
        <v/>
      </c>
      <c r="G217" s="28">
        <f>IF(Applications!AK213="","",Applications!AG213&amp;"")</f>
        <v/>
      </c>
      <c r="H217" s="28">
        <f>IF(Applications!AK213="","",IF(Applications!AF213="","New",Applications!AF213))</f>
        <v/>
      </c>
      <c r="I217" s="30">
        <f>IF(Applications!AK213="","",IF(ISNUMBER(Applications!AH213),Applications!AH213,""))</f>
        <v/>
      </c>
      <c r="J217" s="28">
        <f>IF(Applications!AK213="","",Applications!AI213&amp;"")</f>
        <v/>
      </c>
    </row>
    <row r="218">
      <c r="A218" s="28">
        <f>Applications!AK214</f>
        <v/>
      </c>
      <c r="B218" s="28">
        <f>Applications!AO214</f>
        <v/>
      </c>
      <c r="C218" s="29">
        <f>Applications!AM214</f>
        <v/>
      </c>
      <c r="D218" s="29">
        <f>Applications!AN214</f>
        <v/>
      </c>
      <c r="E218" s="29">
        <f>Applications!AP214</f>
        <v/>
      </c>
      <c r="F218" s="29">
        <f>Applications!AQ214</f>
        <v/>
      </c>
      <c r="G218" s="28">
        <f>IF(Applications!AK214="","",Applications!AG214&amp;"")</f>
        <v/>
      </c>
      <c r="H218" s="28">
        <f>IF(Applications!AK214="","",IF(Applications!AF214="","New",Applications!AF214))</f>
        <v/>
      </c>
      <c r="I218" s="30">
        <f>IF(Applications!AK214="","",IF(ISNUMBER(Applications!AH214),Applications!AH214,""))</f>
        <v/>
      </c>
      <c r="J218" s="28">
        <f>IF(Applications!AK214="","",Applications!AI214&amp;"")</f>
        <v/>
      </c>
    </row>
    <row r="219">
      <c r="A219" s="28">
        <f>Applications!AK215</f>
        <v/>
      </c>
      <c r="B219" s="28">
        <f>Applications!AO215</f>
        <v/>
      </c>
      <c r="C219" s="29">
        <f>Applications!AM215</f>
        <v/>
      </c>
      <c r="D219" s="29">
        <f>Applications!AN215</f>
        <v/>
      </c>
      <c r="E219" s="29">
        <f>Applications!AP215</f>
        <v/>
      </c>
      <c r="F219" s="29">
        <f>Applications!AQ215</f>
        <v/>
      </c>
      <c r="G219" s="28">
        <f>IF(Applications!AK215="","",Applications!AG215&amp;"")</f>
        <v/>
      </c>
      <c r="H219" s="28">
        <f>IF(Applications!AK215="","",IF(Applications!AF215="","New",Applications!AF215))</f>
        <v/>
      </c>
      <c r="I219" s="30">
        <f>IF(Applications!AK215="","",IF(ISNUMBER(Applications!AH215),Applications!AH215,""))</f>
        <v/>
      </c>
      <c r="J219" s="28">
        <f>IF(Applications!AK215="","",Applications!AI215&amp;"")</f>
        <v/>
      </c>
    </row>
    <row r="220">
      <c r="A220" s="28">
        <f>Applications!AK216</f>
        <v/>
      </c>
      <c r="B220" s="28">
        <f>Applications!AO216</f>
        <v/>
      </c>
      <c r="C220" s="29">
        <f>Applications!AM216</f>
        <v/>
      </c>
      <c r="D220" s="29">
        <f>Applications!AN216</f>
        <v/>
      </c>
      <c r="E220" s="29">
        <f>Applications!AP216</f>
        <v/>
      </c>
      <c r="F220" s="29">
        <f>Applications!AQ216</f>
        <v/>
      </c>
      <c r="G220" s="28">
        <f>IF(Applications!AK216="","",Applications!AG216&amp;"")</f>
        <v/>
      </c>
      <c r="H220" s="28">
        <f>IF(Applications!AK216="","",IF(Applications!AF216="","New",Applications!AF216))</f>
        <v/>
      </c>
      <c r="I220" s="30">
        <f>IF(Applications!AK216="","",IF(ISNUMBER(Applications!AH216),Applications!AH216,""))</f>
        <v/>
      </c>
      <c r="J220" s="28">
        <f>IF(Applications!AK216="","",Applications!AI216&amp;"")</f>
        <v/>
      </c>
    </row>
    <row r="221">
      <c r="A221" s="28">
        <f>Applications!AK217</f>
        <v/>
      </c>
      <c r="B221" s="28">
        <f>Applications!AO217</f>
        <v/>
      </c>
      <c r="C221" s="29">
        <f>Applications!AM217</f>
        <v/>
      </c>
      <c r="D221" s="29">
        <f>Applications!AN217</f>
        <v/>
      </c>
      <c r="E221" s="29">
        <f>Applications!AP217</f>
        <v/>
      </c>
      <c r="F221" s="29">
        <f>Applications!AQ217</f>
        <v/>
      </c>
      <c r="G221" s="28">
        <f>IF(Applications!AK217="","",Applications!AG217&amp;"")</f>
        <v/>
      </c>
      <c r="H221" s="28">
        <f>IF(Applications!AK217="","",IF(Applications!AF217="","New",Applications!AF217))</f>
        <v/>
      </c>
      <c r="I221" s="30">
        <f>IF(Applications!AK217="","",IF(ISNUMBER(Applications!AH217),Applications!AH217,""))</f>
        <v/>
      </c>
      <c r="J221" s="28">
        <f>IF(Applications!AK217="","",Applications!AI217&amp;"")</f>
        <v/>
      </c>
    </row>
    <row r="222">
      <c r="A222" s="28">
        <f>Applications!AK218</f>
        <v/>
      </c>
      <c r="B222" s="28">
        <f>Applications!AO218</f>
        <v/>
      </c>
      <c r="C222" s="29">
        <f>Applications!AM218</f>
        <v/>
      </c>
      <c r="D222" s="29">
        <f>Applications!AN218</f>
        <v/>
      </c>
      <c r="E222" s="29">
        <f>Applications!AP218</f>
        <v/>
      </c>
      <c r="F222" s="29">
        <f>Applications!AQ218</f>
        <v/>
      </c>
      <c r="G222" s="28">
        <f>IF(Applications!AK218="","",Applications!AG218&amp;"")</f>
        <v/>
      </c>
      <c r="H222" s="28">
        <f>IF(Applications!AK218="","",IF(Applications!AF218="","New",Applications!AF218))</f>
        <v/>
      </c>
      <c r="I222" s="30">
        <f>IF(Applications!AK218="","",IF(ISNUMBER(Applications!AH218),Applications!AH218,""))</f>
        <v/>
      </c>
      <c r="J222" s="28">
        <f>IF(Applications!AK218="","",Applications!AI218&amp;"")</f>
        <v/>
      </c>
    </row>
    <row r="223">
      <c r="A223" s="28">
        <f>Applications!AK219</f>
        <v/>
      </c>
      <c r="B223" s="28">
        <f>Applications!AO219</f>
        <v/>
      </c>
      <c r="C223" s="29">
        <f>Applications!AM219</f>
        <v/>
      </c>
      <c r="D223" s="29">
        <f>Applications!AN219</f>
        <v/>
      </c>
      <c r="E223" s="29">
        <f>Applications!AP219</f>
        <v/>
      </c>
      <c r="F223" s="29">
        <f>Applications!AQ219</f>
        <v/>
      </c>
      <c r="G223" s="28">
        <f>IF(Applications!AK219="","",Applications!AG219&amp;"")</f>
        <v/>
      </c>
      <c r="H223" s="28">
        <f>IF(Applications!AK219="","",IF(Applications!AF219="","New",Applications!AF219))</f>
        <v/>
      </c>
      <c r="I223" s="30">
        <f>IF(Applications!AK219="","",IF(ISNUMBER(Applications!AH219),Applications!AH219,""))</f>
        <v/>
      </c>
      <c r="J223" s="28">
        <f>IF(Applications!AK219="","",Applications!AI219&amp;"")</f>
        <v/>
      </c>
    </row>
    <row r="224">
      <c r="A224" s="28">
        <f>Applications!AK220</f>
        <v/>
      </c>
      <c r="B224" s="28">
        <f>Applications!AO220</f>
        <v/>
      </c>
      <c r="C224" s="29">
        <f>Applications!AM220</f>
        <v/>
      </c>
      <c r="D224" s="29">
        <f>Applications!AN220</f>
        <v/>
      </c>
      <c r="E224" s="29">
        <f>Applications!AP220</f>
        <v/>
      </c>
      <c r="F224" s="29">
        <f>Applications!AQ220</f>
        <v/>
      </c>
      <c r="G224" s="28">
        <f>IF(Applications!AK220="","",Applications!AG220&amp;"")</f>
        <v/>
      </c>
      <c r="H224" s="28">
        <f>IF(Applications!AK220="","",IF(Applications!AF220="","New",Applications!AF220))</f>
        <v/>
      </c>
      <c r="I224" s="30">
        <f>IF(Applications!AK220="","",IF(ISNUMBER(Applications!AH220),Applications!AH220,""))</f>
        <v/>
      </c>
      <c r="J224" s="28">
        <f>IF(Applications!AK220="","",Applications!AI220&amp;"")</f>
        <v/>
      </c>
    </row>
    <row r="225">
      <c r="A225" s="28">
        <f>Applications!AK221</f>
        <v/>
      </c>
      <c r="B225" s="28">
        <f>Applications!AO221</f>
        <v/>
      </c>
      <c r="C225" s="29">
        <f>Applications!AM221</f>
        <v/>
      </c>
      <c r="D225" s="29">
        <f>Applications!AN221</f>
        <v/>
      </c>
      <c r="E225" s="29">
        <f>Applications!AP221</f>
        <v/>
      </c>
      <c r="F225" s="29">
        <f>Applications!AQ221</f>
        <v/>
      </c>
      <c r="G225" s="28">
        <f>IF(Applications!AK221="","",Applications!AG221&amp;"")</f>
        <v/>
      </c>
      <c r="H225" s="28">
        <f>IF(Applications!AK221="","",IF(Applications!AF221="","New",Applications!AF221))</f>
        <v/>
      </c>
      <c r="I225" s="30">
        <f>IF(Applications!AK221="","",IF(ISNUMBER(Applications!AH221),Applications!AH221,""))</f>
        <v/>
      </c>
      <c r="J225" s="28">
        <f>IF(Applications!AK221="","",Applications!AI221&amp;"")</f>
        <v/>
      </c>
    </row>
    <row r="226">
      <c r="A226" s="28">
        <f>Applications!AK222</f>
        <v/>
      </c>
      <c r="B226" s="28">
        <f>Applications!AO222</f>
        <v/>
      </c>
      <c r="C226" s="29">
        <f>Applications!AM222</f>
        <v/>
      </c>
      <c r="D226" s="29">
        <f>Applications!AN222</f>
        <v/>
      </c>
      <c r="E226" s="29">
        <f>Applications!AP222</f>
        <v/>
      </c>
      <c r="F226" s="29">
        <f>Applications!AQ222</f>
        <v/>
      </c>
      <c r="G226" s="28">
        <f>IF(Applications!AK222="","",Applications!AG222&amp;"")</f>
        <v/>
      </c>
      <c r="H226" s="28">
        <f>IF(Applications!AK222="","",IF(Applications!AF222="","New",Applications!AF222))</f>
        <v/>
      </c>
      <c r="I226" s="30">
        <f>IF(Applications!AK222="","",IF(ISNUMBER(Applications!AH222),Applications!AH222,""))</f>
        <v/>
      </c>
      <c r="J226" s="28">
        <f>IF(Applications!AK222="","",Applications!AI222&amp;"")</f>
        <v/>
      </c>
    </row>
    <row r="227">
      <c r="A227" s="28">
        <f>Applications!AK223</f>
        <v/>
      </c>
      <c r="B227" s="28">
        <f>Applications!AO223</f>
        <v/>
      </c>
      <c r="C227" s="29">
        <f>Applications!AM223</f>
        <v/>
      </c>
      <c r="D227" s="29">
        <f>Applications!AN223</f>
        <v/>
      </c>
      <c r="E227" s="29">
        <f>Applications!AP223</f>
        <v/>
      </c>
      <c r="F227" s="29">
        <f>Applications!AQ223</f>
        <v/>
      </c>
      <c r="G227" s="28">
        <f>IF(Applications!AK223="","",Applications!AG223&amp;"")</f>
        <v/>
      </c>
      <c r="H227" s="28">
        <f>IF(Applications!AK223="","",IF(Applications!AF223="","New",Applications!AF223))</f>
        <v/>
      </c>
      <c r="I227" s="30">
        <f>IF(Applications!AK223="","",IF(ISNUMBER(Applications!AH223),Applications!AH223,""))</f>
        <v/>
      </c>
      <c r="J227" s="28">
        <f>IF(Applications!AK223="","",Applications!AI223&amp;"")</f>
        <v/>
      </c>
    </row>
    <row r="228">
      <c r="A228" s="28">
        <f>Applications!AK224</f>
        <v/>
      </c>
      <c r="B228" s="28">
        <f>Applications!AO224</f>
        <v/>
      </c>
      <c r="C228" s="29">
        <f>Applications!AM224</f>
        <v/>
      </c>
      <c r="D228" s="29">
        <f>Applications!AN224</f>
        <v/>
      </c>
      <c r="E228" s="29">
        <f>Applications!AP224</f>
        <v/>
      </c>
      <c r="F228" s="29">
        <f>Applications!AQ224</f>
        <v/>
      </c>
      <c r="G228" s="28">
        <f>IF(Applications!AK224="","",Applications!AG224&amp;"")</f>
        <v/>
      </c>
      <c r="H228" s="28">
        <f>IF(Applications!AK224="","",IF(Applications!AF224="","New",Applications!AF224))</f>
        <v/>
      </c>
      <c r="I228" s="30">
        <f>IF(Applications!AK224="","",IF(ISNUMBER(Applications!AH224),Applications!AH224,""))</f>
        <v/>
      </c>
      <c r="J228" s="28">
        <f>IF(Applications!AK224="","",Applications!AI224&amp;"")</f>
        <v/>
      </c>
    </row>
    <row r="229">
      <c r="A229" s="28">
        <f>Applications!AK225</f>
        <v/>
      </c>
      <c r="B229" s="28">
        <f>Applications!AO225</f>
        <v/>
      </c>
      <c r="C229" s="29">
        <f>Applications!AM225</f>
        <v/>
      </c>
      <c r="D229" s="29">
        <f>Applications!AN225</f>
        <v/>
      </c>
      <c r="E229" s="29">
        <f>Applications!AP225</f>
        <v/>
      </c>
      <c r="F229" s="29">
        <f>Applications!AQ225</f>
        <v/>
      </c>
      <c r="G229" s="28">
        <f>IF(Applications!AK225="","",Applications!AG225&amp;"")</f>
        <v/>
      </c>
      <c r="H229" s="28">
        <f>IF(Applications!AK225="","",IF(Applications!AF225="","New",Applications!AF225))</f>
        <v/>
      </c>
      <c r="I229" s="30">
        <f>IF(Applications!AK225="","",IF(ISNUMBER(Applications!AH225),Applications!AH225,""))</f>
        <v/>
      </c>
      <c r="J229" s="28">
        <f>IF(Applications!AK225="","",Applications!AI225&amp;"")</f>
        <v/>
      </c>
    </row>
    <row r="230">
      <c r="A230" s="28">
        <f>Applications!AK226</f>
        <v/>
      </c>
      <c r="B230" s="28">
        <f>Applications!AO226</f>
        <v/>
      </c>
      <c r="C230" s="29">
        <f>Applications!AM226</f>
        <v/>
      </c>
      <c r="D230" s="29">
        <f>Applications!AN226</f>
        <v/>
      </c>
      <c r="E230" s="29">
        <f>Applications!AP226</f>
        <v/>
      </c>
      <c r="F230" s="29">
        <f>Applications!AQ226</f>
        <v/>
      </c>
      <c r="G230" s="28">
        <f>IF(Applications!AK226="","",Applications!AG226&amp;"")</f>
        <v/>
      </c>
      <c r="H230" s="28">
        <f>IF(Applications!AK226="","",IF(Applications!AF226="","New",Applications!AF226))</f>
        <v/>
      </c>
      <c r="I230" s="30">
        <f>IF(Applications!AK226="","",IF(ISNUMBER(Applications!AH226),Applications!AH226,""))</f>
        <v/>
      </c>
      <c r="J230" s="28">
        <f>IF(Applications!AK226="","",Applications!AI226&amp;"")</f>
        <v/>
      </c>
    </row>
    <row r="231">
      <c r="A231" s="28">
        <f>Applications!AK227</f>
        <v/>
      </c>
      <c r="B231" s="28">
        <f>Applications!AO227</f>
        <v/>
      </c>
      <c r="C231" s="29">
        <f>Applications!AM227</f>
        <v/>
      </c>
      <c r="D231" s="29">
        <f>Applications!AN227</f>
        <v/>
      </c>
      <c r="E231" s="29">
        <f>Applications!AP227</f>
        <v/>
      </c>
      <c r="F231" s="29">
        <f>Applications!AQ227</f>
        <v/>
      </c>
      <c r="G231" s="28">
        <f>IF(Applications!AK227="","",Applications!AG227&amp;"")</f>
        <v/>
      </c>
      <c r="H231" s="28">
        <f>IF(Applications!AK227="","",IF(Applications!AF227="","New",Applications!AF227))</f>
        <v/>
      </c>
      <c r="I231" s="30">
        <f>IF(Applications!AK227="","",IF(ISNUMBER(Applications!AH227),Applications!AH227,""))</f>
        <v/>
      </c>
      <c r="J231" s="28">
        <f>IF(Applications!AK227="","",Applications!AI227&amp;"")</f>
        <v/>
      </c>
    </row>
    <row r="232">
      <c r="A232" s="28">
        <f>Applications!AK228</f>
        <v/>
      </c>
      <c r="B232" s="28">
        <f>Applications!AO228</f>
        <v/>
      </c>
      <c r="C232" s="29">
        <f>Applications!AM228</f>
        <v/>
      </c>
      <c r="D232" s="29">
        <f>Applications!AN228</f>
        <v/>
      </c>
      <c r="E232" s="29">
        <f>Applications!AP228</f>
        <v/>
      </c>
      <c r="F232" s="29">
        <f>Applications!AQ228</f>
        <v/>
      </c>
      <c r="G232" s="28">
        <f>IF(Applications!AK228="","",Applications!AG228&amp;"")</f>
        <v/>
      </c>
      <c r="H232" s="28">
        <f>IF(Applications!AK228="","",IF(Applications!AF228="","New",Applications!AF228))</f>
        <v/>
      </c>
      <c r="I232" s="30">
        <f>IF(Applications!AK228="","",IF(ISNUMBER(Applications!AH228),Applications!AH228,""))</f>
        <v/>
      </c>
      <c r="J232" s="28">
        <f>IF(Applications!AK228="","",Applications!AI228&amp;"")</f>
        <v/>
      </c>
    </row>
    <row r="233">
      <c r="A233" s="28">
        <f>Applications!AK229</f>
        <v/>
      </c>
      <c r="B233" s="28">
        <f>Applications!AO229</f>
        <v/>
      </c>
      <c r="C233" s="29">
        <f>Applications!AM229</f>
        <v/>
      </c>
      <c r="D233" s="29">
        <f>Applications!AN229</f>
        <v/>
      </c>
      <c r="E233" s="29">
        <f>Applications!AP229</f>
        <v/>
      </c>
      <c r="F233" s="29">
        <f>Applications!AQ229</f>
        <v/>
      </c>
      <c r="G233" s="28">
        <f>IF(Applications!AK229="","",Applications!AG229&amp;"")</f>
        <v/>
      </c>
      <c r="H233" s="28">
        <f>IF(Applications!AK229="","",IF(Applications!AF229="","New",Applications!AF229))</f>
        <v/>
      </c>
      <c r="I233" s="30">
        <f>IF(Applications!AK229="","",IF(ISNUMBER(Applications!AH229),Applications!AH229,""))</f>
        <v/>
      </c>
      <c r="J233" s="28">
        <f>IF(Applications!AK229="","",Applications!AI229&amp;"")</f>
        <v/>
      </c>
    </row>
    <row r="234">
      <c r="A234" s="28">
        <f>Applications!AK230</f>
        <v/>
      </c>
      <c r="B234" s="28">
        <f>Applications!AO230</f>
        <v/>
      </c>
      <c r="C234" s="29">
        <f>Applications!AM230</f>
        <v/>
      </c>
      <c r="D234" s="29">
        <f>Applications!AN230</f>
        <v/>
      </c>
      <c r="E234" s="29">
        <f>Applications!AP230</f>
        <v/>
      </c>
      <c r="F234" s="29">
        <f>Applications!AQ230</f>
        <v/>
      </c>
      <c r="G234" s="28">
        <f>IF(Applications!AK230="","",Applications!AG230&amp;"")</f>
        <v/>
      </c>
      <c r="H234" s="28">
        <f>IF(Applications!AK230="","",IF(Applications!AF230="","New",Applications!AF230))</f>
        <v/>
      </c>
      <c r="I234" s="30">
        <f>IF(Applications!AK230="","",IF(ISNUMBER(Applications!AH230),Applications!AH230,""))</f>
        <v/>
      </c>
      <c r="J234" s="28">
        <f>IF(Applications!AK230="","",Applications!AI230&amp;"")</f>
        <v/>
      </c>
    </row>
    <row r="235">
      <c r="A235" s="28">
        <f>Applications!AK231</f>
        <v/>
      </c>
      <c r="B235" s="28">
        <f>Applications!AO231</f>
        <v/>
      </c>
      <c r="C235" s="29">
        <f>Applications!AM231</f>
        <v/>
      </c>
      <c r="D235" s="29">
        <f>Applications!AN231</f>
        <v/>
      </c>
      <c r="E235" s="29">
        <f>Applications!AP231</f>
        <v/>
      </c>
      <c r="F235" s="29">
        <f>Applications!AQ231</f>
        <v/>
      </c>
      <c r="G235" s="28">
        <f>IF(Applications!AK231="","",Applications!AG231&amp;"")</f>
        <v/>
      </c>
      <c r="H235" s="28">
        <f>IF(Applications!AK231="","",IF(Applications!AF231="","New",Applications!AF231))</f>
        <v/>
      </c>
      <c r="I235" s="30">
        <f>IF(Applications!AK231="","",IF(ISNUMBER(Applications!AH231),Applications!AH231,""))</f>
        <v/>
      </c>
      <c r="J235" s="28">
        <f>IF(Applications!AK231="","",Applications!AI231&amp;"")</f>
        <v/>
      </c>
    </row>
    <row r="236">
      <c r="A236" s="28">
        <f>Applications!AK232</f>
        <v/>
      </c>
      <c r="B236" s="28">
        <f>Applications!AO232</f>
        <v/>
      </c>
      <c r="C236" s="29">
        <f>Applications!AM232</f>
        <v/>
      </c>
      <c r="D236" s="29">
        <f>Applications!AN232</f>
        <v/>
      </c>
      <c r="E236" s="29">
        <f>Applications!AP232</f>
        <v/>
      </c>
      <c r="F236" s="29">
        <f>Applications!AQ232</f>
        <v/>
      </c>
      <c r="G236" s="28">
        <f>IF(Applications!AK232="","",Applications!AG232&amp;"")</f>
        <v/>
      </c>
      <c r="H236" s="28">
        <f>IF(Applications!AK232="","",IF(Applications!AF232="","New",Applications!AF232))</f>
        <v/>
      </c>
      <c r="I236" s="30">
        <f>IF(Applications!AK232="","",IF(ISNUMBER(Applications!AH232),Applications!AH232,""))</f>
        <v/>
      </c>
      <c r="J236" s="28">
        <f>IF(Applications!AK232="","",Applications!AI232&amp;"")</f>
        <v/>
      </c>
    </row>
    <row r="237">
      <c r="A237" s="28">
        <f>Applications!AK233</f>
        <v/>
      </c>
      <c r="B237" s="28">
        <f>Applications!AO233</f>
        <v/>
      </c>
      <c r="C237" s="29">
        <f>Applications!AM233</f>
        <v/>
      </c>
      <c r="D237" s="29">
        <f>Applications!AN233</f>
        <v/>
      </c>
      <c r="E237" s="29">
        <f>Applications!AP233</f>
        <v/>
      </c>
      <c r="F237" s="29">
        <f>Applications!AQ233</f>
        <v/>
      </c>
      <c r="G237" s="28">
        <f>IF(Applications!AK233="","",Applications!AG233&amp;"")</f>
        <v/>
      </c>
      <c r="H237" s="28">
        <f>IF(Applications!AK233="","",IF(Applications!AF233="","New",Applications!AF233))</f>
        <v/>
      </c>
      <c r="I237" s="30">
        <f>IF(Applications!AK233="","",IF(ISNUMBER(Applications!AH233),Applications!AH233,""))</f>
        <v/>
      </c>
      <c r="J237" s="28">
        <f>IF(Applications!AK233="","",Applications!AI233&amp;"")</f>
        <v/>
      </c>
    </row>
    <row r="238">
      <c r="A238" s="28">
        <f>Applications!AK234</f>
        <v/>
      </c>
      <c r="B238" s="28">
        <f>Applications!AO234</f>
        <v/>
      </c>
      <c r="C238" s="29">
        <f>Applications!AM234</f>
        <v/>
      </c>
      <c r="D238" s="29">
        <f>Applications!AN234</f>
        <v/>
      </c>
      <c r="E238" s="29">
        <f>Applications!AP234</f>
        <v/>
      </c>
      <c r="F238" s="29">
        <f>Applications!AQ234</f>
        <v/>
      </c>
      <c r="G238" s="28">
        <f>IF(Applications!AK234="","",Applications!AG234&amp;"")</f>
        <v/>
      </c>
      <c r="H238" s="28">
        <f>IF(Applications!AK234="","",IF(Applications!AF234="","New",Applications!AF234))</f>
        <v/>
      </c>
      <c r="I238" s="30">
        <f>IF(Applications!AK234="","",IF(ISNUMBER(Applications!AH234),Applications!AH234,""))</f>
        <v/>
      </c>
      <c r="J238" s="28">
        <f>IF(Applications!AK234="","",Applications!AI234&amp;"")</f>
        <v/>
      </c>
    </row>
    <row r="239">
      <c r="A239" s="28">
        <f>Applications!AK235</f>
        <v/>
      </c>
      <c r="B239" s="28">
        <f>Applications!AO235</f>
        <v/>
      </c>
      <c r="C239" s="29">
        <f>Applications!AM235</f>
        <v/>
      </c>
      <c r="D239" s="29">
        <f>Applications!AN235</f>
        <v/>
      </c>
      <c r="E239" s="29">
        <f>Applications!AP235</f>
        <v/>
      </c>
      <c r="F239" s="29">
        <f>Applications!AQ235</f>
        <v/>
      </c>
      <c r="G239" s="28">
        <f>IF(Applications!AK235="","",Applications!AG235&amp;"")</f>
        <v/>
      </c>
      <c r="H239" s="28">
        <f>IF(Applications!AK235="","",IF(Applications!AF235="","New",Applications!AF235))</f>
        <v/>
      </c>
      <c r="I239" s="30">
        <f>IF(Applications!AK235="","",IF(ISNUMBER(Applications!AH235),Applications!AH235,""))</f>
        <v/>
      </c>
      <c r="J239" s="28">
        <f>IF(Applications!AK235="","",Applications!AI235&amp;"")</f>
        <v/>
      </c>
    </row>
    <row r="240">
      <c r="A240" s="28">
        <f>Applications!AK236</f>
        <v/>
      </c>
      <c r="B240" s="28">
        <f>Applications!AO236</f>
        <v/>
      </c>
      <c r="C240" s="29">
        <f>Applications!AM236</f>
        <v/>
      </c>
      <c r="D240" s="29">
        <f>Applications!AN236</f>
        <v/>
      </c>
      <c r="E240" s="29">
        <f>Applications!AP236</f>
        <v/>
      </c>
      <c r="F240" s="29">
        <f>Applications!AQ236</f>
        <v/>
      </c>
      <c r="G240" s="28">
        <f>IF(Applications!AK236="","",Applications!AG236&amp;"")</f>
        <v/>
      </c>
      <c r="H240" s="28">
        <f>IF(Applications!AK236="","",IF(Applications!AF236="","New",Applications!AF236))</f>
        <v/>
      </c>
      <c r="I240" s="30">
        <f>IF(Applications!AK236="","",IF(ISNUMBER(Applications!AH236),Applications!AH236,""))</f>
        <v/>
      </c>
      <c r="J240" s="28">
        <f>IF(Applications!AK236="","",Applications!AI236&amp;"")</f>
        <v/>
      </c>
    </row>
    <row r="241">
      <c r="A241" s="28">
        <f>Applications!AK237</f>
        <v/>
      </c>
      <c r="B241" s="28">
        <f>Applications!AO237</f>
        <v/>
      </c>
      <c r="C241" s="29">
        <f>Applications!AM237</f>
        <v/>
      </c>
      <c r="D241" s="29">
        <f>Applications!AN237</f>
        <v/>
      </c>
      <c r="E241" s="29">
        <f>Applications!AP237</f>
        <v/>
      </c>
      <c r="F241" s="29">
        <f>Applications!AQ237</f>
        <v/>
      </c>
      <c r="G241" s="28">
        <f>IF(Applications!AK237="","",Applications!AG237&amp;"")</f>
        <v/>
      </c>
      <c r="H241" s="28">
        <f>IF(Applications!AK237="","",IF(Applications!AF237="","New",Applications!AF237))</f>
        <v/>
      </c>
      <c r="I241" s="30">
        <f>IF(Applications!AK237="","",IF(ISNUMBER(Applications!AH237),Applications!AH237,""))</f>
        <v/>
      </c>
      <c r="J241" s="28">
        <f>IF(Applications!AK237="","",Applications!AI237&amp;"")</f>
        <v/>
      </c>
    </row>
    <row r="242">
      <c r="A242" s="28">
        <f>Applications!AK238</f>
        <v/>
      </c>
      <c r="B242" s="28">
        <f>Applications!AO238</f>
        <v/>
      </c>
      <c r="C242" s="29">
        <f>Applications!AM238</f>
        <v/>
      </c>
      <c r="D242" s="29">
        <f>Applications!AN238</f>
        <v/>
      </c>
      <c r="E242" s="29">
        <f>Applications!AP238</f>
        <v/>
      </c>
      <c r="F242" s="29">
        <f>Applications!AQ238</f>
        <v/>
      </c>
      <c r="G242" s="28">
        <f>IF(Applications!AK238="","",Applications!AG238&amp;"")</f>
        <v/>
      </c>
      <c r="H242" s="28">
        <f>IF(Applications!AK238="","",IF(Applications!AF238="","New",Applications!AF238))</f>
        <v/>
      </c>
      <c r="I242" s="30">
        <f>IF(Applications!AK238="","",IF(ISNUMBER(Applications!AH238),Applications!AH238,""))</f>
        <v/>
      </c>
      <c r="J242" s="28">
        <f>IF(Applications!AK238="","",Applications!AI238&amp;"")</f>
        <v/>
      </c>
    </row>
    <row r="243">
      <c r="A243" s="28">
        <f>Applications!AK239</f>
        <v/>
      </c>
      <c r="B243" s="28">
        <f>Applications!AO239</f>
        <v/>
      </c>
      <c r="C243" s="29">
        <f>Applications!AM239</f>
        <v/>
      </c>
      <c r="D243" s="29">
        <f>Applications!AN239</f>
        <v/>
      </c>
      <c r="E243" s="29">
        <f>Applications!AP239</f>
        <v/>
      </c>
      <c r="F243" s="29">
        <f>Applications!AQ239</f>
        <v/>
      </c>
      <c r="G243" s="28">
        <f>IF(Applications!AK239="","",Applications!AG239&amp;"")</f>
        <v/>
      </c>
      <c r="H243" s="28">
        <f>IF(Applications!AK239="","",IF(Applications!AF239="","New",Applications!AF239))</f>
        <v/>
      </c>
      <c r="I243" s="30">
        <f>IF(Applications!AK239="","",IF(ISNUMBER(Applications!AH239),Applications!AH239,""))</f>
        <v/>
      </c>
      <c r="J243" s="28">
        <f>IF(Applications!AK239="","",Applications!AI239&amp;"")</f>
        <v/>
      </c>
    </row>
    <row r="244">
      <c r="A244" s="28">
        <f>Applications!AK240</f>
        <v/>
      </c>
      <c r="B244" s="28">
        <f>Applications!AO240</f>
        <v/>
      </c>
      <c r="C244" s="29">
        <f>Applications!AM240</f>
        <v/>
      </c>
      <c r="D244" s="29">
        <f>Applications!AN240</f>
        <v/>
      </c>
      <c r="E244" s="29">
        <f>Applications!AP240</f>
        <v/>
      </c>
      <c r="F244" s="29">
        <f>Applications!AQ240</f>
        <v/>
      </c>
      <c r="G244" s="28">
        <f>IF(Applications!AK240="","",Applications!AG240&amp;"")</f>
        <v/>
      </c>
      <c r="H244" s="28">
        <f>IF(Applications!AK240="","",IF(Applications!AF240="","New",Applications!AF240))</f>
        <v/>
      </c>
      <c r="I244" s="30">
        <f>IF(Applications!AK240="","",IF(ISNUMBER(Applications!AH240),Applications!AH240,""))</f>
        <v/>
      </c>
      <c r="J244" s="28">
        <f>IF(Applications!AK240="","",Applications!AI240&amp;"")</f>
        <v/>
      </c>
    </row>
    <row r="245">
      <c r="A245" s="28">
        <f>Applications!AK241</f>
        <v/>
      </c>
      <c r="B245" s="28">
        <f>Applications!AO241</f>
        <v/>
      </c>
      <c r="C245" s="29">
        <f>Applications!AM241</f>
        <v/>
      </c>
      <c r="D245" s="29">
        <f>Applications!AN241</f>
        <v/>
      </c>
      <c r="E245" s="29">
        <f>Applications!AP241</f>
        <v/>
      </c>
      <c r="F245" s="29">
        <f>Applications!AQ241</f>
        <v/>
      </c>
      <c r="G245" s="28">
        <f>IF(Applications!AK241="","",Applications!AG241&amp;"")</f>
        <v/>
      </c>
      <c r="H245" s="28">
        <f>IF(Applications!AK241="","",IF(Applications!AF241="","New",Applications!AF241))</f>
        <v/>
      </c>
      <c r="I245" s="30">
        <f>IF(Applications!AK241="","",IF(ISNUMBER(Applications!AH241),Applications!AH241,""))</f>
        <v/>
      </c>
      <c r="J245" s="28">
        <f>IF(Applications!AK241="","",Applications!AI241&amp;"")</f>
        <v/>
      </c>
    </row>
    <row r="246">
      <c r="A246" s="28">
        <f>Applications!AK242</f>
        <v/>
      </c>
      <c r="B246" s="28">
        <f>Applications!AO242</f>
        <v/>
      </c>
      <c r="C246" s="29">
        <f>Applications!AM242</f>
        <v/>
      </c>
      <c r="D246" s="29">
        <f>Applications!AN242</f>
        <v/>
      </c>
      <c r="E246" s="29">
        <f>Applications!AP242</f>
        <v/>
      </c>
      <c r="F246" s="29">
        <f>Applications!AQ242</f>
        <v/>
      </c>
      <c r="G246" s="28">
        <f>IF(Applications!AK242="","",Applications!AG242&amp;"")</f>
        <v/>
      </c>
      <c r="H246" s="28">
        <f>IF(Applications!AK242="","",IF(Applications!AF242="","New",Applications!AF242))</f>
        <v/>
      </c>
      <c r="I246" s="30">
        <f>IF(Applications!AK242="","",IF(ISNUMBER(Applications!AH242),Applications!AH242,""))</f>
        <v/>
      </c>
      <c r="J246" s="28">
        <f>IF(Applications!AK242="","",Applications!AI242&amp;"")</f>
        <v/>
      </c>
    </row>
    <row r="247">
      <c r="A247" s="28">
        <f>Applications!AK243</f>
        <v/>
      </c>
      <c r="B247" s="28">
        <f>Applications!AO243</f>
        <v/>
      </c>
      <c r="C247" s="29">
        <f>Applications!AM243</f>
        <v/>
      </c>
      <c r="D247" s="29">
        <f>Applications!AN243</f>
        <v/>
      </c>
      <c r="E247" s="29">
        <f>Applications!AP243</f>
        <v/>
      </c>
      <c r="F247" s="29">
        <f>Applications!AQ243</f>
        <v/>
      </c>
      <c r="G247" s="28">
        <f>IF(Applications!AK243="","",Applications!AG243&amp;"")</f>
        <v/>
      </c>
      <c r="H247" s="28">
        <f>IF(Applications!AK243="","",IF(Applications!AF243="","New",Applications!AF243))</f>
        <v/>
      </c>
      <c r="I247" s="30">
        <f>IF(Applications!AK243="","",IF(ISNUMBER(Applications!AH243),Applications!AH243,""))</f>
        <v/>
      </c>
      <c r="J247" s="28">
        <f>IF(Applications!AK243="","",Applications!AI243&amp;"")</f>
        <v/>
      </c>
    </row>
    <row r="248">
      <c r="A248" s="28">
        <f>Applications!AK244</f>
        <v/>
      </c>
      <c r="B248" s="28">
        <f>Applications!AO244</f>
        <v/>
      </c>
      <c r="C248" s="29">
        <f>Applications!AM244</f>
        <v/>
      </c>
      <c r="D248" s="29">
        <f>Applications!AN244</f>
        <v/>
      </c>
      <c r="E248" s="29">
        <f>Applications!AP244</f>
        <v/>
      </c>
      <c r="F248" s="29">
        <f>Applications!AQ244</f>
        <v/>
      </c>
      <c r="G248" s="28">
        <f>IF(Applications!AK244="","",Applications!AG244&amp;"")</f>
        <v/>
      </c>
      <c r="H248" s="28">
        <f>IF(Applications!AK244="","",IF(Applications!AF244="","New",Applications!AF244))</f>
        <v/>
      </c>
      <c r="I248" s="30">
        <f>IF(Applications!AK244="","",IF(ISNUMBER(Applications!AH244),Applications!AH244,""))</f>
        <v/>
      </c>
      <c r="J248" s="28">
        <f>IF(Applications!AK244="","",Applications!AI244&amp;"")</f>
        <v/>
      </c>
    </row>
    <row r="249">
      <c r="A249" s="28">
        <f>Applications!AK245</f>
        <v/>
      </c>
      <c r="B249" s="28">
        <f>Applications!AO245</f>
        <v/>
      </c>
      <c r="C249" s="29">
        <f>Applications!AM245</f>
        <v/>
      </c>
      <c r="D249" s="29">
        <f>Applications!AN245</f>
        <v/>
      </c>
      <c r="E249" s="29">
        <f>Applications!AP245</f>
        <v/>
      </c>
      <c r="F249" s="29">
        <f>Applications!AQ245</f>
        <v/>
      </c>
      <c r="G249" s="28">
        <f>IF(Applications!AK245="","",Applications!AG245&amp;"")</f>
        <v/>
      </c>
      <c r="H249" s="28">
        <f>IF(Applications!AK245="","",IF(Applications!AF245="","New",Applications!AF245))</f>
        <v/>
      </c>
      <c r="I249" s="30">
        <f>IF(Applications!AK245="","",IF(ISNUMBER(Applications!AH245),Applications!AH245,""))</f>
        <v/>
      </c>
      <c r="J249" s="28">
        <f>IF(Applications!AK245="","",Applications!AI245&amp;"")</f>
        <v/>
      </c>
    </row>
    <row r="250">
      <c r="A250" s="28">
        <f>Applications!AK246</f>
        <v/>
      </c>
      <c r="B250" s="28">
        <f>Applications!AO246</f>
        <v/>
      </c>
      <c r="C250" s="29">
        <f>Applications!AM246</f>
        <v/>
      </c>
      <c r="D250" s="29">
        <f>Applications!AN246</f>
        <v/>
      </c>
      <c r="E250" s="29">
        <f>Applications!AP246</f>
        <v/>
      </c>
      <c r="F250" s="29">
        <f>Applications!AQ246</f>
        <v/>
      </c>
      <c r="G250" s="28">
        <f>IF(Applications!AK246="","",Applications!AG246&amp;"")</f>
        <v/>
      </c>
      <c r="H250" s="28">
        <f>IF(Applications!AK246="","",IF(Applications!AF246="","New",Applications!AF246))</f>
        <v/>
      </c>
      <c r="I250" s="30">
        <f>IF(Applications!AK246="","",IF(ISNUMBER(Applications!AH246),Applications!AH246,""))</f>
        <v/>
      </c>
      <c r="J250" s="28">
        <f>IF(Applications!AK246="","",Applications!AI246&amp;"")</f>
        <v/>
      </c>
    </row>
    <row r="251">
      <c r="A251" s="28">
        <f>Applications!AK247</f>
        <v/>
      </c>
      <c r="B251" s="28">
        <f>Applications!AO247</f>
        <v/>
      </c>
      <c r="C251" s="29">
        <f>Applications!AM247</f>
        <v/>
      </c>
      <c r="D251" s="29">
        <f>Applications!AN247</f>
        <v/>
      </c>
      <c r="E251" s="29">
        <f>Applications!AP247</f>
        <v/>
      </c>
      <c r="F251" s="29">
        <f>Applications!AQ247</f>
        <v/>
      </c>
      <c r="G251" s="28">
        <f>IF(Applications!AK247="","",Applications!AG247&amp;"")</f>
        <v/>
      </c>
      <c r="H251" s="28">
        <f>IF(Applications!AK247="","",IF(Applications!AF247="","New",Applications!AF247))</f>
        <v/>
      </c>
      <c r="I251" s="30">
        <f>IF(Applications!AK247="","",IF(ISNUMBER(Applications!AH247),Applications!AH247,""))</f>
        <v/>
      </c>
      <c r="J251" s="28">
        <f>IF(Applications!AK247="","",Applications!AI247&amp;"")</f>
        <v/>
      </c>
    </row>
    <row r="252">
      <c r="A252" s="28">
        <f>Applications!AK248</f>
        <v/>
      </c>
      <c r="B252" s="28">
        <f>Applications!AO248</f>
        <v/>
      </c>
      <c r="C252" s="29">
        <f>Applications!AM248</f>
        <v/>
      </c>
      <c r="D252" s="29">
        <f>Applications!AN248</f>
        <v/>
      </c>
      <c r="E252" s="29">
        <f>Applications!AP248</f>
        <v/>
      </c>
      <c r="F252" s="29">
        <f>Applications!AQ248</f>
        <v/>
      </c>
      <c r="G252" s="28">
        <f>IF(Applications!AK248="","",Applications!AG248&amp;"")</f>
        <v/>
      </c>
      <c r="H252" s="28">
        <f>IF(Applications!AK248="","",IF(Applications!AF248="","New",Applications!AF248))</f>
        <v/>
      </c>
      <c r="I252" s="30">
        <f>IF(Applications!AK248="","",IF(ISNUMBER(Applications!AH248),Applications!AH248,""))</f>
        <v/>
      </c>
      <c r="J252" s="28">
        <f>IF(Applications!AK248="","",Applications!AI248&amp;"")</f>
        <v/>
      </c>
    </row>
    <row r="253">
      <c r="A253" s="28">
        <f>Applications!AK249</f>
        <v/>
      </c>
      <c r="B253" s="28">
        <f>Applications!AO249</f>
        <v/>
      </c>
      <c r="C253" s="29">
        <f>Applications!AM249</f>
        <v/>
      </c>
      <c r="D253" s="29">
        <f>Applications!AN249</f>
        <v/>
      </c>
      <c r="E253" s="29">
        <f>Applications!AP249</f>
        <v/>
      </c>
      <c r="F253" s="29">
        <f>Applications!AQ249</f>
        <v/>
      </c>
      <c r="G253" s="28">
        <f>IF(Applications!AK249="","",Applications!AG249&amp;"")</f>
        <v/>
      </c>
      <c r="H253" s="28">
        <f>IF(Applications!AK249="","",IF(Applications!AF249="","New",Applications!AF249))</f>
        <v/>
      </c>
      <c r="I253" s="30">
        <f>IF(Applications!AK249="","",IF(ISNUMBER(Applications!AH249),Applications!AH249,""))</f>
        <v/>
      </c>
      <c r="J253" s="28">
        <f>IF(Applications!AK249="","",Applications!AI249&amp;"")</f>
        <v/>
      </c>
    </row>
    <row r="254">
      <c r="A254" s="28">
        <f>Applications!AK250</f>
        <v/>
      </c>
      <c r="B254" s="28">
        <f>Applications!AO250</f>
        <v/>
      </c>
      <c r="C254" s="29">
        <f>Applications!AM250</f>
        <v/>
      </c>
      <c r="D254" s="29">
        <f>Applications!AN250</f>
        <v/>
      </c>
      <c r="E254" s="29">
        <f>Applications!AP250</f>
        <v/>
      </c>
      <c r="F254" s="29">
        <f>Applications!AQ250</f>
        <v/>
      </c>
      <c r="G254" s="28">
        <f>IF(Applications!AK250="","",Applications!AG250&amp;"")</f>
        <v/>
      </c>
      <c r="H254" s="28">
        <f>IF(Applications!AK250="","",IF(Applications!AF250="","New",Applications!AF250))</f>
        <v/>
      </c>
      <c r="I254" s="30">
        <f>IF(Applications!AK250="","",IF(ISNUMBER(Applications!AH250),Applications!AH250,""))</f>
        <v/>
      </c>
      <c r="J254" s="28">
        <f>IF(Applications!AK250="","",Applications!AI250&amp;"")</f>
        <v/>
      </c>
    </row>
    <row r="255">
      <c r="A255" s="28">
        <f>Applications!AK251</f>
        <v/>
      </c>
      <c r="B255" s="28">
        <f>Applications!AO251</f>
        <v/>
      </c>
      <c r="C255" s="29">
        <f>Applications!AM251</f>
        <v/>
      </c>
      <c r="D255" s="29">
        <f>Applications!AN251</f>
        <v/>
      </c>
      <c r="E255" s="29">
        <f>Applications!AP251</f>
        <v/>
      </c>
      <c r="F255" s="29">
        <f>Applications!AQ251</f>
        <v/>
      </c>
      <c r="G255" s="28">
        <f>IF(Applications!AK251="","",Applications!AG251&amp;"")</f>
        <v/>
      </c>
      <c r="H255" s="28">
        <f>IF(Applications!AK251="","",IF(Applications!AF251="","New",Applications!AF251))</f>
        <v/>
      </c>
      <c r="I255" s="30">
        <f>IF(Applications!AK251="","",IF(ISNUMBER(Applications!AH251),Applications!AH251,""))</f>
        <v/>
      </c>
      <c r="J255" s="28">
        <f>IF(Applications!AK251="","",Applications!AI251&amp;"")</f>
        <v/>
      </c>
    </row>
    <row r="256">
      <c r="A256" s="28">
        <f>Applications!AK252</f>
        <v/>
      </c>
      <c r="B256" s="28">
        <f>Applications!AO252</f>
        <v/>
      </c>
      <c r="C256" s="29">
        <f>Applications!AM252</f>
        <v/>
      </c>
      <c r="D256" s="29">
        <f>Applications!AN252</f>
        <v/>
      </c>
      <c r="E256" s="29">
        <f>Applications!AP252</f>
        <v/>
      </c>
      <c r="F256" s="29">
        <f>Applications!AQ252</f>
        <v/>
      </c>
      <c r="G256" s="28">
        <f>IF(Applications!AK252="","",Applications!AG252&amp;"")</f>
        <v/>
      </c>
      <c r="H256" s="28">
        <f>IF(Applications!AK252="","",IF(Applications!AF252="","New",Applications!AF252))</f>
        <v/>
      </c>
      <c r="I256" s="30">
        <f>IF(Applications!AK252="","",IF(ISNUMBER(Applications!AH252),Applications!AH252,""))</f>
        <v/>
      </c>
      <c r="J256" s="28">
        <f>IF(Applications!AK252="","",Applications!AI252&amp;"")</f>
        <v/>
      </c>
    </row>
    <row r="257">
      <c r="A257" s="28">
        <f>Applications!AK253</f>
        <v/>
      </c>
      <c r="B257" s="28">
        <f>Applications!AO253</f>
        <v/>
      </c>
      <c r="C257" s="29">
        <f>Applications!AM253</f>
        <v/>
      </c>
      <c r="D257" s="29">
        <f>Applications!AN253</f>
        <v/>
      </c>
      <c r="E257" s="29">
        <f>Applications!AP253</f>
        <v/>
      </c>
      <c r="F257" s="29">
        <f>Applications!AQ253</f>
        <v/>
      </c>
      <c r="G257" s="28">
        <f>IF(Applications!AK253="","",Applications!AG253&amp;"")</f>
        <v/>
      </c>
      <c r="H257" s="28">
        <f>IF(Applications!AK253="","",IF(Applications!AF253="","New",Applications!AF253))</f>
        <v/>
      </c>
      <c r="I257" s="30">
        <f>IF(Applications!AK253="","",IF(ISNUMBER(Applications!AH253),Applications!AH253,""))</f>
        <v/>
      </c>
      <c r="J257" s="28">
        <f>IF(Applications!AK253="","",Applications!AI253&amp;"")</f>
        <v/>
      </c>
    </row>
    <row r="258">
      <c r="A258" s="28">
        <f>Applications!AK254</f>
        <v/>
      </c>
      <c r="B258" s="28">
        <f>Applications!AO254</f>
        <v/>
      </c>
      <c r="C258" s="29">
        <f>Applications!AM254</f>
        <v/>
      </c>
      <c r="D258" s="29">
        <f>Applications!AN254</f>
        <v/>
      </c>
      <c r="E258" s="29">
        <f>Applications!AP254</f>
        <v/>
      </c>
      <c r="F258" s="29">
        <f>Applications!AQ254</f>
        <v/>
      </c>
      <c r="G258" s="28">
        <f>IF(Applications!AK254="","",Applications!AG254&amp;"")</f>
        <v/>
      </c>
      <c r="H258" s="28">
        <f>IF(Applications!AK254="","",IF(Applications!AF254="","New",Applications!AF254))</f>
        <v/>
      </c>
      <c r="I258" s="30">
        <f>IF(Applications!AK254="","",IF(ISNUMBER(Applications!AH254),Applications!AH254,""))</f>
        <v/>
      </c>
      <c r="J258" s="28">
        <f>IF(Applications!AK254="","",Applications!AI254&amp;"")</f>
        <v/>
      </c>
    </row>
    <row r="259">
      <c r="A259" s="28">
        <f>Applications!AK255</f>
        <v/>
      </c>
      <c r="B259" s="28">
        <f>Applications!AO255</f>
        <v/>
      </c>
      <c r="C259" s="29">
        <f>Applications!AM255</f>
        <v/>
      </c>
      <c r="D259" s="29">
        <f>Applications!AN255</f>
        <v/>
      </c>
      <c r="E259" s="29">
        <f>Applications!AP255</f>
        <v/>
      </c>
      <c r="F259" s="29">
        <f>Applications!AQ255</f>
        <v/>
      </c>
      <c r="G259" s="28">
        <f>IF(Applications!AK255="","",Applications!AG255&amp;"")</f>
        <v/>
      </c>
      <c r="H259" s="28">
        <f>IF(Applications!AK255="","",IF(Applications!AF255="","New",Applications!AF255))</f>
        <v/>
      </c>
      <c r="I259" s="30">
        <f>IF(Applications!AK255="","",IF(ISNUMBER(Applications!AH255),Applications!AH255,""))</f>
        <v/>
      </c>
      <c r="J259" s="28">
        <f>IF(Applications!AK255="","",Applications!AI255&amp;"")</f>
        <v/>
      </c>
    </row>
    <row r="260">
      <c r="A260" s="28">
        <f>Applications!AK256</f>
        <v/>
      </c>
      <c r="B260" s="28">
        <f>Applications!AO256</f>
        <v/>
      </c>
      <c r="C260" s="29">
        <f>Applications!AM256</f>
        <v/>
      </c>
      <c r="D260" s="29">
        <f>Applications!AN256</f>
        <v/>
      </c>
      <c r="E260" s="29">
        <f>Applications!AP256</f>
        <v/>
      </c>
      <c r="F260" s="29">
        <f>Applications!AQ256</f>
        <v/>
      </c>
      <c r="G260" s="28">
        <f>IF(Applications!AK256="","",Applications!AG256&amp;"")</f>
        <v/>
      </c>
      <c r="H260" s="28">
        <f>IF(Applications!AK256="","",IF(Applications!AF256="","New",Applications!AF256))</f>
        <v/>
      </c>
      <c r="I260" s="30">
        <f>IF(Applications!AK256="","",IF(ISNUMBER(Applications!AH256),Applications!AH256,""))</f>
        <v/>
      </c>
      <c r="J260" s="28">
        <f>IF(Applications!AK256="","",Applications!AI256&amp;"")</f>
        <v/>
      </c>
    </row>
    <row r="261">
      <c r="A261" s="28">
        <f>Applications!AK257</f>
        <v/>
      </c>
      <c r="B261" s="28">
        <f>Applications!AO257</f>
        <v/>
      </c>
      <c r="C261" s="29">
        <f>Applications!AM257</f>
        <v/>
      </c>
      <c r="D261" s="29">
        <f>Applications!AN257</f>
        <v/>
      </c>
      <c r="E261" s="29">
        <f>Applications!AP257</f>
        <v/>
      </c>
      <c r="F261" s="29">
        <f>Applications!AQ257</f>
        <v/>
      </c>
      <c r="G261" s="28">
        <f>IF(Applications!AK257="","",Applications!AG257&amp;"")</f>
        <v/>
      </c>
      <c r="H261" s="28">
        <f>IF(Applications!AK257="","",IF(Applications!AF257="","New",Applications!AF257))</f>
        <v/>
      </c>
      <c r="I261" s="30">
        <f>IF(Applications!AK257="","",IF(ISNUMBER(Applications!AH257),Applications!AH257,""))</f>
        <v/>
      </c>
      <c r="J261" s="28">
        <f>IF(Applications!AK257="","",Applications!AI257&amp;"")</f>
        <v/>
      </c>
    </row>
    <row r="262">
      <c r="A262" s="28">
        <f>Applications!AK258</f>
        <v/>
      </c>
      <c r="B262" s="28">
        <f>Applications!AO258</f>
        <v/>
      </c>
      <c r="C262" s="29">
        <f>Applications!AM258</f>
        <v/>
      </c>
      <c r="D262" s="29">
        <f>Applications!AN258</f>
        <v/>
      </c>
      <c r="E262" s="29">
        <f>Applications!AP258</f>
        <v/>
      </c>
      <c r="F262" s="29">
        <f>Applications!AQ258</f>
        <v/>
      </c>
      <c r="G262" s="28">
        <f>IF(Applications!AK258="","",Applications!AG258&amp;"")</f>
        <v/>
      </c>
      <c r="H262" s="28">
        <f>IF(Applications!AK258="","",IF(Applications!AF258="","New",Applications!AF258))</f>
        <v/>
      </c>
      <c r="I262" s="30">
        <f>IF(Applications!AK258="","",IF(ISNUMBER(Applications!AH258),Applications!AH258,""))</f>
        <v/>
      </c>
      <c r="J262" s="28">
        <f>IF(Applications!AK258="","",Applications!AI258&amp;"")</f>
        <v/>
      </c>
    </row>
    <row r="263">
      <c r="A263" s="28">
        <f>Applications!AK259</f>
        <v/>
      </c>
      <c r="B263" s="28">
        <f>Applications!AO259</f>
        <v/>
      </c>
      <c r="C263" s="29">
        <f>Applications!AM259</f>
        <v/>
      </c>
      <c r="D263" s="29">
        <f>Applications!AN259</f>
        <v/>
      </c>
      <c r="E263" s="29">
        <f>Applications!AP259</f>
        <v/>
      </c>
      <c r="F263" s="29">
        <f>Applications!AQ259</f>
        <v/>
      </c>
      <c r="G263" s="28">
        <f>IF(Applications!AK259="","",Applications!AG259&amp;"")</f>
        <v/>
      </c>
      <c r="H263" s="28">
        <f>IF(Applications!AK259="","",IF(Applications!AF259="","New",Applications!AF259))</f>
        <v/>
      </c>
      <c r="I263" s="30">
        <f>IF(Applications!AK259="","",IF(ISNUMBER(Applications!AH259),Applications!AH259,""))</f>
        <v/>
      </c>
      <c r="J263" s="28">
        <f>IF(Applications!AK259="","",Applications!AI259&amp;"")</f>
        <v/>
      </c>
    </row>
    <row r="264">
      <c r="A264" s="28">
        <f>Applications!AK260</f>
        <v/>
      </c>
      <c r="B264" s="28">
        <f>Applications!AO260</f>
        <v/>
      </c>
      <c r="C264" s="29">
        <f>Applications!AM260</f>
        <v/>
      </c>
      <c r="D264" s="29">
        <f>Applications!AN260</f>
        <v/>
      </c>
      <c r="E264" s="29">
        <f>Applications!AP260</f>
        <v/>
      </c>
      <c r="F264" s="29">
        <f>Applications!AQ260</f>
        <v/>
      </c>
      <c r="G264" s="28">
        <f>IF(Applications!AK260="","",Applications!AG260&amp;"")</f>
        <v/>
      </c>
      <c r="H264" s="28">
        <f>IF(Applications!AK260="","",IF(Applications!AF260="","New",Applications!AF260))</f>
        <v/>
      </c>
      <c r="I264" s="30">
        <f>IF(Applications!AK260="","",IF(ISNUMBER(Applications!AH260),Applications!AH260,""))</f>
        <v/>
      </c>
      <c r="J264" s="28">
        <f>IF(Applications!AK260="","",Applications!AI260&amp;"")</f>
        <v/>
      </c>
    </row>
    <row r="265">
      <c r="A265" s="28">
        <f>Applications!AK261</f>
        <v/>
      </c>
      <c r="B265" s="28">
        <f>Applications!AO261</f>
        <v/>
      </c>
      <c r="C265" s="29">
        <f>Applications!AM261</f>
        <v/>
      </c>
      <c r="D265" s="29">
        <f>Applications!AN261</f>
        <v/>
      </c>
      <c r="E265" s="29">
        <f>Applications!AP261</f>
        <v/>
      </c>
      <c r="F265" s="29">
        <f>Applications!AQ261</f>
        <v/>
      </c>
      <c r="G265" s="28">
        <f>IF(Applications!AK261="","",Applications!AG261&amp;"")</f>
        <v/>
      </c>
      <c r="H265" s="28">
        <f>IF(Applications!AK261="","",IF(Applications!AF261="","New",Applications!AF261))</f>
        <v/>
      </c>
      <c r="I265" s="30">
        <f>IF(Applications!AK261="","",IF(ISNUMBER(Applications!AH261),Applications!AH261,""))</f>
        <v/>
      </c>
      <c r="J265" s="28">
        <f>IF(Applications!AK261="","",Applications!AI261&amp;"")</f>
        <v/>
      </c>
    </row>
    <row r="266">
      <c r="A266" s="28">
        <f>Applications!AK262</f>
        <v/>
      </c>
      <c r="B266" s="28">
        <f>Applications!AO262</f>
        <v/>
      </c>
      <c r="C266" s="29">
        <f>Applications!AM262</f>
        <v/>
      </c>
      <c r="D266" s="29">
        <f>Applications!AN262</f>
        <v/>
      </c>
      <c r="E266" s="29">
        <f>Applications!AP262</f>
        <v/>
      </c>
      <c r="F266" s="29">
        <f>Applications!AQ262</f>
        <v/>
      </c>
      <c r="G266" s="28">
        <f>IF(Applications!AK262="","",Applications!AG262&amp;"")</f>
        <v/>
      </c>
      <c r="H266" s="28">
        <f>IF(Applications!AK262="","",IF(Applications!AF262="","New",Applications!AF262))</f>
        <v/>
      </c>
      <c r="I266" s="30">
        <f>IF(Applications!AK262="","",IF(ISNUMBER(Applications!AH262),Applications!AH262,""))</f>
        <v/>
      </c>
      <c r="J266" s="28">
        <f>IF(Applications!AK262="","",Applications!AI262&amp;"")</f>
        <v/>
      </c>
    </row>
    <row r="267">
      <c r="A267" s="28">
        <f>Applications!AK263</f>
        <v/>
      </c>
      <c r="B267" s="28">
        <f>Applications!AO263</f>
        <v/>
      </c>
      <c r="C267" s="29">
        <f>Applications!AM263</f>
        <v/>
      </c>
      <c r="D267" s="29">
        <f>Applications!AN263</f>
        <v/>
      </c>
      <c r="E267" s="29">
        <f>Applications!AP263</f>
        <v/>
      </c>
      <c r="F267" s="29">
        <f>Applications!AQ263</f>
        <v/>
      </c>
      <c r="G267" s="28">
        <f>IF(Applications!AK263="","",Applications!AG263&amp;"")</f>
        <v/>
      </c>
      <c r="H267" s="28">
        <f>IF(Applications!AK263="","",IF(Applications!AF263="","New",Applications!AF263))</f>
        <v/>
      </c>
      <c r="I267" s="30">
        <f>IF(Applications!AK263="","",IF(ISNUMBER(Applications!AH263),Applications!AH263,""))</f>
        <v/>
      </c>
      <c r="J267" s="28">
        <f>IF(Applications!AK263="","",Applications!AI263&amp;"")</f>
        <v/>
      </c>
    </row>
    <row r="268">
      <c r="A268" s="28">
        <f>Applications!AK264</f>
        <v/>
      </c>
      <c r="B268" s="28">
        <f>Applications!AO264</f>
        <v/>
      </c>
      <c r="C268" s="29">
        <f>Applications!AM264</f>
        <v/>
      </c>
      <c r="D268" s="29">
        <f>Applications!AN264</f>
        <v/>
      </c>
      <c r="E268" s="29">
        <f>Applications!AP264</f>
        <v/>
      </c>
      <c r="F268" s="29">
        <f>Applications!AQ264</f>
        <v/>
      </c>
      <c r="G268" s="28">
        <f>IF(Applications!AK264="","",Applications!AG264&amp;"")</f>
        <v/>
      </c>
      <c r="H268" s="28">
        <f>IF(Applications!AK264="","",IF(Applications!AF264="","New",Applications!AF264))</f>
        <v/>
      </c>
      <c r="I268" s="30">
        <f>IF(Applications!AK264="","",IF(ISNUMBER(Applications!AH264),Applications!AH264,""))</f>
        <v/>
      </c>
      <c r="J268" s="28">
        <f>IF(Applications!AK264="","",Applications!AI264&amp;"")</f>
        <v/>
      </c>
    </row>
    <row r="269">
      <c r="A269" s="28">
        <f>Applications!AK265</f>
        <v/>
      </c>
      <c r="B269" s="28">
        <f>Applications!AO265</f>
        <v/>
      </c>
      <c r="C269" s="29">
        <f>Applications!AM265</f>
        <v/>
      </c>
      <c r="D269" s="29">
        <f>Applications!AN265</f>
        <v/>
      </c>
      <c r="E269" s="29">
        <f>Applications!AP265</f>
        <v/>
      </c>
      <c r="F269" s="29">
        <f>Applications!AQ265</f>
        <v/>
      </c>
      <c r="G269" s="28">
        <f>IF(Applications!AK265="","",Applications!AG265&amp;"")</f>
        <v/>
      </c>
      <c r="H269" s="28">
        <f>IF(Applications!AK265="","",IF(Applications!AF265="","New",Applications!AF265))</f>
        <v/>
      </c>
      <c r="I269" s="30">
        <f>IF(Applications!AK265="","",IF(ISNUMBER(Applications!AH265),Applications!AH265,""))</f>
        <v/>
      </c>
      <c r="J269" s="28">
        <f>IF(Applications!AK265="","",Applications!AI265&amp;"")</f>
        <v/>
      </c>
    </row>
    <row r="270">
      <c r="A270" s="28">
        <f>Applications!AK266</f>
        <v/>
      </c>
      <c r="B270" s="28">
        <f>Applications!AO266</f>
        <v/>
      </c>
      <c r="C270" s="29">
        <f>Applications!AM266</f>
        <v/>
      </c>
      <c r="D270" s="29">
        <f>Applications!AN266</f>
        <v/>
      </c>
      <c r="E270" s="29">
        <f>Applications!AP266</f>
        <v/>
      </c>
      <c r="F270" s="29">
        <f>Applications!AQ266</f>
        <v/>
      </c>
      <c r="G270" s="28">
        <f>IF(Applications!AK266="","",Applications!AG266&amp;"")</f>
        <v/>
      </c>
      <c r="H270" s="28">
        <f>IF(Applications!AK266="","",IF(Applications!AF266="","New",Applications!AF266))</f>
        <v/>
      </c>
      <c r="I270" s="30">
        <f>IF(Applications!AK266="","",IF(ISNUMBER(Applications!AH266),Applications!AH266,""))</f>
        <v/>
      </c>
      <c r="J270" s="28">
        <f>IF(Applications!AK266="","",Applications!AI266&amp;"")</f>
        <v/>
      </c>
    </row>
    <row r="271">
      <c r="A271" s="28">
        <f>Applications!AK267</f>
        <v/>
      </c>
      <c r="B271" s="28">
        <f>Applications!AO267</f>
        <v/>
      </c>
      <c r="C271" s="29">
        <f>Applications!AM267</f>
        <v/>
      </c>
      <c r="D271" s="29">
        <f>Applications!AN267</f>
        <v/>
      </c>
      <c r="E271" s="29">
        <f>Applications!AP267</f>
        <v/>
      </c>
      <c r="F271" s="29">
        <f>Applications!AQ267</f>
        <v/>
      </c>
      <c r="G271" s="28">
        <f>IF(Applications!AK267="","",Applications!AG267&amp;"")</f>
        <v/>
      </c>
      <c r="H271" s="28">
        <f>IF(Applications!AK267="","",IF(Applications!AF267="","New",Applications!AF267))</f>
        <v/>
      </c>
      <c r="I271" s="30">
        <f>IF(Applications!AK267="","",IF(ISNUMBER(Applications!AH267),Applications!AH267,""))</f>
        <v/>
      </c>
      <c r="J271" s="28">
        <f>IF(Applications!AK267="","",Applications!AI267&amp;"")</f>
        <v/>
      </c>
    </row>
    <row r="272">
      <c r="A272" s="28">
        <f>Applications!AK268</f>
        <v/>
      </c>
      <c r="B272" s="28">
        <f>Applications!AO268</f>
        <v/>
      </c>
      <c r="C272" s="29">
        <f>Applications!AM268</f>
        <v/>
      </c>
      <c r="D272" s="29">
        <f>Applications!AN268</f>
        <v/>
      </c>
      <c r="E272" s="29">
        <f>Applications!AP268</f>
        <v/>
      </c>
      <c r="F272" s="29">
        <f>Applications!AQ268</f>
        <v/>
      </c>
      <c r="G272" s="28">
        <f>IF(Applications!AK268="","",Applications!AG268&amp;"")</f>
        <v/>
      </c>
      <c r="H272" s="28">
        <f>IF(Applications!AK268="","",IF(Applications!AF268="","New",Applications!AF268))</f>
        <v/>
      </c>
      <c r="I272" s="30">
        <f>IF(Applications!AK268="","",IF(ISNUMBER(Applications!AH268),Applications!AH268,""))</f>
        <v/>
      </c>
      <c r="J272" s="28">
        <f>IF(Applications!AK268="","",Applications!AI268&amp;"")</f>
        <v/>
      </c>
    </row>
    <row r="273">
      <c r="A273" s="28">
        <f>Applications!AK269</f>
        <v/>
      </c>
      <c r="B273" s="28">
        <f>Applications!AO269</f>
        <v/>
      </c>
      <c r="C273" s="29">
        <f>Applications!AM269</f>
        <v/>
      </c>
      <c r="D273" s="29">
        <f>Applications!AN269</f>
        <v/>
      </c>
      <c r="E273" s="29">
        <f>Applications!AP269</f>
        <v/>
      </c>
      <c r="F273" s="29">
        <f>Applications!AQ269</f>
        <v/>
      </c>
      <c r="G273" s="28">
        <f>IF(Applications!AK269="","",Applications!AG269&amp;"")</f>
        <v/>
      </c>
      <c r="H273" s="28">
        <f>IF(Applications!AK269="","",IF(Applications!AF269="","New",Applications!AF269))</f>
        <v/>
      </c>
      <c r="I273" s="30">
        <f>IF(Applications!AK269="","",IF(ISNUMBER(Applications!AH269),Applications!AH269,""))</f>
        <v/>
      </c>
      <c r="J273" s="28">
        <f>IF(Applications!AK269="","",Applications!AI269&amp;"")</f>
        <v/>
      </c>
    </row>
    <row r="274">
      <c r="A274" s="28">
        <f>Applications!AK270</f>
        <v/>
      </c>
      <c r="B274" s="28">
        <f>Applications!AO270</f>
        <v/>
      </c>
      <c r="C274" s="29">
        <f>Applications!AM270</f>
        <v/>
      </c>
      <c r="D274" s="29">
        <f>Applications!AN270</f>
        <v/>
      </c>
      <c r="E274" s="29">
        <f>Applications!AP270</f>
        <v/>
      </c>
      <c r="F274" s="29">
        <f>Applications!AQ270</f>
        <v/>
      </c>
      <c r="G274" s="28">
        <f>IF(Applications!AK270="","",Applications!AG270&amp;"")</f>
        <v/>
      </c>
      <c r="H274" s="28">
        <f>IF(Applications!AK270="","",IF(Applications!AF270="","New",Applications!AF270))</f>
        <v/>
      </c>
      <c r="I274" s="30">
        <f>IF(Applications!AK270="","",IF(ISNUMBER(Applications!AH270),Applications!AH270,""))</f>
        <v/>
      </c>
      <c r="J274" s="28">
        <f>IF(Applications!AK270="","",Applications!AI270&amp;"")</f>
        <v/>
      </c>
    </row>
    <row r="275">
      <c r="A275" s="28">
        <f>Applications!AK271</f>
        <v/>
      </c>
      <c r="B275" s="28">
        <f>Applications!AO271</f>
        <v/>
      </c>
      <c r="C275" s="29">
        <f>Applications!AM271</f>
        <v/>
      </c>
      <c r="D275" s="29">
        <f>Applications!AN271</f>
        <v/>
      </c>
      <c r="E275" s="29">
        <f>Applications!AP271</f>
        <v/>
      </c>
      <c r="F275" s="29">
        <f>Applications!AQ271</f>
        <v/>
      </c>
      <c r="G275" s="28">
        <f>IF(Applications!AK271="","",Applications!AG271&amp;"")</f>
        <v/>
      </c>
      <c r="H275" s="28">
        <f>IF(Applications!AK271="","",IF(Applications!AF271="","New",Applications!AF271))</f>
        <v/>
      </c>
      <c r="I275" s="30">
        <f>IF(Applications!AK271="","",IF(ISNUMBER(Applications!AH271),Applications!AH271,""))</f>
        <v/>
      </c>
      <c r="J275" s="28">
        <f>IF(Applications!AK271="","",Applications!AI271&amp;"")</f>
        <v/>
      </c>
    </row>
    <row r="276">
      <c r="A276" s="28">
        <f>Applications!AK272</f>
        <v/>
      </c>
      <c r="B276" s="28">
        <f>Applications!AO272</f>
        <v/>
      </c>
      <c r="C276" s="29">
        <f>Applications!AM272</f>
        <v/>
      </c>
      <c r="D276" s="29">
        <f>Applications!AN272</f>
        <v/>
      </c>
      <c r="E276" s="29">
        <f>Applications!AP272</f>
        <v/>
      </c>
      <c r="F276" s="29">
        <f>Applications!AQ272</f>
        <v/>
      </c>
      <c r="G276" s="28">
        <f>IF(Applications!AK272="","",Applications!AG272&amp;"")</f>
        <v/>
      </c>
      <c r="H276" s="28">
        <f>IF(Applications!AK272="","",IF(Applications!AF272="","New",Applications!AF272))</f>
        <v/>
      </c>
      <c r="I276" s="30">
        <f>IF(Applications!AK272="","",IF(ISNUMBER(Applications!AH272),Applications!AH272,""))</f>
        <v/>
      </c>
      <c r="J276" s="28">
        <f>IF(Applications!AK272="","",Applications!AI272&amp;"")</f>
        <v/>
      </c>
    </row>
    <row r="277">
      <c r="A277" s="28">
        <f>Applications!AK273</f>
        <v/>
      </c>
      <c r="B277" s="28">
        <f>Applications!AO273</f>
        <v/>
      </c>
      <c r="C277" s="29">
        <f>Applications!AM273</f>
        <v/>
      </c>
      <c r="D277" s="29">
        <f>Applications!AN273</f>
        <v/>
      </c>
      <c r="E277" s="29">
        <f>Applications!AP273</f>
        <v/>
      </c>
      <c r="F277" s="29">
        <f>Applications!AQ273</f>
        <v/>
      </c>
      <c r="G277" s="28">
        <f>IF(Applications!AK273="","",Applications!AG273&amp;"")</f>
        <v/>
      </c>
      <c r="H277" s="28">
        <f>IF(Applications!AK273="","",IF(Applications!AF273="","New",Applications!AF273))</f>
        <v/>
      </c>
      <c r="I277" s="30">
        <f>IF(Applications!AK273="","",IF(ISNUMBER(Applications!AH273),Applications!AH273,""))</f>
        <v/>
      </c>
      <c r="J277" s="28">
        <f>IF(Applications!AK273="","",Applications!AI273&amp;"")</f>
        <v/>
      </c>
    </row>
    <row r="278">
      <c r="A278" s="28">
        <f>Applications!AK274</f>
        <v/>
      </c>
      <c r="B278" s="28">
        <f>Applications!AO274</f>
        <v/>
      </c>
      <c r="C278" s="29">
        <f>Applications!AM274</f>
        <v/>
      </c>
      <c r="D278" s="29">
        <f>Applications!AN274</f>
        <v/>
      </c>
      <c r="E278" s="29">
        <f>Applications!AP274</f>
        <v/>
      </c>
      <c r="F278" s="29">
        <f>Applications!AQ274</f>
        <v/>
      </c>
      <c r="G278" s="28">
        <f>IF(Applications!AK274="","",Applications!AG274&amp;"")</f>
        <v/>
      </c>
      <c r="H278" s="28">
        <f>IF(Applications!AK274="","",IF(Applications!AF274="","New",Applications!AF274))</f>
        <v/>
      </c>
      <c r="I278" s="30">
        <f>IF(Applications!AK274="","",IF(ISNUMBER(Applications!AH274),Applications!AH274,""))</f>
        <v/>
      </c>
      <c r="J278" s="28">
        <f>IF(Applications!AK274="","",Applications!AI274&amp;"")</f>
        <v/>
      </c>
    </row>
    <row r="279">
      <c r="A279" s="28">
        <f>Applications!AK275</f>
        <v/>
      </c>
      <c r="B279" s="28">
        <f>Applications!AO275</f>
        <v/>
      </c>
      <c r="C279" s="29">
        <f>Applications!AM275</f>
        <v/>
      </c>
      <c r="D279" s="29">
        <f>Applications!AN275</f>
        <v/>
      </c>
      <c r="E279" s="29">
        <f>Applications!AP275</f>
        <v/>
      </c>
      <c r="F279" s="29">
        <f>Applications!AQ275</f>
        <v/>
      </c>
      <c r="G279" s="28">
        <f>IF(Applications!AK275="","",Applications!AG275&amp;"")</f>
        <v/>
      </c>
      <c r="H279" s="28">
        <f>IF(Applications!AK275="","",IF(Applications!AF275="","New",Applications!AF275))</f>
        <v/>
      </c>
      <c r="I279" s="30">
        <f>IF(Applications!AK275="","",IF(ISNUMBER(Applications!AH275),Applications!AH275,""))</f>
        <v/>
      </c>
      <c r="J279" s="28">
        <f>IF(Applications!AK275="","",Applications!AI275&amp;"")</f>
        <v/>
      </c>
    </row>
    <row r="280">
      <c r="A280" s="28">
        <f>Applications!AK276</f>
        <v/>
      </c>
      <c r="B280" s="28">
        <f>Applications!AO276</f>
        <v/>
      </c>
      <c r="C280" s="29">
        <f>Applications!AM276</f>
        <v/>
      </c>
      <c r="D280" s="29">
        <f>Applications!AN276</f>
        <v/>
      </c>
      <c r="E280" s="29">
        <f>Applications!AP276</f>
        <v/>
      </c>
      <c r="F280" s="29">
        <f>Applications!AQ276</f>
        <v/>
      </c>
      <c r="G280" s="28">
        <f>IF(Applications!AK276="","",Applications!AG276&amp;"")</f>
        <v/>
      </c>
      <c r="H280" s="28">
        <f>IF(Applications!AK276="","",IF(Applications!AF276="","New",Applications!AF276))</f>
        <v/>
      </c>
      <c r="I280" s="30">
        <f>IF(Applications!AK276="","",IF(ISNUMBER(Applications!AH276),Applications!AH276,""))</f>
        <v/>
      </c>
      <c r="J280" s="28">
        <f>IF(Applications!AK276="","",Applications!AI276&amp;"")</f>
        <v/>
      </c>
    </row>
    <row r="281">
      <c r="A281" s="28">
        <f>Applications!AK277</f>
        <v/>
      </c>
      <c r="B281" s="28">
        <f>Applications!AO277</f>
        <v/>
      </c>
      <c r="C281" s="29">
        <f>Applications!AM277</f>
        <v/>
      </c>
      <c r="D281" s="29">
        <f>Applications!AN277</f>
        <v/>
      </c>
      <c r="E281" s="29">
        <f>Applications!AP277</f>
        <v/>
      </c>
      <c r="F281" s="29">
        <f>Applications!AQ277</f>
        <v/>
      </c>
      <c r="G281" s="28">
        <f>IF(Applications!AK277="","",Applications!AG277&amp;"")</f>
        <v/>
      </c>
      <c r="H281" s="28">
        <f>IF(Applications!AK277="","",IF(Applications!AF277="","New",Applications!AF277))</f>
        <v/>
      </c>
      <c r="I281" s="30">
        <f>IF(Applications!AK277="","",IF(ISNUMBER(Applications!AH277),Applications!AH277,""))</f>
        <v/>
      </c>
      <c r="J281" s="28">
        <f>IF(Applications!AK277="","",Applications!AI277&amp;"")</f>
        <v/>
      </c>
    </row>
    <row r="282">
      <c r="A282" s="28">
        <f>Applications!AK278</f>
        <v/>
      </c>
      <c r="B282" s="28">
        <f>Applications!AO278</f>
        <v/>
      </c>
      <c r="C282" s="29">
        <f>Applications!AM278</f>
        <v/>
      </c>
      <c r="D282" s="29">
        <f>Applications!AN278</f>
        <v/>
      </c>
      <c r="E282" s="29">
        <f>Applications!AP278</f>
        <v/>
      </c>
      <c r="F282" s="29">
        <f>Applications!AQ278</f>
        <v/>
      </c>
      <c r="G282" s="28">
        <f>IF(Applications!AK278="","",Applications!AG278&amp;"")</f>
        <v/>
      </c>
      <c r="H282" s="28">
        <f>IF(Applications!AK278="","",IF(Applications!AF278="","New",Applications!AF278))</f>
        <v/>
      </c>
      <c r="I282" s="30">
        <f>IF(Applications!AK278="","",IF(ISNUMBER(Applications!AH278),Applications!AH278,""))</f>
        <v/>
      </c>
      <c r="J282" s="28">
        <f>IF(Applications!AK278="","",Applications!AI278&amp;"")</f>
        <v/>
      </c>
    </row>
    <row r="283">
      <c r="A283" s="28">
        <f>Applications!AK279</f>
        <v/>
      </c>
      <c r="B283" s="28">
        <f>Applications!AO279</f>
        <v/>
      </c>
      <c r="C283" s="29">
        <f>Applications!AM279</f>
        <v/>
      </c>
      <c r="D283" s="29">
        <f>Applications!AN279</f>
        <v/>
      </c>
      <c r="E283" s="29">
        <f>Applications!AP279</f>
        <v/>
      </c>
      <c r="F283" s="29">
        <f>Applications!AQ279</f>
        <v/>
      </c>
      <c r="G283" s="28">
        <f>IF(Applications!AK279="","",Applications!AG279&amp;"")</f>
        <v/>
      </c>
      <c r="H283" s="28">
        <f>IF(Applications!AK279="","",IF(Applications!AF279="","New",Applications!AF279))</f>
        <v/>
      </c>
      <c r="I283" s="30">
        <f>IF(Applications!AK279="","",IF(ISNUMBER(Applications!AH279),Applications!AH279,""))</f>
        <v/>
      </c>
      <c r="J283" s="28">
        <f>IF(Applications!AK279="","",Applications!AI279&amp;"")</f>
        <v/>
      </c>
    </row>
    <row r="284">
      <c r="A284" s="28">
        <f>Applications!AK280</f>
        <v/>
      </c>
      <c r="B284" s="28">
        <f>Applications!AO280</f>
        <v/>
      </c>
      <c r="C284" s="29">
        <f>Applications!AM280</f>
        <v/>
      </c>
      <c r="D284" s="29">
        <f>Applications!AN280</f>
        <v/>
      </c>
      <c r="E284" s="29">
        <f>Applications!AP280</f>
        <v/>
      </c>
      <c r="F284" s="29">
        <f>Applications!AQ280</f>
        <v/>
      </c>
      <c r="G284" s="28">
        <f>IF(Applications!AK280="","",Applications!AG280&amp;"")</f>
        <v/>
      </c>
      <c r="H284" s="28">
        <f>IF(Applications!AK280="","",IF(Applications!AF280="","New",Applications!AF280))</f>
        <v/>
      </c>
      <c r="I284" s="30">
        <f>IF(Applications!AK280="","",IF(ISNUMBER(Applications!AH280),Applications!AH280,""))</f>
        <v/>
      </c>
      <c r="J284" s="28">
        <f>IF(Applications!AK280="","",Applications!AI280&amp;"")</f>
        <v/>
      </c>
    </row>
    <row r="285">
      <c r="A285" s="28">
        <f>Applications!AK281</f>
        <v/>
      </c>
      <c r="B285" s="28">
        <f>Applications!AO281</f>
        <v/>
      </c>
      <c r="C285" s="29">
        <f>Applications!AM281</f>
        <v/>
      </c>
      <c r="D285" s="29">
        <f>Applications!AN281</f>
        <v/>
      </c>
      <c r="E285" s="29">
        <f>Applications!AP281</f>
        <v/>
      </c>
      <c r="F285" s="29">
        <f>Applications!AQ281</f>
        <v/>
      </c>
      <c r="G285" s="28">
        <f>IF(Applications!AK281="","",Applications!AG281&amp;"")</f>
        <v/>
      </c>
      <c r="H285" s="28">
        <f>IF(Applications!AK281="","",IF(Applications!AF281="","New",Applications!AF281))</f>
        <v/>
      </c>
      <c r="I285" s="30">
        <f>IF(Applications!AK281="","",IF(ISNUMBER(Applications!AH281),Applications!AH281,""))</f>
        <v/>
      </c>
      <c r="J285" s="28">
        <f>IF(Applications!AK281="","",Applications!AI281&amp;"")</f>
        <v/>
      </c>
    </row>
    <row r="286">
      <c r="A286" s="28">
        <f>Applications!AK282</f>
        <v/>
      </c>
      <c r="B286" s="28">
        <f>Applications!AO282</f>
        <v/>
      </c>
      <c r="C286" s="29">
        <f>Applications!AM282</f>
        <v/>
      </c>
      <c r="D286" s="29">
        <f>Applications!AN282</f>
        <v/>
      </c>
      <c r="E286" s="29">
        <f>Applications!AP282</f>
        <v/>
      </c>
      <c r="F286" s="29">
        <f>Applications!AQ282</f>
        <v/>
      </c>
      <c r="G286" s="28">
        <f>IF(Applications!AK282="","",Applications!AG282&amp;"")</f>
        <v/>
      </c>
      <c r="H286" s="28">
        <f>IF(Applications!AK282="","",IF(Applications!AF282="","New",Applications!AF282))</f>
        <v/>
      </c>
      <c r="I286" s="30">
        <f>IF(Applications!AK282="","",IF(ISNUMBER(Applications!AH282),Applications!AH282,""))</f>
        <v/>
      </c>
      <c r="J286" s="28">
        <f>IF(Applications!AK282="","",Applications!AI282&amp;"")</f>
        <v/>
      </c>
    </row>
    <row r="287">
      <c r="A287" s="28">
        <f>Applications!AK283</f>
        <v/>
      </c>
      <c r="B287" s="28">
        <f>Applications!AO283</f>
        <v/>
      </c>
      <c r="C287" s="29">
        <f>Applications!AM283</f>
        <v/>
      </c>
      <c r="D287" s="29">
        <f>Applications!AN283</f>
        <v/>
      </c>
      <c r="E287" s="29">
        <f>Applications!AP283</f>
        <v/>
      </c>
      <c r="F287" s="29">
        <f>Applications!AQ283</f>
        <v/>
      </c>
      <c r="G287" s="28">
        <f>IF(Applications!AK283="","",Applications!AG283&amp;"")</f>
        <v/>
      </c>
      <c r="H287" s="28">
        <f>IF(Applications!AK283="","",IF(Applications!AF283="","New",Applications!AF283))</f>
        <v/>
      </c>
      <c r="I287" s="30">
        <f>IF(Applications!AK283="","",IF(ISNUMBER(Applications!AH283),Applications!AH283,""))</f>
        <v/>
      </c>
      <c r="J287" s="28">
        <f>IF(Applications!AK283="","",Applications!AI283&amp;"")</f>
        <v/>
      </c>
    </row>
    <row r="288">
      <c r="A288" s="28">
        <f>Applications!AK284</f>
        <v/>
      </c>
      <c r="B288" s="28">
        <f>Applications!AO284</f>
        <v/>
      </c>
      <c r="C288" s="29">
        <f>Applications!AM284</f>
        <v/>
      </c>
      <c r="D288" s="29">
        <f>Applications!AN284</f>
        <v/>
      </c>
      <c r="E288" s="29">
        <f>Applications!AP284</f>
        <v/>
      </c>
      <c r="F288" s="29">
        <f>Applications!AQ284</f>
        <v/>
      </c>
      <c r="G288" s="28">
        <f>IF(Applications!AK284="","",Applications!AG284&amp;"")</f>
        <v/>
      </c>
      <c r="H288" s="28">
        <f>IF(Applications!AK284="","",IF(Applications!AF284="","New",Applications!AF284))</f>
        <v/>
      </c>
      <c r="I288" s="30">
        <f>IF(Applications!AK284="","",IF(ISNUMBER(Applications!AH284),Applications!AH284,""))</f>
        <v/>
      </c>
      <c r="J288" s="28">
        <f>IF(Applications!AK284="","",Applications!AI284&amp;"")</f>
        <v/>
      </c>
    </row>
    <row r="289">
      <c r="A289" s="28">
        <f>Applications!AK285</f>
        <v/>
      </c>
      <c r="B289" s="28">
        <f>Applications!AO285</f>
        <v/>
      </c>
      <c r="C289" s="29">
        <f>Applications!AM285</f>
        <v/>
      </c>
      <c r="D289" s="29">
        <f>Applications!AN285</f>
        <v/>
      </c>
      <c r="E289" s="29">
        <f>Applications!AP285</f>
        <v/>
      </c>
      <c r="F289" s="29">
        <f>Applications!AQ285</f>
        <v/>
      </c>
      <c r="G289" s="28">
        <f>IF(Applications!AK285="","",Applications!AG285&amp;"")</f>
        <v/>
      </c>
      <c r="H289" s="28">
        <f>IF(Applications!AK285="","",IF(Applications!AF285="","New",Applications!AF285))</f>
        <v/>
      </c>
      <c r="I289" s="30">
        <f>IF(Applications!AK285="","",IF(ISNUMBER(Applications!AH285),Applications!AH285,""))</f>
        <v/>
      </c>
      <c r="J289" s="28">
        <f>IF(Applications!AK285="","",Applications!AI285&amp;"")</f>
        <v/>
      </c>
    </row>
    <row r="290">
      <c r="A290" s="28">
        <f>Applications!AK286</f>
        <v/>
      </c>
      <c r="B290" s="28">
        <f>Applications!AO286</f>
        <v/>
      </c>
      <c r="C290" s="29">
        <f>Applications!AM286</f>
        <v/>
      </c>
      <c r="D290" s="29">
        <f>Applications!AN286</f>
        <v/>
      </c>
      <c r="E290" s="29">
        <f>Applications!AP286</f>
        <v/>
      </c>
      <c r="F290" s="29">
        <f>Applications!AQ286</f>
        <v/>
      </c>
      <c r="G290" s="28">
        <f>IF(Applications!AK286="","",Applications!AG286&amp;"")</f>
        <v/>
      </c>
      <c r="H290" s="28">
        <f>IF(Applications!AK286="","",IF(Applications!AF286="","New",Applications!AF286))</f>
        <v/>
      </c>
      <c r="I290" s="30">
        <f>IF(Applications!AK286="","",IF(ISNUMBER(Applications!AH286),Applications!AH286,""))</f>
        <v/>
      </c>
      <c r="J290" s="28">
        <f>IF(Applications!AK286="","",Applications!AI286&amp;"")</f>
        <v/>
      </c>
    </row>
    <row r="291">
      <c r="A291" s="28">
        <f>Applications!AK287</f>
        <v/>
      </c>
      <c r="B291" s="28">
        <f>Applications!AO287</f>
        <v/>
      </c>
      <c r="C291" s="29">
        <f>Applications!AM287</f>
        <v/>
      </c>
      <c r="D291" s="29">
        <f>Applications!AN287</f>
        <v/>
      </c>
      <c r="E291" s="29">
        <f>Applications!AP287</f>
        <v/>
      </c>
      <c r="F291" s="29">
        <f>Applications!AQ287</f>
        <v/>
      </c>
      <c r="G291" s="28">
        <f>IF(Applications!AK287="","",Applications!AG287&amp;"")</f>
        <v/>
      </c>
      <c r="H291" s="28">
        <f>IF(Applications!AK287="","",IF(Applications!AF287="","New",Applications!AF287))</f>
        <v/>
      </c>
      <c r="I291" s="30">
        <f>IF(Applications!AK287="","",IF(ISNUMBER(Applications!AH287),Applications!AH287,""))</f>
        <v/>
      </c>
      <c r="J291" s="28">
        <f>IF(Applications!AK287="","",Applications!AI287&amp;"")</f>
        <v/>
      </c>
    </row>
    <row r="292">
      <c r="A292" s="28">
        <f>Applications!AK288</f>
        <v/>
      </c>
      <c r="B292" s="28">
        <f>Applications!AO288</f>
        <v/>
      </c>
      <c r="C292" s="29">
        <f>Applications!AM288</f>
        <v/>
      </c>
      <c r="D292" s="29">
        <f>Applications!AN288</f>
        <v/>
      </c>
      <c r="E292" s="29">
        <f>Applications!AP288</f>
        <v/>
      </c>
      <c r="F292" s="29">
        <f>Applications!AQ288</f>
        <v/>
      </c>
      <c r="G292" s="28">
        <f>IF(Applications!AK288="","",Applications!AG288&amp;"")</f>
        <v/>
      </c>
      <c r="H292" s="28">
        <f>IF(Applications!AK288="","",IF(Applications!AF288="","New",Applications!AF288))</f>
        <v/>
      </c>
      <c r="I292" s="30">
        <f>IF(Applications!AK288="","",IF(ISNUMBER(Applications!AH288),Applications!AH288,""))</f>
        <v/>
      </c>
      <c r="J292" s="28">
        <f>IF(Applications!AK288="","",Applications!AI288&amp;"")</f>
        <v/>
      </c>
    </row>
    <row r="293">
      <c r="A293" s="28">
        <f>Applications!AK289</f>
        <v/>
      </c>
      <c r="B293" s="28">
        <f>Applications!AO289</f>
        <v/>
      </c>
      <c r="C293" s="29">
        <f>Applications!AM289</f>
        <v/>
      </c>
      <c r="D293" s="29">
        <f>Applications!AN289</f>
        <v/>
      </c>
      <c r="E293" s="29">
        <f>Applications!AP289</f>
        <v/>
      </c>
      <c r="F293" s="29">
        <f>Applications!AQ289</f>
        <v/>
      </c>
      <c r="G293" s="28">
        <f>IF(Applications!AK289="","",Applications!AG289&amp;"")</f>
        <v/>
      </c>
      <c r="H293" s="28">
        <f>IF(Applications!AK289="","",IF(Applications!AF289="","New",Applications!AF289))</f>
        <v/>
      </c>
      <c r="I293" s="30">
        <f>IF(Applications!AK289="","",IF(ISNUMBER(Applications!AH289),Applications!AH289,""))</f>
        <v/>
      </c>
      <c r="J293" s="28">
        <f>IF(Applications!AK289="","",Applications!AI289&amp;"")</f>
        <v/>
      </c>
    </row>
    <row r="294">
      <c r="A294" s="28">
        <f>Applications!AK290</f>
        <v/>
      </c>
      <c r="B294" s="28">
        <f>Applications!AO290</f>
        <v/>
      </c>
      <c r="C294" s="29">
        <f>Applications!AM290</f>
        <v/>
      </c>
      <c r="D294" s="29">
        <f>Applications!AN290</f>
        <v/>
      </c>
      <c r="E294" s="29">
        <f>Applications!AP290</f>
        <v/>
      </c>
      <c r="F294" s="29">
        <f>Applications!AQ290</f>
        <v/>
      </c>
      <c r="G294" s="28">
        <f>IF(Applications!AK290="","",Applications!AG290&amp;"")</f>
        <v/>
      </c>
      <c r="H294" s="28">
        <f>IF(Applications!AK290="","",IF(Applications!AF290="","New",Applications!AF290))</f>
        <v/>
      </c>
      <c r="I294" s="30">
        <f>IF(Applications!AK290="","",IF(ISNUMBER(Applications!AH290),Applications!AH290,""))</f>
        <v/>
      </c>
      <c r="J294" s="28">
        <f>IF(Applications!AK290="","",Applications!AI290&amp;"")</f>
        <v/>
      </c>
    </row>
    <row r="295">
      <c r="A295" s="28">
        <f>Applications!AK291</f>
        <v/>
      </c>
      <c r="B295" s="28">
        <f>Applications!AO291</f>
        <v/>
      </c>
      <c r="C295" s="29">
        <f>Applications!AM291</f>
        <v/>
      </c>
      <c r="D295" s="29">
        <f>Applications!AN291</f>
        <v/>
      </c>
      <c r="E295" s="29">
        <f>Applications!AP291</f>
        <v/>
      </c>
      <c r="F295" s="29">
        <f>Applications!AQ291</f>
        <v/>
      </c>
      <c r="G295" s="28">
        <f>IF(Applications!AK291="","",Applications!AG291&amp;"")</f>
        <v/>
      </c>
      <c r="H295" s="28">
        <f>IF(Applications!AK291="","",IF(Applications!AF291="","New",Applications!AF291))</f>
        <v/>
      </c>
      <c r="I295" s="30">
        <f>IF(Applications!AK291="","",IF(ISNUMBER(Applications!AH291),Applications!AH291,""))</f>
        <v/>
      </c>
      <c r="J295" s="28">
        <f>IF(Applications!AK291="","",Applications!AI291&amp;"")</f>
        <v/>
      </c>
    </row>
    <row r="296">
      <c r="A296" s="28">
        <f>Applications!AK292</f>
        <v/>
      </c>
      <c r="B296" s="28">
        <f>Applications!AO292</f>
        <v/>
      </c>
      <c r="C296" s="29">
        <f>Applications!AM292</f>
        <v/>
      </c>
      <c r="D296" s="29">
        <f>Applications!AN292</f>
        <v/>
      </c>
      <c r="E296" s="29">
        <f>Applications!AP292</f>
        <v/>
      </c>
      <c r="F296" s="29">
        <f>Applications!AQ292</f>
        <v/>
      </c>
      <c r="G296" s="28">
        <f>IF(Applications!AK292="","",Applications!AG292&amp;"")</f>
        <v/>
      </c>
      <c r="H296" s="28">
        <f>IF(Applications!AK292="","",IF(Applications!AF292="","New",Applications!AF292))</f>
        <v/>
      </c>
      <c r="I296" s="30">
        <f>IF(Applications!AK292="","",IF(ISNUMBER(Applications!AH292),Applications!AH292,""))</f>
        <v/>
      </c>
      <c r="J296" s="28">
        <f>IF(Applications!AK292="","",Applications!AI292&amp;"")</f>
        <v/>
      </c>
    </row>
    <row r="297">
      <c r="A297" s="28">
        <f>Applications!AK293</f>
        <v/>
      </c>
      <c r="B297" s="28">
        <f>Applications!AO293</f>
        <v/>
      </c>
      <c r="C297" s="29">
        <f>Applications!AM293</f>
        <v/>
      </c>
      <c r="D297" s="29">
        <f>Applications!AN293</f>
        <v/>
      </c>
      <c r="E297" s="29">
        <f>Applications!AP293</f>
        <v/>
      </c>
      <c r="F297" s="29">
        <f>Applications!AQ293</f>
        <v/>
      </c>
      <c r="G297" s="28">
        <f>IF(Applications!AK293="","",Applications!AG293&amp;"")</f>
        <v/>
      </c>
      <c r="H297" s="28">
        <f>IF(Applications!AK293="","",IF(Applications!AF293="","New",Applications!AF293))</f>
        <v/>
      </c>
      <c r="I297" s="30">
        <f>IF(Applications!AK293="","",IF(ISNUMBER(Applications!AH293),Applications!AH293,""))</f>
        <v/>
      </c>
      <c r="J297" s="28">
        <f>IF(Applications!AK293="","",Applications!AI293&amp;"")</f>
        <v/>
      </c>
    </row>
    <row r="298">
      <c r="A298" s="28">
        <f>Applications!AK294</f>
        <v/>
      </c>
      <c r="B298" s="28">
        <f>Applications!AO294</f>
        <v/>
      </c>
      <c r="C298" s="29">
        <f>Applications!AM294</f>
        <v/>
      </c>
      <c r="D298" s="29">
        <f>Applications!AN294</f>
        <v/>
      </c>
      <c r="E298" s="29">
        <f>Applications!AP294</f>
        <v/>
      </c>
      <c r="F298" s="29">
        <f>Applications!AQ294</f>
        <v/>
      </c>
      <c r="G298" s="28">
        <f>IF(Applications!AK294="","",Applications!AG294&amp;"")</f>
        <v/>
      </c>
      <c r="H298" s="28">
        <f>IF(Applications!AK294="","",IF(Applications!AF294="","New",Applications!AF294))</f>
        <v/>
      </c>
      <c r="I298" s="30">
        <f>IF(Applications!AK294="","",IF(ISNUMBER(Applications!AH294),Applications!AH294,""))</f>
        <v/>
      </c>
      <c r="J298" s="28">
        <f>IF(Applications!AK294="","",Applications!AI294&amp;"")</f>
        <v/>
      </c>
    </row>
    <row r="299">
      <c r="A299" s="28">
        <f>Applications!AK295</f>
        <v/>
      </c>
      <c r="B299" s="28">
        <f>Applications!AO295</f>
        <v/>
      </c>
      <c r="C299" s="29">
        <f>Applications!AM295</f>
        <v/>
      </c>
      <c r="D299" s="29">
        <f>Applications!AN295</f>
        <v/>
      </c>
      <c r="E299" s="29">
        <f>Applications!AP295</f>
        <v/>
      </c>
      <c r="F299" s="29">
        <f>Applications!AQ295</f>
        <v/>
      </c>
      <c r="G299" s="28">
        <f>IF(Applications!AK295="","",Applications!AG295&amp;"")</f>
        <v/>
      </c>
      <c r="H299" s="28">
        <f>IF(Applications!AK295="","",IF(Applications!AF295="","New",Applications!AF295))</f>
        <v/>
      </c>
      <c r="I299" s="30">
        <f>IF(Applications!AK295="","",IF(ISNUMBER(Applications!AH295),Applications!AH295,""))</f>
        <v/>
      </c>
      <c r="J299" s="28">
        <f>IF(Applications!AK295="","",Applications!AI295&amp;"")</f>
        <v/>
      </c>
    </row>
    <row r="300">
      <c r="A300" s="28">
        <f>Applications!AK296</f>
        <v/>
      </c>
      <c r="B300" s="28">
        <f>Applications!AO296</f>
        <v/>
      </c>
      <c r="C300" s="29">
        <f>Applications!AM296</f>
        <v/>
      </c>
      <c r="D300" s="29">
        <f>Applications!AN296</f>
        <v/>
      </c>
      <c r="E300" s="29">
        <f>Applications!AP296</f>
        <v/>
      </c>
      <c r="F300" s="29">
        <f>Applications!AQ296</f>
        <v/>
      </c>
      <c r="G300" s="28">
        <f>IF(Applications!AK296="","",Applications!AG296&amp;"")</f>
        <v/>
      </c>
      <c r="H300" s="28">
        <f>IF(Applications!AK296="","",IF(Applications!AF296="","New",Applications!AF296))</f>
        <v/>
      </c>
      <c r="I300" s="30">
        <f>IF(Applications!AK296="","",IF(ISNUMBER(Applications!AH296),Applications!AH296,""))</f>
        <v/>
      </c>
      <c r="J300" s="28">
        <f>IF(Applications!AK296="","",Applications!AI296&amp;"")</f>
        <v/>
      </c>
    </row>
    <row r="301">
      <c r="A301" s="28">
        <f>Applications!AK297</f>
        <v/>
      </c>
      <c r="B301" s="28">
        <f>Applications!AO297</f>
        <v/>
      </c>
      <c r="C301" s="29">
        <f>Applications!AM297</f>
        <v/>
      </c>
      <c r="D301" s="29">
        <f>Applications!AN297</f>
        <v/>
      </c>
      <c r="E301" s="29">
        <f>Applications!AP297</f>
        <v/>
      </c>
      <c r="F301" s="29">
        <f>Applications!AQ297</f>
        <v/>
      </c>
      <c r="G301" s="28">
        <f>IF(Applications!AK297="","",Applications!AG297&amp;"")</f>
        <v/>
      </c>
      <c r="H301" s="28">
        <f>IF(Applications!AK297="","",IF(Applications!AF297="","New",Applications!AF297))</f>
        <v/>
      </c>
      <c r="I301" s="30">
        <f>IF(Applications!AK297="","",IF(ISNUMBER(Applications!AH297),Applications!AH297,""))</f>
        <v/>
      </c>
      <c r="J301" s="28">
        <f>IF(Applications!AK297="","",Applications!AI297&amp;"")</f>
        <v/>
      </c>
    </row>
    <row r="302">
      <c r="A302" s="28">
        <f>Applications!AK298</f>
        <v/>
      </c>
      <c r="B302" s="28">
        <f>Applications!AO298</f>
        <v/>
      </c>
      <c r="C302" s="29">
        <f>Applications!AM298</f>
        <v/>
      </c>
      <c r="D302" s="29">
        <f>Applications!AN298</f>
        <v/>
      </c>
      <c r="E302" s="29">
        <f>Applications!AP298</f>
        <v/>
      </c>
      <c r="F302" s="29">
        <f>Applications!AQ298</f>
        <v/>
      </c>
      <c r="G302" s="28">
        <f>IF(Applications!AK298="","",Applications!AG298&amp;"")</f>
        <v/>
      </c>
      <c r="H302" s="28">
        <f>IF(Applications!AK298="","",IF(Applications!AF298="","New",Applications!AF298))</f>
        <v/>
      </c>
      <c r="I302" s="30">
        <f>IF(Applications!AK298="","",IF(ISNUMBER(Applications!AH298),Applications!AH298,""))</f>
        <v/>
      </c>
      <c r="J302" s="28">
        <f>IF(Applications!AK298="","",Applications!AI298&amp;"")</f>
        <v/>
      </c>
    </row>
    <row r="303">
      <c r="A303" s="28">
        <f>Applications!AK299</f>
        <v/>
      </c>
      <c r="B303" s="28">
        <f>Applications!AO299</f>
        <v/>
      </c>
      <c r="C303" s="29">
        <f>Applications!AM299</f>
        <v/>
      </c>
      <c r="D303" s="29">
        <f>Applications!AN299</f>
        <v/>
      </c>
      <c r="E303" s="29">
        <f>Applications!AP299</f>
        <v/>
      </c>
      <c r="F303" s="29">
        <f>Applications!AQ299</f>
        <v/>
      </c>
      <c r="G303" s="28">
        <f>IF(Applications!AK299="","",Applications!AG299&amp;"")</f>
        <v/>
      </c>
      <c r="H303" s="28">
        <f>IF(Applications!AK299="","",IF(Applications!AF299="","New",Applications!AF299))</f>
        <v/>
      </c>
      <c r="I303" s="30">
        <f>IF(Applications!AK299="","",IF(ISNUMBER(Applications!AH299),Applications!AH299,""))</f>
        <v/>
      </c>
      <c r="J303" s="28">
        <f>IF(Applications!AK299="","",Applications!AI299&amp;"")</f>
        <v/>
      </c>
    </row>
    <row r="304">
      <c r="A304" s="28">
        <f>Applications!AK300</f>
        <v/>
      </c>
      <c r="B304" s="28">
        <f>Applications!AO300</f>
        <v/>
      </c>
      <c r="C304" s="29">
        <f>Applications!AM300</f>
        <v/>
      </c>
      <c r="D304" s="29">
        <f>Applications!AN300</f>
        <v/>
      </c>
      <c r="E304" s="29">
        <f>Applications!AP300</f>
        <v/>
      </c>
      <c r="F304" s="29">
        <f>Applications!AQ300</f>
        <v/>
      </c>
      <c r="G304" s="28">
        <f>IF(Applications!AK300="","",Applications!AG300&amp;"")</f>
        <v/>
      </c>
      <c r="H304" s="28">
        <f>IF(Applications!AK300="","",IF(Applications!AF300="","New",Applications!AF300))</f>
        <v/>
      </c>
      <c r="I304" s="30">
        <f>IF(Applications!AK300="","",IF(ISNUMBER(Applications!AH300),Applications!AH300,""))</f>
        <v/>
      </c>
      <c r="J304" s="28">
        <f>IF(Applications!AK300="","",Applications!AI300&amp;"")</f>
        <v/>
      </c>
    </row>
    <row r="305">
      <c r="A305" s="28">
        <f>Applications!AK301</f>
        <v/>
      </c>
      <c r="B305" s="28">
        <f>Applications!AO301</f>
        <v/>
      </c>
      <c r="C305" s="29">
        <f>Applications!AM301</f>
        <v/>
      </c>
      <c r="D305" s="29">
        <f>Applications!AN301</f>
        <v/>
      </c>
      <c r="E305" s="29">
        <f>Applications!AP301</f>
        <v/>
      </c>
      <c r="F305" s="29">
        <f>Applications!AQ301</f>
        <v/>
      </c>
      <c r="G305" s="28">
        <f>IF(Applications!AK301="","",Applications!AG301&amp;"")</f>
        <v/>
      </c>
      <c r="H305" s="28">
        <f>IF(Applications!AK301="","",IF(Applications!AF301="","New",Applications!AF301))</f>
        <v/>
      </c>
      <c r="I305" s="30">
        <f>IF(Applications!AK301="","",IF(ISNUMBER(Applications!AH301),Applications!AH301,""))</f>
        <v/>
      </c>
      <c r="J305" s="28">
        <f>IF(Applications!AK301="","",Applications!AI301&amp;"")</f>
        <v/>
      </c>
    </row>
    <row r="306">
      <c r="A306" s="28">
        <f>Applications!AK302</f>
        <v/>
      </c>
      <c r="B306" s="28">
        <f>Applications!AO302</f>
        <v/>
      </c>
      <c r="C306" s="29">
        <f>Applications!AM302</f>
        <v/>
      </c>
      <c r="D306" s="29">
        <f>Applications!AN302</f>
        <v/>
      </c>
      <c r="E306" s="29">
        <f>Applications!AP302</f>
        <v/>
      </c>
      <c r="F306" s="29">
        <f>Applications!AQ302</f>
        <v/>
      </c>
      <c r="G306" s="28">
        <f>IF(Applications!AK302="","",Applications!AG302&amp;"")</f>
        <v/>
      </c>
      <c r="H306" s="28">
        <f>IF(Applications!AK302="","",IF(Applications!AF302="","New",Applications!AF302))</f>
        <v/>
      </c>
      <c r="I306" s="30">
        <f>IF(Applications!AK302="","",IF(ISNUMBER(Applications!AH302),Applications!AH302,""))</f>
        <v/>
      </c>
      <c r="J306" s="28">
        <f>IF(Applications!AK302="","",Applications!AI302&amp;"")</f>
        <v/>
      </c>
    </row>
    <row r="307">
      <c r="A307" s="28">
        <f>Applications!AK303</f>
        <v/>
      </c>
      <c r="B307" s="28">
        <f>Applications!AO303</f>
        <v/>
      </c>
      <c r="C307" s="29">
        <f>Applications!AM303</f>
        <v/>
      </c>
      <c r="D307" s="29">
        <f>Applications!AN303</f>
        <v/>
      </c>
      <c r="E307" s="29">
        <f>Applications!AP303</f>
        <v/>
      </c>
      <c r="F307" s="29">
        <f>Applications!AQ303</f>
        <v/>
      </c>
      <c r="G307" s="28">
        <f>IF(Applications!AK303="","",Applications!AG303&amp;"")</f>
        <v/>
      </c>
      <c r="H307" s="28">
        <f>IF(Applications!AK303="","",IF(Applications!AF303="","New",Applications!AF303))</f>
        <v/>
      </c>
      <c r="I307" s="30">
        <f>IF(Applications!AK303="","",IF(ISNUMBER(Applications!AH303),Applications!AH303,""))</f>
        <v/>
      </c>
      <c r="J307" s="28">
        <f>IF(Applications!AK303="","",Applications!AI303&amp;"")</f>
        <v/>
      </c>
    </row>
    <row r="308">
      <c r="A308" s="28">
        <f>Applications!AK304</f>
        <v/>
      </c>
      <c r="B308" s="28">
        <f>Applications!AO304</f>
        <v/>
      </c>
      <c r="C308" s="29">
        <f>Applications!AM304</f>
        <v/>
      </c>
      <c r="D308" s="29">
        <f>Applications!AN304</f>
        <v/>
      </c>
      <c r="E308" s="29">
        <f>Applications!AP304</f>
        <v/>
      </c>
      <c r="F308" s="29">
        <f>Applications!AQ304</f>
        <v/>
      </c>
      <c r="G308" s="28">
        <f>IF(Applications!AK304="","",Applications!AG304&amp;"")</f>
        <v/>
      </c>
      <c r="H308" s="28">
        <f>IF(Applications!AK304="","",IF(Applications!AF304="","New",Applications!AF304))</f>
        <v/>
      </c>
      <c r="I308" s="30">
        <f>IF(Applications!AK304="","",IF(ISNUMBER(Applications!AH304),Applications!AH304,""))</f>
        <v/>
      </c>
      <c r="J308" s="28">
        <f>IF(Applications!AK304="","",Applications!AI304&amp;"")</f>
        <v/>
      </c>
    </row>
    <row r="309">
      <c r="A309" s="28">
        <f>Applications!AK305</f>
        <v/>
      </c>
      <c r="B309" s="28">
        <f>Applications!AO305</f>
        <v/>
      </c>
      <c r="C309" s="29">
        <f>Applications!AM305</f>
        <v/>
      </c>
      <c r="D309" s="29">
        <f>Applications!AN305</f>
        <v/>
      </c>
      <c r="E309" s="29">
        <f>Applications!AP305</f>
        <v/>
      </c>
      <c r="F309" s="29">
        <f>Applications!AQ305</f>
        <v/>
      </c>
      <c r="G309" s="28">
        <f>IF(Applications!AK305="","",Applications!AG305&amp;"")</f>
        <v/>
      </c>
      <c r="H309" s="28">
        <f>IF(Applications!AK305="","",IF(Applications!AF305="","New",Applications!AF305))</f>
        <v/>
      </c>
      <c r="I309" s="30">
        <f>IF(Applications!AK305="","",IF(ISNUMBER(Applications!AH305),Applications!AH305,""))</f>
        <v/>
      </c>
      <c r="J309" s="28">
        <f>IF(Applications!AK305="","",Applications!AI305&amp;"")</f>
        <v/>
      </c>
    </row>
    <row r="310">
      <c r="A310" s="28">
        <f>Applications!AK306</f>
        <v/>
      </c>
      <c r="B310" s="28">
        <f>Applications!AO306</f>
        <v/>
      </c>
      <c r="C310" s="29">
        <f>Applications!AM306</f>
        <v/>
      </c>
      <c r="D310" s="29">
        <f>Applications!AN306</f>
        <v/>
      </c>
      <c r="E310" s="29">
        <f>Applications!AP306</f>
        <v/>
      </c>
      <c r="F310" s="29">
        <f>Applications!AQ306</f>
        <v/>
      </c>
      <c r="G310" s="28">
        <f>IF(Applications!AK306="","",Applications!AG306&amp;"")</f>
        <v/>
      </c>
      <c r="H310" s="28">
        <f>IF(Applications!AK306="","",IF(Applications!AF306="","New",Applications!AF306))</f>
        <v/>
      </c>
      <c r="I310" s="30">
        <f>IF(Applications!AK306="","",IF(ISNUMBER(Applications!AH306),Applications!AH306,""))</f>
        <v/>
      </c>
      <c r="J310" s="28">
        <f>IF(Applications!AK306="","",Applications!AI306&amp;"")</f>
        <v/>
      </c>
    </row>
    <row r="311">
      <c r="A311" s="28">
        <f>Applications!AK307</f>
        <v/>
      </c>
      <c r="B311" s="28">
        <f>Applications!AO307</f>
        <v/>
      </c>
      <c r="C311" s="29">
        <f>Applications!AM307</f>
        <v/>
      </c>
      <c r="D311" s="29">
        <f>Applications!AN307</f>
        <v/>
      </c>
      <c r="E311" s="29">
        <f>Applications!AP307</f>
        <v/>
      </c>
      <c r="F311" s="29">
        <f>Applications!AQ307</f>
        <v/>
      </c>
      <c r="G311" s="28">
        <f>IF(Applications!AK307="","",Applications!AG307&amp;"")</f>
        <v/>
      </c>
      <c r="H311" s="28">
        <f>IF(Applications!AK307="","",IF(Applications!AF307="","New",Applications!AF307))</f>
        <v/>
      </c>
      <c r="I311" s="30">
        <f>IF(Applications!AK307="","",IF(ISNUMBER(Applications!AH307),Applications!AH307,""))</f>
        <v/>
      </c>
      <c r="J311" s="28">
        <f>IF(Applications!AK307="","",Applications!AI307&amp;"")</f>
        <v/>
      </c>
    </row>
    <row r="312">
      <c r="A312" s="28">
        <f>Applications!AK308</f>
        <v/>
      </c>
      <c r="B312" s="28">
        <f>Applications!AO308</f>
        <v/>
      </c>
      <c r="C312" s="29">
        <f>Applications!AM308</f>
        <v/>
      </c>
      <c r="D312" s="29">
        <f>Applications!AN308</f>
        <v/>
      </c>
      <c r="E312" s="29">
        <f>Applications!AP308</f>
        <v/>
      </c>
      <c r="F312" s="29">
        <f>Applications!AQ308</f>
        <v/>
      </c>
      <c r="G312" s="28">
        <f>IF(Applications!AK308="","",Applications!AG308&amp;"")</f>
        <v/>
      </c>
      <c r="H312" s="28">
        <f>IF(Applications!AK308="","",IF(Applications!AF308="","New",Applications!AF308))</f>
        <v/>
      </c>
      <c r="I312" s="30">
        <f>IF(Applications!AK308="","",IF(ISNUMBER(Applications!AH308),Applications!AH308,""))</f>
        <v/>
      </c>
      <c r="J312" s="28">
        <f>IF(Applications!AK308="","",Applications!AI308&amp;"")</f>
        <v/>
      </c>
    </row>
    <row r="313">
      <c r="A313" s="28">
        <f>Applications!AK309</f>
        <v/>
      </c>
      <c r="B313" s="28">
        <f>Applications!AO309</f>
        <v/>
      </c>
      <c r="C313" s="29">
        <f>Applications!AM309</f>
        <v/>
      </c>
      <c r="D313" s="29">
        <f>Applications!AN309</f>
        <v/>
      </c>
      <c r="E313" s="29">
        <f>Applications!AP309</f>
        <v/>
      </c>
      <c r="F313" s="29">
        <f>Applications!AQ309</f>
        <v/>
      </c>
      <c r="G313" s="28">
        <f>IF(Applications!AK309="","",Applications!AG309&amp;"")</f>
        <v/>
      </c>
      <c r="H313" s="28">
        <f>IF(Applications!AK309="","",IF(Applications!AF309="","New",Applications!AF309))</f>
        <v/>
      </c>
      <c r="I313" s="30">
        <f>IF(Applications!AK309="","",IF(ISNUMBER(Applications!AH309),Applications!AH309,""))</f>
        <v/>
      </c>
      <c r="J313" s="28">
        <f>IF(Applications!AK309="","",Applications!AI309&amp;"")</f>
        <v/>
      </c>
    </row>
    <row r="314">
      <c r="A314" s="28">
        <f>Applications!AK310</f>
        <v/>
      </c>
      <c r="B314" s="28">
        <f>Applications!AO310</f>
        <v/>
      </c>
      <c r="C314" s="29">
        <f>Applications!AM310</f>
        <v/>
      </c>
      <c r="D314" s="29">
        <f>Applications!AN310</f>
        <v/>
      </c>
      <c r="E314" s="29">
        <f>Applications!AP310</f>
        <v/>
      </c>
      <c r="F314" s="29">
        <f>Applications!AQ310</f>
        <v/>
      </c>
      <c r="G314" s="28">
        <f>IF(Applications!AK310="","",Applications!AG310&amp;"")</f>
        <v/>
      </c>
      <c r="H314" s="28">
        <f>IF(Applications!AK310="","",IF(Applications!AF310="","New",Applications!AF310))</f>
        <v/>
      </c>
      <c r="I314" s="30">
        <f>IF(Applications!AK310="","",IF(ISNUMBER(Applications!AH310),Applications!AH310,""))</f>
        <v/>
      </c>
      <c r="J314" s="28">
        <f>IF(Applications!AK310="","",Applications!AI310&amp;"")</f>
        <v/>
      </c>
    </row>
    <row r="315">
      <c r="A315" s="28">
        <f>Applications!AK311</f>
        <v/>
      </c>
      <c r="B315" s="28">
        <f>Applications!AO311</f>
        <v/>
      </c>
      <c r="C315" s="29">
        <f>Applications!AM311</f>
        <v/>
      </c>
      <c r="D315" s="29">
        <f>Applications!AN311</f>
        <v/>
      </c>
      <c r="E315" s="29">
        <f>Applications!AP311</f>
        <v/>
      </c>
      <c r="F315" s="29">
        <f>Applications!AQ311</f>
        <v/>
      </c>
      <c r="G315" s="28">
        <f>IF(Applications!AK311="","",Applications!AG311&amp;"")</f>
        <v/>
      </c>
      <c r="H315" s="28">
        <f>IF(Applications!AK311="","",IF(Applications!AF311="","New",Applications!AF311))</f>
        <v/>
      </c>
      <c r="I315" s="30">
        <f>IF(Applications!AK311="","",IF(ISNUMBER(Applications!AH311),Applications!AH311,""))</f>
        <v/>
      </c>
      <c r="J315" s="28">
        <f>IF(Applications!AK311="","",Applications!AI311&amp;"")</f>
        <v/>
      </c>
    </row>
    <row r="316">
      <c r="A316" s="28">
        <f>Applications!AK312</f>
        <v/>
      </c>
      <c r="B316" s="28">
        <f>Applications!AO312</f>
        <v/>
      </c>
      <c r="C316" s="29">
        <f>Applications!AM312</f>
        <v/>
      </c>
      <c r="D316" s="29">
        <f>Applications!AN312</f>
        <v/>
      </c>
      <c r="E316" s="29">
        <f>Applications!AP312</f>
        <v/>
      </c>
      <c r="F316" s="29">
        <f>Applications!AQ312</f>
        <v/>
      </c>
      <c r="G316" s="28">
        <f>IF(Applications!AK312="","",Applications!AG312&amp;"")</f>
        <v/>
      </c>
      <c r="H316" s="28">
        <f>IF(Applications!AK312="","",IF(Applications!AF312="","New",Applications!AF312))</f>
        <v/>
      </c>
      <c r="I316" s="30">
        <f>IF(Applications!AK312="","",IF(ISNUMBER(Applications!AH312),Applications!AH312,""))</f>
        <v/>
      </c>
      <c r="J316" s="28">
        <f>IF(Applications!AK312="","",Applications!AI312&amp;"")</f>
        <v/>
      </c>
    </row>
    <row r="317">
      <c r="A317" s="28">
        <f>Applications!AK313</f>
        <v/>
      </c>
      <c r="B317" s="28">
        <f>Applications!AO313</f>
        <v/>
      </c>
      <c r="C317" s="29">
        <f>Applications!AM313</f>
        <v/>
      </c>
      <c r="D317" s="29">
        <f>Applications!AN313</f>
        <v/>
      </c>
      <c r="E317" s="29">
        <f>Applications!AP313</f>
        <v/>
      </c>
      <c r="F317" s="29">
        <f>Applications!AQ313</f>
        <v/>
      </c>
      <c r="G317" s="28">
        <f>IF(Applications!AK313="","",Applications!AG313&amp;"")</f>
        <v/>
      </c>
      <c r="H317" s="28">
        <f>IF(Applications!AK313="","",IF(Applications!AF313="","New",Applications!AF313))</f>
        <v/>
      </c>
      <c r="I317" s="30">
        <f>IF(Applications!AK313="","",IF(ISNUMBER(Applications!AH313),Applications!AH313,""))</f>
        <v/>
      </c>
      <c r="J317" s="28">
        <f>IF(Applications!AK313="","",Applications!AI313&amp;"")</f>
        <v/>
      </c>
    </row>
    <row r="318">
      <c r="A318" s="28">
        <f>Applications!AK314</f>
        <v/>
      </c>
      <c r="B318" s="28">
        <f>Applications!AO314</f>
        <v/>
      </c>
      <c r="C318" s="29">
        <f>Applications!AM314</f>
        <v/>
      </c>
      <c r="D318" s="29">
        <f>Applications!AN314</f>
        <v/>
      </c>
      <c r="E318" s="29">
        <f>Applications!AP314</f>
        <v/>
      </c>
      <c r="F318" s="29">
        <f>Applications!AQ314</f>
        <v/>
      </c>
      <c r="G318" s="28">
        <f>IF(Applications!AK314="","",Applications!AG314&amp;"")</f>
        <v/>
      </c>
      <c r="H318" s="28">
        <f>IF(Applications!AK314="","",IF(Applications!AF314="","New",Applications!AF314))</f>
        <v/>
      </c>
      <c r="I318" s="30">
        <f>IF(Applications!AK314="","",IF(ISNUMBER(Applications!AH314),Applications!AH314,""))</f>
        <v/>
      </c>
      <c r="J318" s="28">
        <f>IF(Applications!AK314="","",Applications!AI314&amp;"")</f>
        <v/>
      </c>
    </row>
    <row r="319">
      <c r="A319" s="28">
        <f>Applications!AK315</f>
        <v/>
      </c>
      <c r="B319" s="28">
        <f>Applications!AO315</f>
        <v/>
      </c>
      <c r="C319" s="29">
        <f>Applications!AM315</f>
        <v/>
      </c>
      <c r="D319" s="29">
        <f>Applications!AN315</f>
        <v/>
      </c>
      <c r="E319" s="29">
        <f>Applications!AP315</f>
        <v/>
      </c>
      <c r="F319" s="29">
        <f>Applications!AQ315</f>
        <v/>
      </c>
      <c r="G319" s="28">
        <f>IF(Applications!AK315="","",Applications!AG315&amp;"")</f>
        <v/>
      </c>
      <c r="H319" s="28">
        <f>IF(Applications!AK315="","",IF(Applications!AF315="","New",Applications!AF315))</f>
        <v/>
      </c>
      <c r="I319" s="30">
        <f>IF(Applications!AK315="","",IF(ISNUMBER(Applications!AH315),Applications!AH315,""))</f>
        <v/>
      </c>
      <c r="J319" s="28">
        <f>IF(Applications!AK315="","",Applications!AI315&amp;"")</f>
        <v/>
      </c>
    </row>
    <row r="320">
      <c r="A320" s="28">
        <f>Applications!AK316</f>
        <v/>
      </c>
      <c r="B320" s="28">
        <f>Applications!AO316</f>
        <v/>
      </c>
      <c r="C320" s="29">
        <f>Applications!AM316</f>
        <v/>
      </c>
      <c r="D320" s="29">
        <f>Applications!AN316</f>
        <v/>
      </c>
      <c r="E320" s="29">
        <f>Applications!AP316</f>
        <v/>
      </c>
      <c r="F320" s="29">
        <f>Applications!AQ316</f>
        <v/>
      </c>
      <c r="G320" s="28">
        <f>IF(Applications!AK316="","",Applications!AG316&amp;"")</f>
        <v/>
      </c>
      <c r="H320" s="28">
        <f>IF(Applications!AK316="","",IF(Applications!AF316="","New",Applications!AF316))</f>
        <v/>
      </c>
      <c r="I320" s="30">
        <f>IF(Applications!AK316="","",IF(ISNUMBER(Applications!AH316),Applications!AH316,""))</f>
        <v/>
      </c>
      <c r="J320" s="28">
        <f>IF(Applications!AK316="","",Applications!AI316&amp;"")</f>
        <v/>
      </c>
    </row>
    <row r="321">
      <c r="A321" s="28">
        <f>Applications!AK317</f>
        <v/>
      </c>
      <c r="B321" s="28">
        <f>Applications!AO317</f>
        <v/>
      </c>
      <c r="C321" s="29">
        <f>Applications!AM317</f>
        <v/>
      </c>
      <c r="D321" s="29">
        <f>Applications!AN317</f>
        <v/>
      </c>
      <c r="E321" s="29">
        <f>Applications!AP317</f>
        <v/>
      </c>
      <c r="F321" s="29">
        <f>Applications!AQ317</f>
        <v/>
      </c>
      <c r="G321" s="28">
        <f>IF(Applications!AK317="","",Applications!AG317&amp;"")</f>
        <v/>
      </c>
      <c r="H321" s="28">
        <f>IF(Applications!AK317="","",IF(Applications!AF317="","New",Applications!AF317))</f>
        <v/>
      </c>
      <c r="I321" s="30">
        <f>IF(Applications!AK317="","",IF(ISNUMBER(Applications!AH317),Applications!AH317,""))</f>
        <v/>
      </c>
      <c r="J321" s="28">
        <f>IF(Applications!AK317="","",Applications!AI317&amp;"")</f>
        <v/>
      </c>
    </row>
    <row r="322">
      <c r="A322" s="28">
        <f>Applications!AK318</f>
        <v/>
      </c>
      <c r="B322" s="28">
        <f>Applications!AO318</f>
        <v/>
      </c>
      <c r="C322" s="29">
        <f>Applications!AM318</f>
        <v/>
      </c>
      <c r="D322" s="29">
        <f>Applications!AN318</f>
        <v/>
      </c>
      <c r="E322" s="29">
        <f>Applications!AP318</f>
        <v/>
      </c>
      <c r="F322" s="29">
        <f>Applications!AQ318</f>
        <v/>
      </c>
      <c r="G322" s="28">
        <f>IF(Applications!AK318="","",Applications!AG318&amp;"")</f>
        <v/>
      </c>
      <c r="H322" s="28">
        <f>IF(Applications!AK318="","",IF(Applications!AF318="","New",Applications!AF318))</f>
        <v/>
      </c>
      <c r="I322" s="30">
        <f>IF(Applications!AK318="","",IF(ISNUMBER(Applications!AH318),Applications!AH318,""))</f>
        <v/>
      </c>
      <c r="J322" s="28">
        <f>IF(Applications!AK318="","",Applications!AI318&amp;"")</f>
        <v/>
      </c>
    </row>
    <row r="323">
      <c r="A323" s="28">
        <f>Applications!AK319</f>
        <v/>
      </c>
      <c r="B323" s="28">
        <f>Applications!AO319</f>
        <v/>
      </c>
      <c r="C323" s="29">
        <f>Applications!AM319</f>
        <v/>
      </c>
      <c r="D323" s="29">
        <f>Applications!AN319</f>
        <v/>
      </c>
      <c r="E323" s="29">
        <f>Applications!AP319</f>
        <v/>
      </c>
      <c r="F323" s="29">
        <f>Applications!AQ319</f>
        <v/>
      </c>
      <c r="G323" s="28">
        <f>IF(Applications!AK319="","",Applications!AG319&amp;"")</f>
        <v/>
      </c>
      <c r="H323" s="28">
        <f>IF(Applications!AK319="","",IF(Applications!AF319="","New",Applications!AF319))</f>
        <v/>
      </c>
      <c r="I323" s="30">
        <f>IF(Applications!AK319="","",IF(ISNUMBER(Applications!AH319),Applications!AH319,""))</f>
        <v/>
      </c>
      <c r="J323" s="28">
        <f>IF(Applications!AK319="","",Applications!AI319&amp;"")</f>
        <v/>
      </c>
    </row>
    <row r="324">
      <c r="A324" s="28">
        <f>Applications!AK320</f>
        <v/>
      </c>
      <c r="B324" s="28">
        <f>Applications!AO320</f>
        <v/>
      </c>
      <c r="C324" s="29">
        <f>Applications!AM320</f>
        <v/>
      </c>
      <c r="D324" s="29">
        <f>Applications!AN320</f>
        <v/>
      </c>
      <c r="E324" s="29">
        <f>Applications!AP320</f>
        <v/>
      </c>
      <c r="F324" s="29">
        <f>Applications!AQ320</f>
        <v/>
      </c>
      <c r="G324" s="28">
        <f>IF(Applications!AK320="","",Applications!AG320&amp;"")</f>
        <v/>
      </c>
      <c r="H324" s="28">
        <f>IF(Applications!AK320="","",IF(Applications!AF320="","New",Applications!AF320))</f>
        <v/>
      </c>
      <c r="I324" s="30">
        <f>IF(Applications!AK320="","",IF(ISNUMBER(Applications!AH320),Applications!AH320,""))</f>
        <v/>
      </c>
      <c r="J324" s="28">
        <f>IF(Applications!AK320="","",Applications!AI320&amp;"")</f>
        <v/>
      </c>
    </row>
    <row r="325">
      <c r="A325" s="28">
        <f>Applications!AK321</f>
        <v/>
      </c>
      <c r="B325" s="28">
        <f>Applications!AO321</f>
        <v/>
      </c>
      <c r="C325" s="29">
        <f>Applications!AM321</f>
        <v/>
      </c>
      <c r="D325" s="29">
        <f>Applications!AN321</f>
        <v/>
      </c>
      <c r="E325" s="29">
        <f>Applications!AP321</f>
        <v/>
      </c>
      <c r="F325" s="29">
        <f>Applications!AQ321</f>
        <v/>
      </c>
      <c r="G325" s="28">
        <f>IF(Applications!AK321="","",Applications!AG321&amp;"")</f>
        <v/>
      </c>
      <c r="H325" s="28">
        <f>IF(Applications!AK321="","",IF(Applications!AF321="","New",Applications!AF321))</f>
        <v/>
      </c>
      <c r="I325" s="30">
        <f>IF(Applications!AK321="","",IF(ISNUMBER(Applications!AH321),Applications!AH321,""))</f>
        <v/>
      </c>
      <c r="J325" s="28">
        <f>IF(Applications!AK321="","",Applications!AI321&amp;"")</f>
        <v/>
      </c>
    </row>
    <row r="326">
      <c r="A326" s="28">
        <f>Applications!AK322</f>
        <v/>
      </c>
      <c r="B326" s="28">
        <f>Applications!AO322</f>
        <v/>
      </c>
      <c r="C326" s="29">
        <f>Applications!AM322</f>
        <v/>
      </c>
      <c r="D326" s="29">
        <f>Applications!AN322</f>
        <v/>
      </c>
      <c r="E326" s="29">
        <f>Applications!AP322</f>
        <v/>
      </c>
      <c r="F326" s="29">
        <f>Applications!AQ322</f>
        <v/>
      </c>
      <c r="G326" s="28">
        <f>IF(Applications!AK322="","",Applications!AG322&amp;"")</f>
        <v/>
      </c>
      <c r="H326" s="28">
        <f>IF(Applications!AK322="","",IF(Applications!AF322="","New",Applications!AF322))</f>
        <v/>
      </c>
      <c r="I326" s="30">
        <f>IF(Applications!AK322="","",IF(ISNUMBER(Applications!AH322),Applications!AH322,""))</f>
        <v/>
      </c>
      <c r="J326" s="28">
        <f>IF(Applications!AK322="","",Applications!AI322&amp;"")</f>
        <v/>
      </c>
    </row>
    <row r="327">
      <c r="A327" s="28">
        <f>Applications!AK323</f>
        <v/>
      </c>
      <c r="B327" s="28">
        <f>Applications!AO323</f>
        <v/>
      </c>
      <c r="C327" s="29">
        <f>Applications!AM323</f>
        <v/>
      </c>
      <c r="D327" s="29">
        <f>Applications!AN323</f>
        <v/>
      </c>
      <c r="E327" s="29">
        <f>Applications!AP323</f>
        <v/>
      </c>
      <c r="F327" s="29">
        <f>Applications!AQ323</f>
        <v/>
      </c>
      <c r="G327" s="28">
        <f>IF(Applications!AK323="","",Applications!AG323&amp;"")</f>
        <v/>
      </c>
      <c r="H327" s="28">
        <f>IF(Applications!AK323="","",IF(Applications!AF323="","New",Applications!AF323))</f>
        <v/>
      </c>
      <c r="I327" s="30">
        <f>IF(Applications!AK323="","",IF(ISNUMBER(Applications!AH323),Applications!AH323,""))</f>
        <v/>
      </c>
      <c r="J327" s="28">
        <f>IF(Applications!AK323="","",Applications!AI323&amp;"")</f>
        <v/>
      </c>
    </row>
    <row r="328">
      <c r="A328" s="28">
        <f>Applications!AK324</f>
        <v/>
      </c>
      <c r="B328" s="28">
        <f>Applications!AO324</f>
        <v/>
      </c>
      <c r="C328" s="29">
        <f>Applications!AM324</f>
        <v/>
      </c>
      <c r="D328" s="29">
        <f>Applications!AN324</f>
        <v/>
      </c>
      <c r="E328" s="29">
        <f>Applications!AP324</f>
        <v/>
      </c>
      <c r="F328" s="29">
        <f>Applications!AQ324</f>
        <v/>
      </c>
      <c r="G328" s="28">
        <f>IF(Applications!AK324="","",Applications!AG324&amp;"")</f>
        <v/>
      </c>
      <c r="H328" s="28">
        <f>IF(Applications!AK324="","",IF(Applications!AF324="","New",Applications!AF324))</f>
        <v/>
      </c>
      <c r="I328" s="30">
        <f>IF(Applications!AK324="","",IF(ISNUMBER(Applications!AH324),Applications!AH324,""))</f>
        <v/>
      </c>
      <c r="J328" s="28">
        <f>IF(Applications!AK324="","",Applications!AI324&amp;"")</f>
        <v/>
      </c>
    </row>
    <row r="329">
      <c r="A329" s="28">
        <f>Applications!AK325</f>
        <v/>
      </c>
      <c r="B329" s="28">
        <f>Applications!AO325</f>
        <v/>
      </c>
      <c r="C329" s="29">
        <f>Applications!AM325</f>
        <v/>
      </c>
      <c r="D329" s="29">
        <f>Applications!AN325</f>
        <v/>
      </c>
      <c r="E329" s="29">
        <f>Applications!AP325</f>
        <v/>
      </c>
      <c r="F329" s="29">
        <f>Applications!AQ325</f>
        <v/>
      </c>
      <c r="G329" s="28">
        <f>IF(Applications!AK325="","",Applications!AG325&amp;"")</f>
        <v/>
      </c>
      <c r="H329" s="28">
        <f>IF(Applications!AK325="","",IF(Applications!AF325="","New",Applications!AF325))</f>
        <v/>
      </c>
      <c r="I329" s="30">
        <f>IF(Applications!AK325="","",IF(ISNUMBER(Applications!AH325),Applications!AH325,""))</f>
        <v/>
      </c>
      <c r="J329" s="28">
        <f>IF(Applications!AK325="","",Applications!AI325&amp;"")</f>
        <v/>
      </c>
    </row>
    <row r="330">
      <c r="A330" s="28">
        <f>Applications!AK326</f>
        <v/>
      </c>
      <c r="B330" s="28">
        <f>Applications!AO326</f>
        <v/>
      </c>
      <c r="C330" s="29">
        <f>Applications!AM326</f>
        <v/>
      </c>
      <c r="D330" s="29">
        <f>Applications!AN326</f>
        <v/>
      </c>
      <c r="E330" s="29">
        <f>Applications!AP326</f>
        <v/>
      </c>
      <c r="F330" s="29">
        <f>Applications!AQ326</f>
        <v/>
      </c>
      <c r="G330" s="28">
        <f>IF(Applications!AK326="","",Applications!AG326&amp;"")</f>
        <v/>
      </c>
      <c r="H330" s="28">
        <f>IF(Applications!AK326="","",IF(Applications!AF326="","New",Applications!AF326))</f>
        <v/>
      </c>
      <c r="I330" s="30">
        <f>IF(Applications!AK326="","",IF(ISNUMBER(Applications!AH326),Applications!AH326,""))</f>
        <v/>
      </c>
      <c r="J330" s="28">
        <f>IF(Applications!AK326="","",Applications!AI326&amp;"")</f>
        <v/>
      </c>
    </row>
    <row r="331">
      <c r="A331" s="28">
        <f>Applications!AK327</f>
        <v/>
      </c>
      <c r="B331" s="28">
        <f>Applications!AO327</f>
        <v/>
      </c>
      <c r="C331" s="29">
        <f>Applications!AM327</f>
        <v/>
      </c>
      <c r="D331" s="29">
        <f>Applications!AN327</f>
        <v/>
      </c>
      <c r="E331" s="29">
        <f>Applications!AP327</f>
        <v/>
      </c>
      <c r="F331" s="29">
        <f>Applications!AQ327</f>
        <v/>
      </c>
      <c r="G331" s="28">
        <f>IF(Applications!AK327="","",Applications!AG327&amp;"")</f>
        <v/>
      </c>
      <c r="H331" s="28">
        <f>IF(Applications!AK327="","",IF(Applications!AF327="","New",Applications!AF327))</f>
        <v/>
      </c>
      <c r="I331" s="30">
        <f>IF(Applications!AK327="","",IF(ISNUMBER(Applications!AH327),Applications!AH327,""))</f>
        <v/>
      </c>
      <c r="J331" s="28">
        <f>IF(Applications!AK327="","",Applications!AI327&amp;"")</f>
        <v/>
      </c>
    </row>
    <row r="332">
      <c r="A332" s="28">
        <f>Applications!AK328</f>
        <v/>
      </c>
      <c r="B332" s="28">
        <f>Applications!AO328</f>
        <v/>
      </c>
      <c r="C332" s="29">
        <f>Applications!AM328</f>
        <v/>
      </c>
      <c r="D332" s="29">
        <f>Applications!AN328</f>
        <v/>
      </c>
      <c r="E332" s="29">
        <f>Applications!AP328</f>
        <v/>
      </c>
      <c r="F332" s="29">
        <f>Applications!AQ328</f>
        <v/>
      </c>
      <c r="G332" s="28">
        <f>IF(Applications!AK328="","",Applications!AG328&amp;"")</f>
        <v/>
      </c>
      <c r="H332" s="28">
        <f>IF(Applications!AK328="","",IF(Applications!AF328="","New",Applications!AF328))</f>
        <v/>
      </c>
      <c r="I332" s="30">
        <f>IF(Applications!AK328="","",IF(ISNUMBER(Applications!AH328),Applications!AH328,""))</f>
        <v/>
      </c>
      <c r="J332" s="28">
        <f>IF(Applications!AK328="","",Applications!AI328&amp;"")</f>
        <v/>
      </c>
    </row>
    <row r="333">
      <c r="A333" s="28">
        <f>Applications!AK329</f>
        <v/>
      </c>
      <c r="B333" s="28">
        <f>Applications!AO329</f>
        <v/>
      </c>
      <c r="C333" s="29">
        <f>Applications!AM329</f>
        <v/>
      </c>
      <c r="D333" s="29">
        <f>Applications!AN329</f>
        <v/>
      </c>
      <c r="E333" s="29">
        <f>Applications!AP329</f>
        <v/>
      </c>
      <c r="F333" s="29">
        <f>Applications!AQ329</f>
        <v/>
      </c>
      <c r="G333" s="28">
        <f>IF(Applications!AK329="","",Applications!AG329&amp;"")</f>
        <v/>
      </c>
      <c r="H333" s="28">
        <f>IF(Applications!AK329="","",IF(Applications!AF329="","New",Applications!AF329))</f>
        <v/>
      </c>
      <c r="I333" s="30">
        <f>IF(Applications!AK329="","",IF(ISNUMBER(Applications!AH329),Applications!AH329,""))</f>
        <v/>
      </c>
      <c r="J333" s="28">
        <f>IF(Applications!AK329="","",Applications!AI329&amp;"")</f>
        <v/>
      </c>
    </row>
    <row r="334">
      <c r="A334" s="28">
        <f>Applications!AK330</f>
        <v/>
      </c>
      <c r="B334" s="28">
        <f>Applications!AO330</f>
        <v/>
      </c>
      <c r="C334" s="29">
        <f>Applications!AM330</f>
        <v/>
      </c>
      <c r="D334" s="29">
        <f>Applications!AN330</f>
        <v/>
      </c>
      <c r="E334" s="29">
        <f>Applications!AP330</f>
        <v/>
      </c>
      <c r="F334" s="29">
        <f>Applications!AQ330</f>
        <v/>
      </c>
      <c r="G334" s="28">
        <f>IF(Applications!AK330="","",Applications!AG330&amp;"")</f>
        <v/>
      </c>
      <c r="H334" s="28">
        <f>IF(Applications!AK330="","",IF(Applications!AF330="","New",Applications!AF330))</f>
        <v/>
      </c>
      <c r="I334" s="30">
        <f>IF(Applications!AK330="","",IF(ISNUMBER(Applications!AH330),Applications!AH330,""))</f>
        <v/>
      </c>
      <c r="J334" s="28">
        <f>IF(Applications!AK330="","",Applications!AI330&amp;"")</f>
        <v/>
      </c>
    </row>
    <row r="335">
      <c r="A335" s="28">
        <f>Applications!AK331</f>
        <v/>
      </c>
      <c r="B335" s="28">
        <f>Applications!AO331</f>
        <v/>
      </c>
      <c r="C335" s="29">
        <f>Applications!AM331</f>
        <v/>
      </c>
      <c r="D335" s="29">
        <f>Applications!AN331</f>
        <v/>
      </c>
      <c r="E335" s="29">
        <f>Applications!AP331</f>
        <v/>
      </c>
      <c r="F335" s="29">
        <f>Applications!AQ331</f>
        <v/>
      </c>
      <c r="G335" s="28">
        <f>IF(Applications!AK331="","",Applications!AG331&amp;"")</f>
        <v/>
      </c>
      <c r="H335" s="28">
        <f>IF(Applications!AK331="","",IF(Applications!AF331="","New",Applications!AF331))</f>
        <v/>
      </c>
      <c r="I335" s="30">
        <f>IF(Applications!AK331="","",IF(ISNUMBER(Applications!AH331),Applications!AH331,""))</f>
        <v/>
      </c>
      <c r="J335" s="28">
        <f>IF(Applications!AK331="","",Applications!AI331&amp;"")</f>
        <v/>
      </c>
    </row>
    <row r="336">
      <c r="A336" s="28">
        <f>Applications!AK332</f>
        <v/>
      </c>
      <c r="B336" s="28">
        <f>Applications!AO332</f>
        <v/>
      </c>
      <c r="C336" s="29">
        <f>Applications!AM332</f>
        <v/>
      </c>
      <c r="D336" s="29">
        <f>Applications!AN332</f>
        <v/>
      </c>
      <c r="E336" s="29">
        <f>Applications!AP332</f>
        <v/>
      </c>
      <c r="F336" s="29">
        <f>Applications!AQ332</f>
        <v/>
      </c>
      <c r="G336" s="28">
        <f>IF(Applications!AK332="","",Applications!AG332&amp;"")</f>
        <v/>
      </c>
      <c r="H336" s="28">
        <f>IF(Applications!AK332="","",IF(Applications!AF332="","New",Applications!AF332))</f>
        <v/>
      </c>
      <c r="I336" s="30">
        <f>IF(Applications!AK332="","",IF(ISNUMBER(Applications!AH332),Applications!AH332,""))</f>
        <v/>
      </c>
      <c r="J336" s="28">
        <f>IF(Applications!AK332="","",Applications!AI332&amp;"")</f>
        <v/>
      </c>
    </row>
    <row r="337">
      <c r="A337" s="28">
        <f>Applications!AK333</f>
        <v/>
      </c>
      <c r="B337" s="28">
        <f>Applications!AO333</f>
        <v/>
      </c>
      <c r="C337" s="29">
        <f>Applications!AM333</f>
        <v/>
      </c>
      <c r="D337" s="29">
        <f>Applications!AN333</f>
        <v/>
      </c>
      <c r="E337" s="29">
        <f>Applications!AP333</f>
        <v/>
      </c>
      <c r="F337" s="29">
        <f>Applications!AQ333</f>
        <v/>
      </c>
      <c r="G337" s="28">
        <f>IF(Applications!AK333="","",Applications!AG333&amp;"")</f>
        <v/>
      </c>
      <c r="H337" s="28">
        <f>IF(Applications!AK333="","",IF(Applications!AF333="","New",Applications!AF333))</f>
        <v/>
      </c>
      <c r="I337" s="30">
        <f>IF(Applications!AK333="","",IF(ISNUMBER(Applications!AH333),Applications!AH333,""))</f>
        <v/>
      </c>
      <c r="J337" s="28">
        <f>IF(Applications!AK333="","",Applications!AI333&amp;"")</f>
        <v/>
      </c>
    </row>
    <row r="338">
      <c r="A338" s="28">
        <f>Applications!AK334</f>
        <v/>
      </c>
      <c r="B338" s="28">
        <f>Applications!AO334</f>
        <v/>
      </c>
      <c r="C338" s="29">
        <f>Applications!AM334</f>
        <v/>
      </c>
      <c r="D338" s="29">
        <f>Applications!AN334</f>
        <v/>
      </c>
      <c r="E338" s="29">
        <f>Applications!AP334</f>
        <v/>
      </c>
      <c r="F338" s="29">
        <f>Applications!AQ334</f>
        <v/>
      </c>
      <c r="G338" s="28">
        <f>IF(Applications!AK334="","",Applications!AG334&amp;"")</f>
        <v/>
      </c>
      <c r="H338" s="28">
        <f>IF(Applications!AK334="","",IF(Applications!AF334="","New",Applications!AF334))</f>
        <v/>
      </c>
      <c r="I338" s="30">
        <f>IF(Applications!AK334="","",IF(ISNUMBER(Applications!AH334),Applications!AH334,""))</f>
        <v/>
      </c>
      <c r="J338" s="28">
        <f>IF(Applications!AK334="","",Applications!AI334&amp;"")</f>
        <v/>
      </c>
    </row>
    <row r="339">
      <c r="A339" s="28">
        <f>Applications!AK335</f>
        <v/>
      </c>
      <c r="B339" s="28">
        <f>Applications!AO335</f>
        <v/>
      </c>
      <c r="C339" s="29">
        <f>Applications!AM335</f>
        <v/>
      </c>
      <c r="D339" s="29">
        <f>Applications!AN335</f>
        <v/>
      </c>
      <c r="E339" s="29">
        <f>Applications!AP335</f>
        <v/>
      </c>
      <c r="F339" s="29">
        <f>Applications!AQ335</f>
        <v/>
      </c>
      <c r="G339" s="28">
        <f>IF(Applications!AK335="","",Applications!AG335&amp;"")</f>
        <v/>
      </c>
      <c r="H339" s="28">
        <f>IF(Applications!AK335="","",IF(Applications!AF335="","New",Applications!AF335))</f>
        <v/>
      </c>
      <c r="I339" s="30">
        <f>IF(Applications!AK335="","",IF(ISNUMBER(Applications!AH335),Applications!AH335,""))</f>
        <v/>
      </c>
      <c r="J339" s="28">
        <f>IF(Applications!AK335="","",Applications!AI335&amp;"")</f>
        <v/>
      </c>
    </row>
    <row r="340">
      <c r="A340" s="28">
        <f>Applications!AK336</f>
        <v/>
      </c>
      <c r="B340" s="28">
        <f>Applications!AO336</f>
        <v/>
      </c>
      <c r="C340" s="29">
        <f>Applications!AM336</f>
        <v/>
      </c>
      <c r="D340" s="29">
        <f>Applications!AN336</f>
        <v/>
      </c>
      <c r="E340" s="29">
        <f>Applications!AP336</f>
        <v/>
      </c>
      <c r="F340" s="29">
        <f>Applications!AQ336</f>
        <v/>
      </c>
      <c r="G340" s="28">
        <f>IF(Applications!AK336="","",Applications!AG336&amp;"")</f>
        <v/>
      </c>
      <c r="H340" s="28">
        <f>IF(Applications!AK336="","",IF(Applications!AF336="","New",Applications!AF336))</f>
        <v/>
      </c>
      <c r="I340" s="30">
        <f>IF(Applications!AK336="","",IF(ISNUMBER(Applications!AH336),Applications!AH336,""))</f>
        <v/>
      </c>
      <c r="J340" s="28">
        <f>IF(Applications!AK336="","",Applications!AI336&amp;"")</f>
        <v/>
      </c>
    </row>
    <row r="341">
      <c r="A341" s="28">
        <f>Applications!AK337</f>
        <v/>
      </c>
      <c r="B341" s="28">
        <f>Applications!AO337</f>
        <v/>
      </c>
      <c r="C341" s="29">
        <f>Applications!AM337</f>
        <v/>
      </c>
      <c r="D341" s="29">
        <f>Applications!AN337</f>
        <v/>
      </c>
      <c r="E341" s="29">
        <f>Applications!AP337</f>
        <v/>
      </c>
      <c r="F341" s="29">
        <f>Applications!AQ337</f>
        <v/>
      </c>
      <c r="G341" s="28">
        <f>IF(Applications!AK337="","",Applications!AG337&amp;"")</f>
        <v/>
      </c>
      <c r="H341" s="28">
        <f>IF(Applications!AK337="","",IF(Applications!AF337="","New",Applications!AF337))</f>
        <v/>
      </c>
      <c r="I341" s="30">
        <f>IF(Applications!AK337="","",IF(ISNUMBER(Applications!AH337),Applications!AH337,""))</f>
        <v/>
      </c>
      <c r="J341" s="28">
        <f>IF(Applications!AK337="","",Applications!AI337&amp;"")</f>
        <v/>
      </c>
    </row>
    <row r="342">
      <c r="A342" s="28">
        <f>Applications!AK338</f>
        <v/>
      </c>
      <c r="B342" s="28">
        <f>Applications!AO338</f>
        <v/>
      </c>
      <c r="C342" s="29">
        <f>Applications!AM338</f>
        <v/>
      </c>
      <c r="D342" s="29">
        <f>Applications!AN338</f>
        <v/>
      </c>
      <c r="E342" s="29">
        <f>Applications!AP338</f>
        <v/>
      </c>
      <c r="F342" s="29">
        <f>Applications!AQ338</f>
        <v/>
      </c>
      <c r="G342" s="28">
        <f>IF(Applications!AK338="","",Applications!AG338&amp;"")</f>
        <v/>
      </c>
      <c r="H342" s="28">
        <f>IF(Applications!AK338="","",IF(Applications!AF338="","New",Applications!AF338))</f>
        <v/>
      </c>
      <c r="I342" s="30">
        <f>IF(Applications!AK338="","",IF(ISNUMBER(Applications!AH338),Applications!AH338,""))</f>
        <v/>
      </c>
      <c r="J342" s="28">
        <f>IF(Applications!AK338="","",Applications!AI338&amp;"")</f>
        <v/>
      </c>
    </row>
    <row r="343">
      <c r="A343" s="28">
        <f>Applications!AK339</f>
        <v/>
      </c>
      <c r="B343" s="28">
        <f>Applications!AO339</f>
        <v/>
      </c>
      <c r="C343" s="29">
        <f>Applications!AM339</f>
        <v/>
      </c>
      <c r="D343" s="29">
        <f>Applications!AN339</f>
        <v/>
      </c>
      <c r="E343" s="29">
        <f>Applications!AP339</f>
        <v/>
      </c>
      <c r="F343" s="29">
        <f>Applications!AQ339</f>
        <v/>
      </c>
      <c r="G343" s="28">
        <f>IF(Applications!AK339="","",Applications!AG339&amp;"")</f>
        <v/>
      </c>
      <c r="H343" s="28">
        <f>IF(Applications!AK339="","",IF(Applications!AF339="","New",Applications!AF339))</f>
        <v/>
      </c>
      <c r="I343" s="30">
        <f>IF(Applications!AK339="","",IF(ISNUMBER(Applications!AH339),Applications!AH339,""))</f>
        <v/>
      </c>
      <c r="J343" s="28">
        <f>IF(Applications!AK339="","",Applications!AI339&amp;"")</f>
        <v/>
      </c>
    </row>
    <row r="344">
      <c r="A344" s="28">
        <f>Applications!AK340</f>
        <v/>
      </c>
      <c r="B344" s="28">
        <f>Applications!AO340</f>
        <v/>
      </c>
      <c r="C344" s="29">
        <f>Applications!AM340</f>
        <v/>
      </c>
      <c r="D344" s="29">
        <f>Applications!AN340</f>
        <v/>
      </c>
      <c r="E344" s="29">
        <f>Applications!AP340</f>
        <v/>
      </c>
      <c r="F344" s="29">
        <f>Applications!AQ340</f>
        <v/>
      </c>
      <c r="G344" s="28">
        <f>IF(Applications!AK340="","",Applications!AG340&amp;"")</f>
        <v/>
      </c>
      <c r="H344" s="28">
        <f>IF(Applications!AK340="","",IF(Applications!AF340="","New",Applications!AF340))</f>
        <v/>
      </c>
      <c r="I344" s="30">
        <f>IF(Applications!AK340="","",IF(ISNUMBER(Applications!AH340),Applications!AH340,""))</f>
        <v/>
      </c>
      <c r="J344" s="28">
        <f>IF(Applications!AK340="","",Applications!AI340&amp;"")</f>
        <v/>
      </c>
    </row>
    <row r="345">
      <c r="A345" s="28">
        <f>Applications!AK341</f>
        <v/>
      </c>
      <c r="B345" s="28">
        <f>Applications!AO341</f>
        <v/>
      </c>
      <c r="C345" s="29">
        <f>Applications!AM341</f>
        <v/>
      </c>
      <c r="D345" s="29">
        <f>Applications!AN341</f>
        <v/>
      </c>
      <c r="E345" s="29">
        <f>Applications!AP341</f>
        <v/>
      </c>
      <c r="F345" s="29">
        <f>Applications!AQ341</f>
        <v/>
      </c>
      <c r="G345" s="28">
        <f>IF(Applications!AK341="","",Applications!AG341&amp;"")</f>
        <v/>
      </c>
      <c r="H345" s="28">
        <f>IF(Applications!AK341="","",IF(Applications!AF341="","New",Applications!AF341))</f>
        <v/>
      </c>
      <c r="I345" s="30">
        <f>IF(Applications!AK341="","",IF(ISNUMBER(Applications!AH341),Applications!AH341,""))</f>
        <v/>
      </c>
      <c r="J345" s="28">
        <f>IF(Applications!AK341="","",Applications!AI341&amp;"")</f>
        <v/>
      </c>
    </row>
    <row r="346">
      <c r="A346" s="28">
        <f>Applications!AK342</f>
        <v/>
      </c>
      <c r="B346" s="28">
        <f>Applications!AO342</f>
        <v/>
      </c>
      <c r="C346" s="29">
        <f>Applications!AM342</f>
        <v/>
      </c>
      <c r="D346" s="29">
        <f>Applications!AN342</f>
        <v/>
      </c>
      <c r="E346" s="29">
        <f>Applications!AP342</f>
        <v/>
      </c>
      <c r="F346" s="29">
        <f>Applications!AQ342</f>
        <v/>
      </c>
      <c r="G346" s="28">
        <f>IF(Applications!AK342="","",Applications!AG342&amp;"")</f>
        <v/>
      </c>
      <c r="H346" s="28">
        <f>IF(Applications!AK342="","",IF(Applications!AF342="","New",Applications!AF342))</f>
        <v/>
      </c>
      <c r="I346" s="30">
        <f>IF(Applications!AK342="","",IF(ISNUMBER(Applications!AH342),Applications!AH342,""))</f>
        <v/>
      </c>
      <c r="J346" s="28">
        <f>IF(Applications!AK342="","",Applications!AI342&amp;"")</f>
        <v/>
      </c>
    </row>
    <row r="347">
      <c r="A347" s="28">
        <f>Applications!AK343</f>
        <v/>
      </c>
      <c r="B347" s="28">
        <f>Applications!AO343</f>
        <v/>
      </c>
      <c r="C347" s="29">
        <f>Applications!AM343</f>
        <v/>
      </c>
      <c r="D347" s="29">
        <f>Applications!AN343</f>
        <v/>
      </c>
      <c r="E347" s="29">
        <f>Applications!AP343</f>
        <v/>
      </c>
      <c r="F347" s="29">
        <f>Applications!AQ343</f>
        <v/>
      </c>
      <c r="G347" s="28">
        <f>IF(Applications!AK343="","",Applications!AG343&amp;"")</f>
        <v/>
      </c>
      <c r="H347" s="28">
        <f>IF(Applications!AK343="","",IF(Applications!AF343="","New",Applications!AF343))</f>
        <v/>
      </c>
      <c r="I347" s="30">
        <f>IF(Applications!AK343="","",IF(ISNUMBER(Applications!AH343),Applications!AH343,""))</f>
        <v/>
      </c>
      <c r="J347" s="28">
        <f>IF(Applications!AK343="","",Applications!AI343&amp;"")</f>
        <v/>
      </c>
    </row>
    <row r="348">
      <c r="A348" s="28">
        <f>Applications!AK344</f>
        <v/>
      </c>
      <c r="B348" s="28">
        <f>Applications!AO344</f>
        <v/>
      </c>
      <c r="C348" s="29">
        <f>Applications!AM344</f>
        <v/>
      </c>
      <c r="D348" s="29">
        <f>Applications!AN344</f>
        <v/>
      </c>
      <c r="E348" s="29">
        <f>Applications!AP344</f>
        <v/>
      </c>
      <c r="F348" s="29">
        <f>Applications!AQ344</f>
        <v/>
      </c>
      <c r="G348" s="28">
        <f>IF(Applications!AK344="","",Applications!AG344&amp;"")</f>
        <v/>
      </c>
      <c r="H348" s="28">
        <f>IF(Applications!AK344="","",IF(Applications!AF344="","New",Applications!AF344))</f>
        <v/>
      </c>
      <c r="I348" s="30">
        <f>IF(Applications!AK344="","",IF(ISNUMBER(Applications!AH344),Applications!AH344,""))</f>
        <v/>
      </c>
      <c r="J348" s="28">
        <f>IF(Applications!AK344="","",Applications!AI344&amp;"")</f>
        <v/>
      </c>
    </row>
    <row r="349">
      <c r="A349" s="28">
        <f>Applications!AK345</f>
        <v/>
      </c>
      <c r="B349" s="28">
        <f>Applications!AO345</f>
        <v/>
      </c>
      <c r="C349" s="29">
        <f>Applications!AM345</f>
        <v/>
      </c>
      <c r="D349" s="29">
        <f>Applications!AN345</f>
        <v/>
      </c>
      <c r="E349" s="29">
        <f>Applications!AP345</f>
        <v/>
      </c>
      <c r="F349" s="29">
        <f>Applications!AQ345</f>
        <v/>
      </c>
      <c r="G349" s="28">
        <f>IF(Applications!AK345="","",Applications!AG345&amp;"")</f>
        <v/>
      </c>
      <c r="H349" s="28">
        <f>IF(Applications!AK345="","",IF(Applications!AF345="","New",Applications!AF345))</f>
        <v/>
      </c>
      <c r="I349" s="30">
        <f>IF(Applications!AK345="","",IF(ISNUMBER(Applications!AH345),Applications!AH345,""))</f>
        <v/>
      </c>
      <c r="J349" s="28">
        <f>IF(Applications!AK345="","",Applications!AI345&amp;"")</f>
        <v/>
      </c>
    </row>
    <row r="350">
      <c r="A350" s="28">
        <f>Applications!AK346</f>
        <v/>
      </c>
      <c r="B350" s="28">
        <f>Applications!AO346</f>
        <v/>
      </c>
      <c r="C350" s="29">
        <f>Applications!AM346</f>
        <v/>
      </c>
      <c r="D350" s="29">
        <f>Applications!AN346</f>
        <v/>
      </c>
      <c r="E350" s="29">
        <f>Applications!AP346</f>
        <v/>
      </c>
      <c r="F350" s="29">
        <f>Applications!AQ346</f>
        <v/>
      </c>
      <c r="G350" s="28">
        <f>IF(Applications!AK346="","",Applications!AG346&amp;"")</f>
        <v/>
      </c>
      <c r="H350" s="28">
        <f>IF(Applications!AK346="","",IF(Applications!AF346="","New",Applications!AF346))</f>
        <v/>
      </c>
      <c r="I350" s="30">
        <f>IF(Applications!AK346="","",IF(ISNUMBER(Applications!AH346),Applications!AH346,""))</f>
        <v/>
      </c>
      <c r="J350" s="28">
        <f>IF(Applications!AK346="","",Applications!AI346&amp;"")</f>
        <v/>
      </c>
    </row>
    <row r="351">
      <c r="A351" s="28">
        <f>Applications!AK347</f>
        <v/>
      </c>
      <c r="B351" s="28">
        <f>Applications!AO347</f>
        <v/>
      </c>
      <c r="C351" s="29">
        <f>Applications!AM347</f>
        <v/>
      </c>
      <c r="D351" s="29">
        <f>Applications!AN347</f>
        <v/>
      </c>
      <c r="E351" s="29">
        <f>Applications!AP347</f>
        <v/>
      </c>
      <c r="F351" s="29">
        <f>Applications!AQ347</f>
        <v/>
      </c>
      <c r="G351" s="28">
        <f>IF(Applications!AK347="","",Applications!AG347&amp;"")</f>
        <v/>
      </c>
      <c r="H351" s="28">
        <f>IF(Applications!AK347="","",IF(Applications!AF347="","New",Applications!AF347))</f>
        <v/>
      </c>
      <c r="I351" s="30">
        <f>IF(Applications!AK347="","",IF(ISNUMBER(Applications!AH347),Applications!AH347,""))</f>
        <v/>
      </c>
      <c r="J351" s="28">
        <f>IF(Applications!AK347="","",Applications!AI347&amp;"")</f>
        <v/>
      </c>
    </row>
    <row r="352">
      <c r="A352" s="28">
        <f>Applications!AK348</f>
        <v/>
      </c>
      <c r="B352" s="28">
        <f>Applications!AO348</f>
        <v/>
      </c>
      <c r="C352" s="29">
        <f>Applications!AM348</f>
        <v/>
      </c>
      <c r="D352" s="29">
        <f>Applications!AN348</f>
        <v/>
      </c>
      <c r="E352" s="29">
        <f>Applications!AP348</f>
        <v/>
      </c>
      <c r="F352" s="29">
        <f>Applications!AQ348</f>
        <v/>
      </c>
      <c r="G352" s="28">
        <f>IF(Applications!AK348="","",Applications!AG348&amp;"")</f>
        <v/>
      </c>
      <c r="H352" s="28">
        <f>IF(Applications!AK348="","",IF(Applications!AF348="","New",Applications!AF348))</f>
        <v/>
      </c>
      <c r="I352" s="30">
        <f>IF(Applications!AK348="","",IF(ISNUMBER(Applications!AH348),Applications!AH348,""))</f>
        <v/>
      </c>
      <c r="J352" s="28">
        <f>IF(Applications!AK348="","",Applications!AI348&amp;"")</f>
        <v/>
      </c>
    </row>
    <row r="353">
      <c r="A353" s="28">
        <f>Applications!AK349</f>
        <v/>
      </c>
      <c r="B353" s="28">
        <f>Applications!AO349</f>
        <v/>
      </c>
      <c r="C353" s="29">
        <f>Applications!AM349</f>
        <v/>
      </c>
      <c r="D353" s="29">
        <f>Applications!AN349</f>
        <v/>
      </c>
      <c r="E353" s="29">
        <f>Applications!AP349</f>
        <v/>
      </c>
      <c r="F353" s="29">
        <f>Applications!AQ349</f>
        <v/>
      </c>
      <c r="G353" s="28">
        <f>IF(Applications!AK349="","",Applications!AG349&amp;"")</f>
        <v/>
      </c>
      <c r="H353" s="28">
        <f>IF(Applications!AK349="","",IF(Applications!AF349="","New",Applications!AF349))</f>
        <v/>
      </c>
      <c r="I353" s="30">
        <f>IF(Applications!AK349="","",IF(ISNUMBER(Applications!AH349),Applications!AH349,""))</f>
        <v/>
      </c>
      <c r="J353" s="28">
        <f>IF(Applications!AK349="","",Applications!AI349&amp;"")</f>
        <v/>
      </c>
    </row>
    <row r="354">
      <c r="A354" s="28">
        <f>Applications!AK350</f>
        <v/>
      </c>
      <c r="B354" s="28">
        <f>Applications!AO350</f>
        <v/>
      </c>
      <c r="C354" s="29">
        <f>Applications!AM350</f>
        <v/>
      </c>
      <c r="D354" s="29">
        <f>Applications!AN350</f>
        <v/>
      </c>
      <c r="E354" s="29">
        <f>Applications!AP350</f>
        <v/>
      </c>
      <c r="F354" s="29">
        <f>Applications!AQ350</f>
        <v/>
      </c>
      <c r="G354" s="28">
        <f>IF(Applications!AK350="","",Applications!AG350&amp;"")</f>
        <v/>
      </c>
      <c r="H354" s="28">
        <f>IF(Applications!AK350="","",IF(Applications!AF350="","New",Applications!AF350))</f>
        <v/>
      </c>
      <c r="I354" s="30">
        <f>IF(Applications!AK350="","",IF(ISNUMBER(Applications!AH350),Applications!AH350,""))</f>
        <v/>
      </c>
      <c r="J354" s="28">
        <f>IF(Applications!AK350="","",Applications!AI350&amp;"")</f>
        <v/>
      </c>
    </row>
    <row r="355">
      <c r="A355" s="28">
        <f>Applications!AK351</f>
        <v/>
      </c>
      <c r="B355" s="28">
        <f>Applications!AO351</f>
        <v/>
      </c>
      <c r="C355" s="29">
        <f>Applications!AM351</f>
        <v/>
      </c>
      <c r="D355" s="29">
        <f>Applications!AN351</f>
        <v/>
      </c>
      <c r="E355" s="29">
        <f>Applications!AP351</f>
        <v/>
      </c>
      <c r="F355" s="29">
        <f>Applications!AQ351</f>
        <v/>
      </c>
      <c r="G355" s="28">
        <f>IF(Applications!AK351="","",Applications!AG351&amp;"")</f>
        <v/>
      </c>
      <c r="H355" s="28">
        <f>IF(Applications!AK351="","",IF(Applications!AF351="","New",Applications!AF351))</f>
        <v/>
      </c>
      <c r="I355" s="30">
        <f>IF(Applications!AK351="","",IF(ISNUMBER(Applications!AH351),Applications!AH351,""))</f>
        <v/>
      </c>
      <c r="J355" s="28">
        <f>IF(Applications!AK351="","",Applications!AI351&amp;"")</f>
        <v/>
      </c>
    </row>
    <row r="356">
      <c r="A356" s="28">
        <f>Applications!AK352</f>
        <v/>
      </c>
      <c r="B356" s="28">
        <f>Applications!AO352</f>
        <v/>
      </c>
      <c r="C356" s="29">
        <f>Applications!AM352</f>
        <v/>
      </c>
      <c r="D356" s="29">
        <f>Applications!AN352</f>
        <v/>
      </c>
      <c r="E356" s="29">
        <f>Applications!AP352</f>
        <v/>
      </c>
      <c r="F356" s="29">
        <f>Applications!AQ352</f>
        <v/>
      </c>
      <c r="G356" s="28">
        <f>IF(Applications!AK352="","",Applications!AG352&amp;"")</f>
        <v/>
      </c>
      <c r="H356" s="28">
        <f>IF(Applications!AK352="","",IF(Applications!AF352="","New",Applications!AF352))</f>
        <v/>
      </c>
      <c r="I356" s="30">
        <f>IF(Applications!AK352="","",IF(ISNUMBER(Applications!AH352),Applications!AH352,""))</f>
        <v/>
      </c>
      <c r="J356" s="28">
        <f>IF(Applications!AK352="","",Applications!AI352&amp;"")</f>
        <v/>
      </c>
    </row>
    <row r="357">
      <c r="A357" s="28">
        <f>Applications!AK353</f>
        <v/>
      </c>
      <c r="B357" s="28">
        <f>Applications!AO353</f>
        <v/>
      </c>
      <c r="C357" s="29">
        <f>Applications!AM353</f>
        <v/>
      </c>
      <c r="D357" s="29">
        <f>Applications!AN353</f>
        <v/>
      </c>
      <c r="E357" s="29">
        <f>Applications!AP353</f>
        <v/>
      </c>
      <c r="F357" s="29">
        <f>Applications!AQ353</f>
        <v/>
      </c>
      <c r="G357" s="28">
        <f>IF(Applications!AK353="","",Applications!AG353&amp;"")</f>
        <v/>
      </c>
      <c r="H357" s="28">
        <f>IF(Applications!AK353="","",IF(Applications!AF353="","New",Applications!AF353))</f>
        <v/>
      </c>
      <c r="I357" s="30">
        <f>IF(Applications!AK353="","",IF(ISNUMBER(Applications!AH353),Applications!AH353,""))</f>
        <v/>
      </c>
      <c r="J357" s="28">
        <f>IF(Applications!AK353="","",Applications!AI353&amp;"")</f>
        <v/>
      </c>
    </row>
    <row r="358">
      <c r="A358" s="28">
        <f>Applications!AK354</f>
        <v/>
      </c>
      <c r="B358" s="28">
        <f>Applications!AO354</f>
        <v/>
      </c>
      <c r="C358" s="29">
        <f>Applications!AM354</f>
        <v/>
      </c>
      <c r="D358" s="29">
        <f>Applications!AN354</f>
        <v/>
      </c>
      <c r="E358" s="29">
        <f>Applications!AP354</f>
        <v/>
      </c>
      <c r="F358" s="29">
        <f>Applications!AQ354</f>
        <v/>
      </c>
      <c r="G358" s="28">
        <f>IF(Applications!AK354="","",Applications!AG354&amp;"")</f>
        <v/>
      </c>
      <c r="H358" s="28">
        <f>IF(Applications!AK354="","",IF(Applications!AF354="","New",Applications!AF354))</f>
        <v/>
      </c>
      <c r="I358" s="30">
        <f>IF(Applications!AK354="","",IF(ISNUMBER(Applications!AH354),Applications!AH354,""))</f>
        <v/>
      </c>
      <c r="J358" s="28">
        <f>IF(Applications!AK354="","",Applications!AI354&amp;"")</f>
        <v/>
      </c>
    </row>
    <row r="359">
      <c r="A359" s="28">
        <f>Applications!AK355</f>
        <v/>
      </c>
      <c r="B359" s="28">
        <f>Applications!AO355</f>
        <v/>
      </c>
      <c r="C359" s="29">
        <f>Applications!AM355</f>
        <v/>
      </c>
      <c r="D359" s="29">
        <f>Applications!AN355</f>
        <v/>
      </c>
      <c r="E359" s="29">
        <f>Applications!AP355</f>
        <v/>
      </c>
      <c r="F359" s="29">
        <f>Applications!AQ355</f>
        <v/>
      </c>
      <c r="G359" s="28">
        <f>IF(Applications!AK355="","",Applications!AG355&amp;"")</f>
        <v/>
      </c>
      <c r="H359" s="28">
        <f>IF(Applications!AK355="","",IF(Applications!AF355="","New",Applications!AF355))</f>
        <v/>
      </c>
      <c r="I359" s="30">
        <f>IF(Applications!AK355="","",IF(ISNUMBER(Applications!AH355),Applications!AH355,""))</f>
        <v/>
      </c>
      <c r="J359" s="28">
        <f>IF(Applications!AK355="","",Applications!AI355&amp;"")</f>
        <v/>
      </c>
    </row>
    <row r="360">
      <c r="A360" s="28">
        <f>Applications!AK356</f>
        <v/>
      </c>
      <c r="B360" s="28">
        <f>Applications!AO356</f>
        <v/>
      </c>
      <c r="C360" s="29">
        <f>Applications!AM356</f>
        <v/>
      </c>
      <c r="D360" s="29">
        <f>Applications!AN356</f>
        <v/>
      </c>
      <c r="E360" s="29">
        <f>Applications!AP356</f>
        <v/>
      </c>
      <c r="F360" s="29">
        <f>Applications!AQ356</f>
        <v/>
      </c>
      <c r="G360" s="28">
        <f>IF(Applications!AK356="","",Applications!AG356&amp;"")</f>
        <v/>
      </c>
      <c r="H360" s="28">
        <f>IF(Applications!AK356="","",IF(Applications!AF356="","New",Applications!AF356))</f>
        <v/>
      </c>
      <c r="I360" s="30">
        <f>IF(Applications!AK356="","",IF(ISNUMBER(Applications!AH356),Applications!AH356,""))</f>
        <v/>
      </c>
      <c r="J360" s="28">
        <f>IF(Applications!AK356="","",Applications!AI356&amp;"")</f>
        <v/>
      </c>
    </row>
    <row r="361">
      <c r="A361" s="28">
        <f>Applications!AK357</f>
        <v/>
      </c>
      <c r="B361" s="28">
        <f>Applications!AO357</f>
        <v/>
      </c>
      <c r="C361" s="29">
        <f>Applications!AM357</f>
        <v/>
      </c>
      <c r="D361" s="29">
        <f>Applications!AN357</f>
        <v/>
      </c>
      <c r="E361" s="29">
        <f>Applications!AP357</f>
        <v/>
      </c>
      <c r="F361" s="29">
        <f>Applications!AQ357</f>
        <v/>
      </c>
      <c r="G361" s="28">
        <f>IF(Applications!AK357="","",Applications!AG357&amp;"")</f>
        <v/>
      </c>
      <c r="H361" s="28">
        <f>IF(Applications!AK357="","",IF(Applications!AF357="","New",Applications!AF357))</f>
        <v/>
      </c>
      <c r="I361" s="30">
        <f>IF(Applications!AK357="","",IF(ISNUMBER(Applications!AH357),Applications!AH357,""))</f>
        <v/>
      </c>
      <c r="J361" s="28">
        <f>IF(Applications!AK357="","",Applications!AI357&amp;"")</f>
        <v/>
      </c>
    </row>
    <row r="362">
      <c r="A362" s="28">
        <f>Applications!AK358</f>
        <v/>
      </c>
      <c r="B362" s="28">
        <f>Applications!AO358</f>
        <v/>
      </c>
      <c r="C362" s="29">
        <f>Applications!AM358</f>
        <v/>
      </c>
      <c r="D362" s="29">
        <f>Applications!AN358</f>
        <v/>
      </c>
      <c r="E362" s="29">
        <f>Applications!AP358</f>
        <v/>
      </c>
      <c r="F362" s="29">
        <f>Applications!AQ358</f>
        <v/>
      </c>
      <c r="G362" s="28">
        <f>IF(Applications!AK358="","",Applications!AG358&amp;"")</f>
        <v/>
      </c>
      <c r="H362" s="28">
        <f>IF(Applications!AK358="","",IF(Applications!AF358="","New",Applications!AF358))</f>
        <v/>
      </c>
      <c r="I362" s="30">
        <f>IF(Applications!AK358="","",IF(ISNUMBER(Applications!AH358),Applications!AH358,""))</f>
        <v/>
      </c>
      <c r="J362" s="28">
        <f>IF(Applications!AK358="","",Applications!AI358&amp;"")</f>
        <v/>
      </c>
    </row>
    <row r="363">
      <c r="A363" s="28">
        <f>Applications!AK359</f>
        <v/>
      </c>
      <c r="B363" s="28">
        <f>Applications!AO359</f>
        <v/>
      </c>
      <c r="C363" s="29">
        <f>Applications!AM359</f>
        <v/>
      </c>
      <c r="D363" s="29">
        <f>Applications!AN359</f>
        <v/>
      </c>
      <c r="E363" s="29">
        <f>Applications!AP359</f>
        <v/>
      </c>
      <c r="F363" s="29">
        <f>Applications!AQ359</f>
        <v/>
      </c>
      <c r="G363" s="28">
        <f>IF(Applications!AK359="","",Applications!AG359&amp;"")</f>
        <v/>
      </c>
      <c r="H363" s="28">
        <f>IF(Applications!AK359="","",IF(Applications!AF359="","New",Applications!AF359))</f>
        <v/>
      </c>
      <c r="I363" s="30">
        <f>IF(Applications!AK359="","",IF(ISNUMBER(Applications!AH359),Applications!AH359,""))</f>
        <v/>
      </c>
      <c r="J363" s="28">
        <f>IF(Applications!AK359="","",Applications!AI359&amp;"")</f>
        <v/>
      </c>
    </row>
    <row r="364">
      <c r="A364" s="28">
        <f>Applications!AK360</f>
        <v/>
      </c>
      <c r="B364" s="28">
        <f>Applications!AO360</f>
        <v/>
      </c>
      <c r="C364" s="29">
        <f>Applications!AM360</f>
        <v/>
      </c>
      <c r="D364" s="29">
        <f>Applications!AN360</f>
        <v/>
      </c>
      <c r="E364" s="29">
        <f>Applications!AP360</f>
        <v/>
      </c>
      <c r="F364" s="29">
        <f>Applications!AQ360</f>
        <v/>
      </c>
      <c r="G364" s="28">
        <f>IF(Applications!AK360="","",Applications!AG360&amp;"")</f>
        <v/>
      </c>
      <c r="H364" s="28">
        <f>IF(Applications!AK360="","",IF(Applications!AF360="","New",Applications!AF360))</f>
        <v/>
      </c>
      <c r="I364" s="30">
        <f>IF(Applications!AK360="","",IF(ISNUMBER(Applications!AH360),Applications!AH360,""))</f>
        <v/>
      </c>
      <c r="J364" s="28">
        <f>IF(Applications!AK360="","",Applications!AI360&amp;"")</f>
        <v/>
      </c>
    </row>
    <row r="365">
      <c r="A365" s="28">
        <f>Applications!AK361</f>
        <v/>
      </c>
      <c r="B365" s="28">
        <f>Applications!AO361</f>
        <v/>
      </c>
      <c r="C365" s="29">
        <f>Applications!AM361</f>
        <v/>
      </c>
      <c r="D365" s="29">
        <f>Applications!AN361</f>
        <v/>
      </c>
      <c r="E365" s="29">
        <f>Applications!AP361</f>
        <v/>
      </c>
      <c r="F365" s="29">
        <f>Applications!AQ361</f>
        <v/>
      </c>
      <c r="G365" s="28">
        <f>IF(Applications!AK361="","",Applications!AG361&amp;"")</f>
        <v/>
      </c>
      <c r="H365" s="28">
        <f>IF(Applications!AK361="","",IF(Applications!AF361="","New",Applications!AF361))</f>
        <v/>
      </c>
      <c r="I365" s="30">
        <f>IF(Applications!AK361="","",IF(ISNUMBER(Applications!AH361),Applications!AH361,""))</f>
        <v/>
      </c>
      <c r="J365" s="28">
        <f>IF(Applications!AK361="","",Applications!AI361&amp;"")</f>
        <v/>
      </c>
    </row>
    <row r="366">
      <c r="A366" s="28">
        <f>Applications!AK362</f>
        <v/>
      </c>
      <c r="B366" s="28">
        <f>Applications!AO362</f>
        <v/>
      </c>
      <c r="C366" s="29">
        <f>Applications!AM362</f>
        <v/>
      </c>
      <c r="D366" s="29">
        <f>Applications!AN362</f>
        <v/>
      </c>
      <c r="E366" s="29">
        <f>Applications!AP362</f>
        <v/>
      </c>
      <c r="F366" s="29">
        <f>Applications!AQ362</f>
        <v/>
      </c>
      <c r="G366" s="28">
        <f>IF(Applications!AK362="","",Applications!AG362&amp;"")</f>
        <v/>
      </c>
      <c r="H366" s="28">
        <f>IF(Applications!AK362="","",IF(Applications!AF362="","New",Applications!AF362))</f>
        <v/>
      </c>
      <c r="I366" s="30">
        <f>IF(Applications!AK362="","",IF(ISNUMBER(Applications!AH362),Applications!AH362,""))</f>
        <v/>
      </c>
      <c r="J366" s="28">
        <f>IF(Applications!AK362="","",Applications!AI362&amp;"")</f>
        <v/>
      </c>
    </row>
    <row r="367">
      <c r="A367" s="28">
        <f>Applications!AK363</f>
        <v/>
      </c>
      <c r="B367" s="28">
        <f>Applications!AO363</f>
        <v/>
      </c>
      <c r="C367" s="29">
        <f>Applications!AM363</f>
        <v/>
      </c>
      <c r="D367" s="29">
        <f>Applications!AN363</f>
        <v/>
      </c>
      <c r="E367" s="29">
        <f>Applications!AP363</f>
        <v/>
      </c>
      <c r="F367" s="29">
        <f>Applications!AQ363</f>
        <v/>
      </c>
      <c r="G367" s="28">
        <f>IF(Applications!AK363="","",Applications!AG363&amp;"")</f>
        <v/>
      </c>
      <c r="H367" s="28">
        <f>IF(Applications!AK363="","",IF(Applications!AF363="","New",Applications!AF363))</f>
        <v/>
      </c>
      <c r="I367" s="30">
        <f>IF(Applications!AK363="","",IF(ISNUMBER(Applications!AH363),Applications!AH363,""))</f>
        <v/>
      </c>
      <c r="J367" s="28">
        <f>IF(Applications!AK363="","",Applications!AI363&amp;"")</f>
        <v/>
      </c>
    </row>
    <row r="368">
      <c r="A368" s="28">
        <f>Applications!AK364</f>
        <v/>
      </c>
      <c r="B368" s="28">
        <f>Applications!AO364</f>
        <v/>
      </c>
      <c r="C368" s="29">
        <f>Applications!AM364</f>
        <v/>
      </c>
      <c r="D368" s="29">
        <f>Applications!AN364</f>
        <v/>
      </c>
      <c r="E368" s="29">
        <f>Applications!AP364</f>
        <v/>
      </c>
      <c r="F368" s="29">
        <f>Applications!AQ364</f>
        <v/>
      </c>
      <c r="G368" s="28">
        <f>IF(Applications!AK364="","",Applications!AG364&amp;"")</f>
        <v/>
      </c>
      <c r="H368" s="28">
        <f>IF(Applications!AK364="","",IF(Applications!AF364="","New",Applications!AF364))</f>
        <v/>
      </c>
      <c r="I368" s="30">
        <f>IF(Applications!AK364="","",IF(ISNUMBER(Applications!AH364),Applications!AH364,""))</f>
        <v/>
      </c>
      <c r="J368" s="28">
        <f>IF(Applications!AK364="","",Applications!AI364&amp;"")</f>
        <v/>
      </c>
    </row>
    <row r="369">
      <c r="A369" s="28">
        <f>Applications!AK365</f>
        <v/>
      </c>
      <c r="B369" s="28">
        <f>Applications!AO365</f>
        <v/>
      </c>
      <c r="C369" s="29">
        <f>Applications!AM365</f>
        <v/>
      </c>
      <c r="D369" s="29">
        <f>Applications!AN365</f>
        <v/>
      </c>
      <c r="E369" s="29">
        <f>Applications!AP365</f>
        <v/>
      </c>
      <c r="F369" s="29">
        <f>Applications!AQ365</f>
        <v/>
      </c>
      <c r="G369" s="28">
        <f>IF(Applications!AK365="","",Applications!AG365&amp;"")</f>
        <v/>
      </c>
      <c r="H369" s="28">
        <f>IF(Applications!AK365="","",IF(Applications!AF365="","New",Applications!AF365))</f>
        <v/>
      </c>
      <c r="I369" s="30">
        <f>IF(Applications!AK365="","",IF(ISNUMBER(Applications!AH365),Applications!AH365,""))</f>
        <v/>
      </c>
      <c r="J369" s="28">
        <f>IF(Applications!AK365="","",Applications!AI365&amp;"")</f>
        <v/>
      </c>
    </row>
    <row r="370">
      <c r="A370" s="28">
        <f>Applications!AK366</f>
        <v/>
      </c>
      <c r="B370" s="28">
        <f>Applications!AO366</f>
        <v/>
      </c>
      <c r="C370" s="29">
        <f>Applications!AM366</f>
        <v/>
      </c>
      <c r="D370" s="29">
        <f>Applications!AN366</f>
        <v/>
      </c>
      <c r="E370" s="29">
        <f>Applications!AP366</f>
        <v/>
      </c>
      <c r="F370" s="29">
        <f>Applications!AQ366</f>
        <v/>
      </c>
      <c r="G370" s="28">
        <f>IF(Applications!AK366="","",Applications!AG366&amp;"")</f>
        <v/>
      </c>
      <c r="H370" s="28">
        <f>IF(Applications!AK366="","",IF(Applications!AF366="","New",Applications!AF366))</f>
        <v/>
      </c>
      <c r="I370" s="30">
        <f>IF(Applications!AK366="","",IF(ISNUMBER(Applications!AH366),Applications!AH366,""))</f>
        <v/>
      </c>
      <c r="J370" s="28">
        <f>IF(Applications!AK366="","",Applications!AI366&amp;"")</f>
        <v/>
      </c>
    </row>
    <row r="371">
      <c r="A371" s="28">
        <f>Applications!AK367</f>
        <v/>
      </c>
      <c r="B371" s="28">
        <f>Applications!AO367</f>
        <v/>
      </c>
      <c r="C371" s="29">
        <f>Applications!AM367</f>
        <v/>
      </c>
      <c r="D371" s="29">
        <f>Applications!AN367</f>
        <v/>
      </c>
      <c r="E371" s="29">
        <f>Applications!AP367</f>
        <v/>
      </c>
      <c r="F371" s="29">
        <f>Applications!AQ367</f>
        <v/>
      </c>
      <c r="G371" s="28">
        <f>IF(Applications!AK367="","",Applications!AG367&amp;"")</f>
        <v/>
      </c>
      <c r="H371" s="28">
        <f>IF(Applications!AK367="","",IF(Applications!AF367="","New",Applications!AF367))</f>
        <v/>
      </c>
      <c r="I371" s="30">
        <f>IF(Applications!AK367="","",IF(ISNUMBER(Applications!AH367),Applications!AH367,""))</f>
        <v/>
      </c>
      <c r="J371" s="28">
        <f>IF(Applications!AK367="","",Applications!AI367&amp;"")</f>
        <v/>
      </c>
    </row>
    <row r="372">
      <c r="A372" s="28">
        <f>Applications!AK368</f>
        <v/>
      </c>
      <c r="B372" s="28">
        <f>Applications!AO368</f>
        <v/>
      </c>
      <c r="C372" s="29">
        <f>Applications!AM368</f>
        <v/>
      </c>
      <c r="D372" s="29">
        <f>Applications!AN368</f>
        <v/>
      </c>
      <c r="E372" s="29">
        <f>Applications!AP368</f>
        <v/>
      </c>
      <c r="F372" s="29">
        <f>Applications!AQ368</f>
        <v/>
      </c>
      <c r="G372" s="28">
        <f>IF(Applications!AK368="","",Applications!AG368&amp;"")</f>
        <v/>
      </c>
      <c r="H372" s="28">
        <f>IF(Applications!AK368="","",IF(Applications!AF368="","New",Applications!AF368))</f>
        <v/>
      </c>
      <c r="I372" s="30">
        <f>IF(Applications!AK368="","",IF(ISNUMBER(Applications!AH368),Applications!AH368,""))</f>
        <v/>
      </c>
      <c r="J372" s="28">
        <f>IF(Applications!AK368="","",Applications!AI368&amp;"")</f>
        <v/>
      </c>
    </row>
    <row r="373">
      <c r="A373" s="28">
        <f>Applications!AK369</f>
        <v/>
      </c>
      <c r="B373" s="28">
        <f>Applications!AO369</f>
        <v/>
      </c>
      <c r="C373" s="29">
        <f>Applications!AM369</f>
        <v/>
      </c>
      <c r="D373" s="29">
        <f>Applications!AN369</f>
        <v/>
      </c>
      <c r="E373" s="29">
        <f>Applications!AP369</f>
        <v/>
      </c>
      <c r="F373" s="29">
        <f>Applications!AQ369</f>
        <v/>
      </c>
      <c r="G373" s="28">
        <f>IF(Applications!AK369="","",Applications!AG369&amp;"")</f>
        <v/>
      </c>
      <c r="H373" s="28">
        <f>IF(Applications!AK369="","",IF(Applications!AF369="","New",Applications!AF369))</f>
        <v/>
      </c>
      <c r="I373" s="30">
        <f>IF(Applications!AK369="","",IF(ISNUMBER(Applications!AH369),Applications!AH369,""))</f>
        <v/>
      </c>
      <c r="J373" s="28">
        <f>IF(Applications!AK369="","",Applications!AI369&amp;"")</f>
        <v/>
      </c>
    </row>
    <row r="374">
      <c r="A374" s="28">
        <f>Applications!AK370</f>
        <v/>
      </c>
      <c r="B374" s="28">
        <f>Applications!AO370</f>
        <v/>
      </c>
      <c r="C374" s="29">
        <f>Applications!AM370</f>
        <v/>
      </c>
      <c r="D374" s="29">
        <f>Applications!AN370</f>
        <v/>
      </c>
      <c r="E374" s="29">
        <f>Applications!AP370</f>
        <v/>
      </c>
      <c r="F374" s="29">
        <f>Applications!AQ370</f>
        <v/>
      </c>
      <c r="G374" s="28">
        <f>IF(Applications!AK370="","",Applications!AG370&amp;"")</f>
        <v/>
      </c>
      <c r="H374" s="28">
        <f>IF(Applications!AK370="","",IF(Applications!AF370="","New",Applications!AF370))</f>
        <v/>
      </c>
      <c r="I374" s="30">
        <f>IF(Applications!AK370="","",IF(ISNUMBER(Applications!AH370),Applications!AH370,""))</f>
        <v/>
      </c>
      <c r="J374" s="28">
        <f>IF(Applications!AK370="","",Applications!AI370&amp;"")</f>
        <v/>
      </c>
    </row>
    <row r="375">
      <c r="A375" s="28">
        <f>Applications!AK371</f>
        <v/>
      </c>
      <c r="B375" s="28">
        <f>Applications!AO371</f>
        <v/>
      </c>
      <c r="C375" s="29">
        <f>Applications!AM371</f>
        <v/>
      </c>
      <c r="D375" s="29">
        <f>Applications!AN371</f>
        <v/>
      </c>
      <c r="E375" s="29">
        <f>Applications!AP371</f>
        <v/>
      </c>
      <c r="F375" s="29">
        <f>Applications!AQ371</f>
        <v/>
      </c>
      <c r="G375" s="28">
        <f>IF(Applications!AK371="","",Applications!AG371&amp;"")</f>
        <v/>
      </c>
      <c r="H375" s="28">
        <f>IF(Applications!AK371="","",IF(Applications!AF371="","New",Applications!AF371))</f>
        <v/>
      </c>
      <c r="I375" s="30">
        <f>IF(Applications!AK371="","",IF(ISNUMBER(Applications!AH371),Applications!AH371,""))</f>
        <v/>
      </c>
      <c r="J375" s="28">
        <f>IF(Applications!AK371="","",Applications!AI371&amp;"")</f>
        <v/>
      </c>
    </row>
    <row r="376">
      <c r="A376" s="28">
        <f>Applications!AK372</f>
        <v/>
      </c>
      <c r="B376" s="28">
        <f>Applications!AO372</f>
        <v/>
      </c>
      <c r="C376" s="29">
        <f>Applications!AM372</f>
        <v/>
      </c>
      <c r="D376" s="29">
        <f>Applications!AN372</f>
        <v/>
      </c>
      <c r="E376" s="29">
        <f>Applications!AP372</f>
        <v/>
      </c>
      <c r="F376" s="29">
        <f>Applications!AQ372</f>
        <v/>
      </c>
      <c r="G376" s="28">
        <f>IF(Applications!AK372="","",Applications!AG372&amp;"")</f>
        <v/>
      </c>
      <c r="H376" s="28">
        <f>IF(Applications!AK372="","",IF(Applications!AF372="","New",Applications!AF372))</f>
        <v/>
      </c>
      <c r="I376" s="30">
        <f>IF(Applications!AK372="","",IF(ISNUMBER(Applications!AH372),Applications!AH372,""))</f>
        <v/>
      </c>
      <c r="J376" s="28">
        <f>IF(Applications!AK372="","",Applications!AI372&amp;"")</f>
        <v/>
      </c>
    </row>
    <row r="377">
      <c r="A377" s="28">
        <f>Applications!AK373</f>
        <v/>
      </c>
      <c r="B377" s="28">
        <f>Applications!AO373</f>
        <v/>
      </c>
      <c r="C377" s="29">
        <f>Applications!AM373</f>
        <v/>
      </c>
      <c r="D377" s="29">
        <f>Applications!AN373</f>
        <v/>
      </c>
      <c r="E377" s="29">
        <f>Applications!AP373</f>
        <v/>
      </c>
      <c r="F377" s="29">
        <f>Applications!AQ373</f>
        <v/>
      </c>
      <c r="G377" s="28">
        <f>IF(Applications!AK373="","",Applications!AG373&amp;"")</f>
        <v/>
      </c>
      <c r="H377" s="28">
        <f>IF(Applications!AK373="","",IF(Applications!AF373="","New",Applications!AF373))</f>
        <v/>
      </c>
      <c r="I377" s="30">
        <f>IF(Applications!AK373="","",IF(ISNUMBER(Applications!AH373),Applications!AH373,""))</f>
        <v/>
      </c>
      <c r="J377" s="28">
        <f>IF(Applications!AK373="","",Applications!AI373&amp;"")</f>
        <v/>
      </c>
    </row>
    <row r="378">
      <c r="A378" s="28">
        <f>Applications!AK374</f>
        <v/>
      </c>
      <c r="B378" s="28">
        <f>Applications!AO374</f>
        <v/>
      </c>
      <c r="C378" s="29">
        <f>Applications!AM374</f>
        <v/>
      </c>
      <c r="D378" s="29">
        <f>Applications!AN374</f>
        <v/>
      </c>
      <c r="E378" s="29">
        <f>Applications!AP374</f>
        <v/>
      </c>
      <c r="F378" s="29">
        <f>Applications!AQ374</f>
        <v/>
      </c>
      <c r="G378" s="28">
        <f>IF(Applications!AK374="","",Applications!AG374&amp;"")</f>
        <v/>
      </c>
      <c r="H378" s="28">
        <f>IF(Applications!AK374="","",IF(Applications!AF374="","New",Applications!AF374))</f>
        <v/>
      </c>
      <c r="I378" s="30">
        <f>IF(Applications!AK374="","",IF(ISNUMBER(Applications!AH374),Applications!AH374,""))</f>
        <v/>
      </c>
      <c r="J378" s="28">
        <f>IF(Applications!AK374="","",Applications!AI374&amp;"")</f>
        <v/>
      </c>
    </row>
    <row r="379">
      <c r="A379" s="28">
        <f>Applications!AK375</f>
        <v/>
      </c>
      <c r="B379" s="28">
        <f>Applications!AO375</f>
        <v/>
      </c>
      <c r="C379" s="29">
        <f>Applications!AM375</f>
        <v/>
      </c>
      <c r="D379" s="29">
        <f>Applications!AN375</f>
        <v/>
      </c>
      <c r="E379" s="29">
        <f>Applications!AP375</f>
        <v/>
      </c>
      <c r="F379" s="29">
        <f>Applications!AQ375</f>
        <v/>
      </c>
      <c r="G379" s="28">
        <f>IF(Applications!AK375="","",Applications!AG375&amp;"")</f>
        <v/>
      </c>
      <c r="H379" s="28">
        <f>IF(Applications!AK375="","",IF(Applications!AF375="","New",Applications!AF375))</f>
        <v/>
      </c>
      <c r="I379" s="30">
        <f>IF(Applications!AK375="","",IF(ISNUMBER(Applications!AH375),Applications!AH375,""))</f>
        <v/>
      </c>
      <c r="J379" s="28">
        <f>IF(Applications!AK375="","",Applications!AI375&amp;"")</f>
        <v/>
      </c>
    </row>
    <row r="380">
      <c r="A380" s="28">
        <f>Applications!AK376</f>
        <v/>
      </c>
      <c r="B380" s="28">
        <f>Applications!AO376</f>
        <v/>
      </c>
      <c r="C380" s="29">
        <f>Applications!AM376</f>
        <v/>
      </c>
      <c r="D380" s="29">
        <f>Applications!AN376</f>
        <v/>
      </c>
      <c r="E380" s="29">
        <f>Applications!AP376</f>
        <v/>
      </c>
      <c r="F380" s="29">
        <f>Applications!AQ376</f>
        <v/>
      </c>
      <c r="G380" s="28">
        <f>IF(Applications!AK376="","",Applications!AG376&amp;"")</f>
        <v/>
      </c>
      <c r="H380" s="28">
        <f>IF(Applications!AK376="","",IF(Applications!AF376="","New",Applications!AF376))</f>
        <v/>
      </c>
      <c r="I380" s="30">
        <f>IF(Applications!AK376="","",IF(ISNUMBER(Applications!AH376),Applications!AH376,""))</f>
        <v/>
      </c>
      <c r="J380" s="28">
        <f>IF(Applications!AK376="","",Applications!AI376&amp;"")</f>
        <v/>
      </c>
    </row>
    <row r="381">
      <c r="A381" s="28">
        <f>Applications!AK377</f>
        <v/>
      </c>
      <c r="B381" s="28">
        <f>Applications!AO377</f>
        <v/>
      </c>
      <c r="C381" s="29">
        <f>Applications!AM377</f>
        <v/>
      </c>
      <c r="D381" s="29">
        <f>Applications!AN377</f>
        <v/>
      </c>
      <c r="E381" s="29">
        <f>Applications!AP377</f>
        <v/>
      </c>
      <c r="F381" s="29">
        <f>Applications!AQ377</f>
        <v/>
      </c>
      <c r="G381" s="28">
        <f>IF(Applications!AK377="","",Applications!AG377&amp;"")</f>
        <v/>
      </c>
      <c r="H381" s="28">
        <f>IF(Applications!AK377="","",IF(Applications!AF377="","New",Applications!AF377))</f>
        <v/>
      </c>
      <c r="I381" s="30">
        <f>IF(Applications!AK377="","",IF(ISNUMBER(Applications!AH377),Applications!AH377,""))</f>
        <v/>
      </c>
      <c r="J381" s="28">
        <f>IF(Applications!AK377="","",Applications!AI377&amp;"")</f>
        <v/>
      </c>
    </row>
    <row r="382">
      <c r="A382" s="28">
        <f>Applications!AK378</f>
        <v/>
      </c>
      <c r="B382" s="28">
        <f>Applications!AO378</f>
        <v/>
      </c>
      <c r="C382" s="29">
        <f>Applications!AM378</f>
        <v/>
      </c>
      <c r="D382" s="29">
        <f>Applications!AN378</f>
        <v/>
      </c>
      <c r="E382" s="29">
        <f>Applications!AP378</f>
        <v/>
      </c>
      <c r="F382" s="29">
        <f>Applications!AQ378</f>
        <v/>
      </c>
      <c r="G382" s="28">
        <f>IF(Applications!AK378="","",Applications!AG378&amp;"")</f>
        <v/>
      </c>
      <c r="H382" s="28">
        <f>IF(Applications!AK378="","",IF(Applications!AF378="","New",Applications!AF378))</f>
        <v/>
      </c>
      <c r="I382" s="30">
        <f>IF(Applications!AK378="","",IF(ISNUMBER(Applications!AH378),Applications!AH378,""))</f>
        <v/>
      </c>
      <c r="J382" s="28">
        <f>IF(Applications!AK378="","",Applications!AI378&amp;"")</f>
        <v/>
      </c>
    </row>
    <row r="383">
      <c r="A383" s="28">
        <f>Applications!AK379</f>
        <v/>
      </c>
      <c r="B383" s="28">
        <f>Applications!AO379</f>
        <v/>
      </c>
      <c r="C383" s="29">
        <f>Applications!AM379</f>
        <v/>
      </c>
      <c r="D383" s="29">
        <f>Applications!AN379</f>
        <v/>
      </c>
      <c r="E383" s="29">
        <f>Applications!AP379</f>
        <v/>
      </c>
      <c r="F383" s="29">
        <f>Applications!AQ379</f>
        <v/>
      </c>
      <c r="G383" s="28">
        <f>IF(Applications!AK379="","",Applications!AG379&amp;"")</f>
        <v/>
      </c>
      <c r="H383" s="28">
        <f>IF(Applications!AK379="","",IF(Applications!AF379="","New",Applications!AF379))</f>
        <v/>
      </c>
      <c r="I383" s="30">
        <f>IF(Applications!AK379="","",IF(ISNUMBER(Applications!AH379),Applications!AH379,""))</f>
        <v/>
      </c>
      <c r="J383" s="28">
        <f>IF(Applications!AK379="","",Applications!AI379&amp;"")</f>
        <v/>
      </c>
    </row>
    <row r="384">
      <c r="A384" s="28">
        <f>Applications!AK380</f>
        <v/>
      </c>
      <c r="B384" s="28">
        <f>Applications!AO380</f>
        <v/>
      </c>
      <c r="C384" s="29">
        <f>Applications!AM380</f>
        <v/>
      </c>
      <c r="D384" s="29">
        <f>Applications!AN380</f>
        <v/>
      </c>
      <c r="E384" s="29">
        <f>Applications!AP380</f>
        <v/>
      </c>
      <c r="F384" s="29">
        <f>Applications!AQ380</f>
        <v/>
      </c>
      <c r="G384" s="28">
        <f>IF(Applications!AK380="","",Applications!AG380&amp;"")</f>
        <v/>
      </c>
      <c r="H384" s="28">
        <f>IF(Applications!AK380="","",IF(Applications!AF380="","New",Applications!AF380))</f>
        <v/>
      </c>
      <c r="I384" s="30">
        <f>IF(Applications!AK380="","",IF(ISNUMBER(Applications!AH380),Applications!AH380,""))</f>
        <v/>
      </c>
      <c r="J384" s="28">
        <f>IF(Applications!AK380="","",Applications!AI380&amp;"")</f>
        <v/>
      </c>
    </row>
    <row r="385">
      <c r="A385" s="28">
        <f>Applications!AK381</f>
        <v/>
      </c>
      <c r="B385" s="28">
        <f>Applications!AO381</f>
        <v/>
      </c>
      <c r="C385" s="29">
        <f>Applications!AM381</f>
        <v/>
      </c>
      <c r="D385" s="29">
        <f>Applications!AN381</f>
        <v/>
      </c>
      <c r="E385" s="29">
        <f>Applications!AP381</f>
        <v/>
      </c>
      <c r="F385" s="29">
        <f>Applications!AQ381</f>
        <v/>
      </c>
      <c r="G385" s="28">
        <f>IF(Applications!AK381="","",Applications!AG381&amp;"")</f>
        <v/>
      </c>
      <c r="H385" s="28">
        <f>IF(Applications!AK381="","",IF(Applications!AF381="","New",Applications!AF381))</f>
        <v/>
      </c>
      <c r="I385" s="30">
        <f>IF(Applications!AK381="","",IF(ISNUMBER(Applications!AH381),Applications!AH381,""))</f>
        <v/>
      </c>
      <c r="J385" s="28">
        <f>IF(Applications!AK381="","",Applications!AI381&amp;"")</f>
        <v/>
      </c>
    </row>
    <row r="386">
      <c r="A386" s="28">
        <f>Applications!AK382</f>
        <v/>
      </c>
      <c r="B386" s="28">
        <f>Applications!AO382</f>
        <v/>
      </c>
      <c r="C386" s="29">
        <f>Applications!AM382</f>
        <v/>
      </c>
      <c r="D386" s="29">
        <f>Applications!AN382</f>
        <v/>
      </c>
      <c r="E386" s="29">
        <f>Applications!AP382</f>
        <v/>
      </c>
      <c r="F386" s="29">
        <f>Applications!AQ382</f>
        <v/>
      </c>
      <c r="G386" s="28">
        <f>IF(Applications!AK382="","",Applications!AG382&amp;"")</f>
        <v/>
      </c>
      <c r="H386" s="28">
        <f>IF(Applications!AK382="","",IF(Applications!AF382="","New",Applications!AF382))</f>
        <v/>
      </c>
      <c r="I386" s="30">
        <f>IF(Applications!AK382="","",IF(ISNUMBER(Applications!AH382),Applications!AH382,""))</f>
        <v/>
      </c>
      <c r="J386" s="28">
        <f>IF(Applications!AK382="","",Applications!AI382&amp;"")</f>
        <v/>
      </c>
    </row>
    <row r="387">
      <c r="A387" s="28">
        <f>Applications!AK383</f>
        <v/>
      </c>
      <c r="B387" s="28">
        <f>Applications!AO383</f>
        <v/>
      </c>
      <c r="C387" s="29">
        <f>Applications!AM383</f>
        <v/>
      </c>
      <c r="D387" s="29">
        <f>Applications!AN383</f>
        <v/>
      </c>
      <c r="E387" s="29">
        <f>Applications!AP383</f>
        <v/>
      </c>
      <c r="F387" s="29">
        <f>Applications!AQ383</f>
        <v/>
      </c>
      <c r="G387" s="28">
        <f>IF(Applications!AK383="","",Applications!AG383&amp;"")</f>
        <v/>
      </c>
      <c r="H387" s="28">
        <f>IF(Applications!AK383="","",IF(Applications!AF383="","New",Applications!AF383))</f>
        <v/>
      </c>
      <c r="I387" s="30">
        <f>IF(Applications!AK383="","",IF(ISNUMBER(Applications!AH383),Applications!AH383,""))</f>
        <v/>
      </c>
      <c r="J387" s="28">
        <f>IF(Applications!AK383="","",Applications!AI383&amp;"")</f>
        <v/>
      </c>
    </row>
    <row r="388">
      <c r="A388" s="28">
        <f>Applications!AK384</f>
        <v/>
      </c>
      <c r="B388" s="28">
        <f>Applications!AO384</f>
        <v/>
      </c>
      <c r="C388" s="29">
        <f>Applications!AM384</f>
        <v/>
      </c>
      <c r="D388" s="29">
        <f>Applications!AN384</f>
        <v/>
      </c>
      <c r="E388" s="29">
        <f>Applications!AP384</f>
        <v/>
      </c>
      <c r="F388" s="29">
        <f>Applications!AQ384</f>
        <v/>
      </c>
      <c r="G388" s="28">
        <f>IF(Applications!AK384="","",Applications!AG384&amp;"")</f>
        <v/>
      </c>
      <c r="H388" s="28">
        <f>IF(Applications!AK384="","",IF(Applications!AF384="","New",Applications!AF384))</f>
        <v/>
      </c>
      <c r="I388" s="30">
        <f>IF(Applications!AK384="","",IF(ISNUMBER(Applications!AH384),Applications!AH384,""))</f>
        <v/>
      </c>
      <c r="J388" s="28">
        <f>IF(Applications!AK384="","",Applications!AI384&amp;"")</f>
        <v/>
      </c>
    </row>
    <row r="389">
      <c r="A389" s="28">
        <f>Applications!AK385</f>
        <v/>
      </c>
      <c r="B389" s="28">
        <f>Applications!AO385</f>
        <v/>
      </c>
      <c r="C389" s="29">
        <f>Applications!AM385</f>
        <v/>
      </c>
      <c r="D389" s="29">
        <f>Applications!AN385</f>
        <v/>
      </c>
      <c r="E389" s="29">
        <f>Applications!AP385</f>
        <v/>
      </c>
      <c r="F389" s="29">
        <f>Applications!AQ385</f>
        <v/>
      </c>
      <c r="G389" s="28">
        <f>IF(Applications!AK385="","",Applications!AG385&amp;"")</f>
        <v/>
      </c>
      <c r="H389" s="28">
        <f>IF(Applications!AK385="","",IF(Applications!AF385="","New",Applications!AF385))</f>
        <v/>
      </c>
      <c r="I389" s="30">
        <f>IF(Applications!AK385="","",IF(ISNUMBER(Applications!AH385),Applications!AH385,""))</f>
        <v/>
      </c>
      <c r="J389" s="28">
        <f>IF(Applications!AK385="","",Applications!AI385&amp;"")</f>
        <v/>
      </c>
    </row>
    <row r="390">
      <c r="A390" s="28">
        <f>Applications!AK386</f>
        <v/>
      </c>
      <c r="B390" s="28">
        <f>Applications!AO386</f>
        <v/>
      </c>
      <c r="C390" s="29">
        <f>Applications!AM386</f>
        <v/>
      </c>
      <c r="D390" s="29">
        <f>Applications!AN386</f>
        <v/>
      </c>
      <c r="E390" s="29">
        <f>Applications!AP386</f>
        <v/>
      </c>
      <c r="F390" s="29">
        <f>Applications!AQ386</f>
        <v/>
      </c>
      <c r="G390" s="28">
        <f>IF(Applications!AK386="","",Applications!AG386&amp;"")</f>
        <v/>
      </c>
      <c r="H390" s="28">
        <f>IF(Applications!AK386="","",IF(Applications!AF386="","New",Applications!AF386))</f>
        <v/>
      </c>
      <c r="I390" s="30">
        <f>IF(Applications!AK386="","",IF(ISNUMBER(Applications!AH386),Applications!AH386,""))</f>
        <v/>
      </c>
      <c r="J390" s="28">
        <f>IF(Applications!AK386="","",Applications!AI386&amp;"")</f>
        <v/>
      </c>
    </row>
    <row r="391">
      <c r="A391" s="28">
        <f>Applications!AK387</f>
        <v/>
      </c>
      <c r="B391" s="28">
        <f>Applications!AO387</f>
        <v/>
      </c>
      <c r="C391" s="29">
        <f>Applications!AM387</f>
        <v/>
      </c>
      <c r="D391" s="29">
        <f>Applications!AN387</f>
        <v/>
      </c>
      <c r="E391" s="29">
        <f>Applications!AP387</f>
        <v/>
      </c>
      <c r="F391" s="29">
        <f>Applications!AQ387</f>
        <v/>
      </c>
      <c r="G391" s="28">
        <f>IF(Applications!AK387="","",Applications!AG387&amp;"")</f>
        <v/>
      </c>
      <c r="H391" s="28">
        <f>IF(Applications!AK387="","",IF(Applications!AF387="","New",Applications!AF387))</f>
        <v/>
      </c>
      <c r="I391" s="30">
        <f>IF(Applications!AK387="","",IF(ISNUMBER(Applications!AH387),Applications!AH387,""))</f>
        <v/>
      </c>
      <c r="J391" s="28">
        <f>IF(Applications!AK387="","",Applications!AI387&amp;"")</f>
        <v/>
      </c>
    </row>
    <row r="392">
      <c r="A392" s="28">
        <f>Applications!AK388</f>
        <v/>
      </c>
      <c r="B392" s="28">
        <f>Applications!AO388</f>
        <v/>
      </c>
      <c r="C392" s="29">
        <f>Applications!AM388</f>
        <v/>
      </c>
      <c r="D392" s="29">
        <f>Applications!AN388</f>
        <v/>
      </c>
      <c r="E392" s="29">
        <f>Applications!AP388</f>
        <v/>
      </c>
      <c r="F392" s="29">
        <f>Applications!AQ388</f>
        <v/>
      </c>
      <c r="G392" s="28">
        <f>IF(Applications!AK388="","",Applications!AG388&amp;"")</f>
        <v/>
      </c>
      <c r="H392" s="28">
        <f>IF(Applications!AK388="","",IF(Applications!AF388="","New",Applications!AF388))</f>
        <v/>
      </c>
      <c r="I392" s="30">
        <f>IF(Applications!AK388="","",IF(ISNUMBER(Applications!AH388),Applications!AH388,""))</f>
        <v/>
      </c>
      <c r="J392" s="28">
        <f>IF(Applications!AK388="","",Applications!AI388&amp;"")</f>
        <v/>
      </c>
    </row>
    <row r="393">
      <c r="A393" s="28">
        <f>Applications!AK389</f>
        <v/>
      </c>
      <c r="B393" s="28">
        <f>Applications!AO389</f>
        <v/>
      </c>
      <c r="C393" s="29">
        <f>Applications!AM389</f>
        <v/>
      </c>
      <c r="D393" s="29">
        <f>Applications!AN389</f>
        <v/>
      </c>
      <c r="E393" s="29">
        <f>Applications!AP389</f>
        <v/>
      </c>
      <c r="F393" s="29">
        <f>Applications!AQ389</f>
        <v/>
      </c>
      <c r="G393" s="28">
        <f>IF(Applications!AK389="","",Applications!AG389&amp;"")</f>
        <v/>
      </c>
      <c r="H393" s="28">
        <f>IF(Applications!AK389="","",IF(Applications!AF389="","New",Applications!AF389))</f>
        <v/>
      </c>
      <c r="I393" s="30">
        <f>IF(Applications!AK389="","",IF(ISNUMBER(Applications!AH389),Applications!AH389,""))</f>
        <v/>
      </c>
      <c r="J393" s="28">
        <f>IF(Applications!AK389="","",Applications!AI389&amp;"")</f>
        <v/>
      </c>
    </row>
    <row r="394">
      <c r="A394" s="28">
        <f>Applications!AK390</f>
        <v/>
      </c>
      <c r="B394" s="28">
        <f>Applications!AO390</f>
        <v/>
      </c>
      <c r="C394" s="29">
        <f>Applications!AM390</f>
        <v/>
      </c>
      <c r="D394" s="29">
        <f>Applications!AN390</f>
        <v/>
      </c>
      <c r="E394" s="29">
        <f>Applications!AP390</f>
        <v/>
      </c>
      <c r="F394" s="29">
        <f>Applications!AQ390</f>
        <v/>
      </c>
      <c r="G394" s="28">
        <f>IF(Applications!AK390="","",Applications!AG390&amp;"")</f>
        <v/>
      </c>
      <c r="H394" s="28">
        <f>IF(Applications!AK390="","",IF(Applications!AF390="","New",Applications!AF390))</f>
        <v/>
      </c>
      <c r="I394" s="30">
        <f>IF(Applications!AK390="","",IF(ISNUMBER(Applications!AH390),Applications!AH390,""))</f>
        <v/>
      </c>
      <c r="J394" s="28">
        <f>IF(Applications!AK390="","",Applications!AI390&amp;"")</f>
        <v/>
      </c>
    </row>
    <row r="395">
      <c r="A395" s="28">
        <f>Applications!AK391</f>
        <v/>
      </c>
      <c r="B395" s="28">
        <f>Applications!AO391</f>
        <v/>
      </c>
      <c r="C395" s="29">
        <f>Applications!AM391</f>
        <v/>
      </c>
      <c r="D395" s="29">
        <f>Applications!AN391</f>
        <v/>
      </c>
      <c r="E395" s="29">
        <f>Applications!AP391</f>
        <v/>
      </c>
      <c r="F395" s="29">
        <f>Applications!AQ391</f>
        <v/>
      </c>
      <c r="G395" s="28">
        <f>IF(Applications!AK391="","",Applications!AG391&amp;"")</f>
        <v/>
      </c>
      <c r="H395" s="28">
        <f>IF(Applications!AK391="","",IF(Applications!AF391="","New",Applications!AF391))</f>
        <v/>
      </c>
      <c r="I395" s="30">
        <f>IF(Applications!AK391="","",IF(ISNUMBER(Applications!AH391),Applications!AH391,""))</f>
        <v/>
      </c>
      <c r="J395" s="28">
        <f>IF(Applications!AK391="","",Applications!AI391&amp;"")</f>
        <v/>
      </c>
    </row>
    <row r="396">
      <c r="A396" s="28">
        <f>Applications!AK392</f>
        <v/>
      </c>
      <c r="B396" s="28">
        <f>Applications!AO392</f>
        <v/>
      </c>
      <c r="C396" s="29">
        <f>Applications!AM392</f>
        <v/>
      </c>
      <c r="D396" s="29">
        <f>Applications!AN392</f>
        <v/>
      </c>
      <c r="E396" s="29">
        <f>Applications!AP392</f>
        <v/>
      </c>
      <c r="F396" s="29">
        <f>Applications!AQ392</f>
        <v/>
      </c>
      <c r="G396" s="28">
        <f>IF(Applications!AK392="","",Applications!AG392&amp;"")</f>
        <v/>
      </c>
      <c r="H396" s="28">
        <f>IF(Applications!AK392="","",IF(Applications!AF392="","New",Applications!AF392))</f>
        <v/>
      </c>
      <c r="I396" s="30">
        <f>IF(Applications!AK392="","",IF(ISNUMBER(Applications!AH392),Applications!AH392,""))</f>
        <v/>
      </c>
      <c r="J396" s="28">
        <f>IF(Applications!AK392="","",Applications!AI392&amp;"")</f>
        <v/>
      </c>
    </row>
    <row r="397">
      <c r="A397" s="28">
        <f>Applications!AK393</f>
        <v/>
      </c>
      <c r="B397" s="28">
        <f>Applications!AO393</f>
        <v/>
      </c>
      <c r="C397" s="29">
        <f>Applications!AM393</f>
        <v/>
      </c>
      <c r="D397" s="29">
        <f>Applications!AN393</f>
        <v/>
      </c>
      <c r="E397" s="29">
        <f>Applications!AP393</f>
        <v/>
      </c>
      <c r="F397" s="29">
        <f>Applications!AQ393</f>
        <v/>
      </c>
      <c r="G397" s="28">
        <f>IF(Applications!AK393="","",Applications!AG393&amp;"")</f>
        <v/>
      </c>
      <c r="H397" s="28">
        <f>IF(Applications!AK393="","",IF(Applications!AF393="","New",Applications!AF393))</f>
        <v/>
      </c>
      <c r="I397" s="30">
        <f>IF(Applications!AK393="","",IF(ISNUMBER(Applications!AH393),Applications!AH393,""))</f>
        <v/>
      </c>
      <c r="J397" s="28">
        <f>IF(Applications!AK393="","",Applications!AI393&amp;"")</f>
        <v/>
      </c>
    </row>
    <row r="398">
      <c r="A398" s="28">
        <f>Applications!AK394</f>
        <v/>
      </c>
      <c r="B398" s="28">
        <f>Applications!AO394</f>
        <v/>
      </c>
      <c r="C398" s="29">
        <f>Applications!AM394</f>
        <v/>
      </c>
      <c r="D398" s="29">
        <f>Applications!AN394</f>
        <v/>
      </c>
      <c r="E398" s="29">
        <f>Applications!AP394</f>
        <v/>
      </c>
      <c r="F398" s="29">
        <f>Applications!AQ394</f>
        <v/>
      </c>
      <c r="G398" s="28">
        <f>IF(Applications!AK394="","",Applications!AG394&amp;"")</f>
        <v/>
      </c>
      <c r="H398" s="28">
        <f>IF(Applications!AK394="","",IF(Applications!AF394="","New",Applications!AF394))</f>
        <v/>
      </c>
      <c r="I398" s="30">
        <f>IF(Applications!AK394="","",IF(ISNUMBER(Applications!AH394),Applications!AH394,""))</f>
        <v/>
      </c>
      <c r="J398" s="28">
        <f>IF(Applications!AK394="","",Applications!AI394&amp;"")</f>
        <v/>
      </c>
    </row>
    <row r="399">
      <c r="A399" s="28">
        <f>Applications!AK395</f>
        <v/>
      </c>
      <c r="B399" s="28">
        <f>Applications!AO395</f>
        <v/>
      </c>
      <c r="C399" s="29">
        <f>Applications!AM395</f>
        <v/>
      </c>
      <c r="D399" s="29">
        <f>Applications!AN395</f>
        <v/>
      </c>
      <c r="E399" s="29">
        <f>Applications!AP395</f>
        <v/>
      </c>
      <c r="F399" s="29">
        <f>Applications!AQ395</f>
        <v/>
      </c>
      <c r="G399" s="28">
        <f>IF(Applications!AK395="","",Applications!AG395&amp;"")</f>
        <v/>
      </c>
      <c r="H399" s="28">
        <f>IF(Applications!AK395="","",IF(Applications!AF395="","New",Applications!AF395))</f>
        <v/>
      </c>
      <c r="I399" s="30">
        <f>IF(Applications!AK395="","",IF(ISNUMBER(Applications!AH395),Applications!AH395,""))</f>
        <v/>
      </c>
      <c r="J399" s="28">
        <f>IF(Applications!AK395="","",Applications!AI395&amp;"")</f>
        <v/>
      </c>
    </row>
    <row r="400">
      <c r="A400" s="28">
        <f>Applications!AK396</f>
        <v/>
      </c>
      <c r="B400" s="28">
        <f>Applications!AO396</f>
        <v/>
      </c>
      <c r="C400" s="29">
        <f>Applications!AM396</f>
        <v/>
      </c>
      <c r="D400" s="29">
        <f>Applications!AN396</f>
        <v/>
      </c>
      <c r="E400" s="29">
        <f>Applications!AP396</f>
        <v/>
      </c>
      <c r="F400" s="29">
        <f>Applications!AQ396</f>
        <v/>
      </c>
      <c r="G400" s="28">
        <f>IF(Applications!AK396="","",Applications!AG396&amp;"")</f>
        <v/>
      </c>
      <c r="H400" s="28">
        <f>IF(Applications!AK396="","",IF(Applications!AF396="","New",Applications!AF396))</f>
        <v/>
      </c>
      <c r="I400" s="30">
        <f>IF(Applications!AK396="","",IF(ISNUMBER(Applications!AH396),Applications!AH396,""))</f>
        <v/>
      </c>
      <c r="J400" s="28">
        <f>IF(Applications!AK396="","",Applications!AI396&amp;"")</f>
        <v/>
      </c>
    </row>
    <row r="401">
      <c r="A401" s="28">
        <f>Applications!AK397</f>
        <v/>
      </c>
      <c r="B401" s="28">
        <f>Applications!AO397</f>
        <v/>
      </c>
      <c r="C401" s="29">
        <f>Applications!AM397</f>
        <v/>
      </c>
      <c r="D401" s="29">
        <f>Applications!AN397</f>
        <v/>
      </c>
      <c r="E401" s="29">
        <f>Applications!AP397</f>
        <v/>
      </c>
      <c r="F401" s="29">
        <f>Applications!AQ397</f>
        <v/>
      </c>
      <c r="G401" s="28">
        <f>IF(Applications!AK397="","",Applications!AG397&amp;"")</f>
        <v/>
      </c>
      <c r="H401" s="28">
        <f>IF(Applications!AK397="","",IF(Applications!AF397="","New",Applications!AF397))</f>
        <v/>
      </c>
      <c r="I401" s="30">
        <f>IF(Applications!AK397="","",IF(ISNUMBER(Applications!AH397),Applications!AH397,""))</f>
        <v/>
      </c>
      <c r="J401" s="28">
        <f>IF(Applications!AK397="","",Applications!AI397&amp;"")</f>
        <v/>
      </c>
    </row>
    <row r="402">
      <c r="A402" s="28">
        <f>Applications!AK398</f>
        <v/>
      </c>
      <c r="B402" s="28">
        <f>Applications!AO398</f>
        <v/>
      </c>
      <c r="C402" s="29">
        <f>Applications!AM398</f>
        <v/>
      </c>
      <c r="D402" s="29">
        <f>Applications!AN398</f>
        <v/>
      </c>
      <c r="E402" s="29">
        <f>Applications!AP398</f>
        <v/>
      </c>
      <c r="F402" s="29">
        <f>Applications!AQ398</f>
        <v/>
      </c>
      <c r="G402" s="28">
        <f>IF(Applications!AK398="","",Applications!AG398&amp;"")</f>
        <v/>
      </c>
      <c r="H402" s="28">
        <f>IF(Applications!AK398="","",IF(Applications!AF398="","New",Applications!AF398))</f>
        <v/>
      </c>
      <c r="I402" s="30">
        <f>IF(Applications!AK398="","",IF(ISNUMBER(Applications!AH398),Applications!AH398,""))</f>
        <v/>
      </c>
      <c r="J402" s="28">
        <f>IF(Applications!AK398="","",Applications!AI398&amp;"")</f>
        <v/>
      </c>
    </row>
    <row r="403">
      <c r="A403" s="28">
        <f>Applications!AK399</f>
        <v/>
      </c>
      <c r="B403" s="28">
        <f>Applications!AO399</f>
        <v/>
      </c>
      <c r="C403" s="29">
        <f>Applications!AM399</f>
        <v/>
      </c>
      <c r="D403" s="29">
        <f>Applications!AN399</f>
        <v/>
      </c>
      <c r="E403" s="29">
        <f>Applications!AP399</f>
        <v/>
      </c>
      <c r="F403" s="29">
        <f>Applications!AQ399</f>
        <v/>
      </c>
      <c r="G403" s="28">
        <f>IF(Applications!AK399="","",Applications!AG399&amp;"")</f>
        <v/>
      </c>
      <c r="H403" s="28">
        <f>IF(Applications!AK399="","",IF(Applications!AF399="","New",Applications!AF399))</f>
        <v/>
      </c>
      <c r="I403" s="30">
        <f>IF(Applications!AK399="","",IF(ISNUMBER(Applications!AH399),Applications!AH399,""))</f>
        <v/>
      </c>
      <c r="J403" s="28">
        <f>IF(Applications!AK399="","",Applications!AI399&amp;"")</f>
        <v/>
      </c>
    </row>
    <row r="404">
      <c r="A404" s="28">
        <f>Applications!AK400</f>
        <v/>
      </c>
      <c r="B404" s="28">
        <f>Applications!AO400</f>
        <v/>
      </c>
      <c r="C404" s="29">
        <f>Applications!AM400</f>
        <v/>
      </c>
      <c r="D404" s="29">
        <f>Applications!AN400</f>
        <v/>
      </c>
      <c r="E404" s="29">
        <f>Applications!AP400</f>
        <v/>
      </c>
      <c r="F404" s="29">
        <f>Applications!AQ400</f>
        <v/>
      </c>
      <c r="G404" s="28">
        <f>IF(Applications!AK400="","",Applications!AG400&amp;"")</f>
        <v/>
      </c>
      <c r="H404" s="28">
        <f>IF(Applications!AK400="","",IF(Applications!AF400="","New",Applications!AF400))</f>
        <v/>
      </c>
      <c r="I404" s="30">
        <f>IF(Applications!AK400="","",IF(ISNUMBER(Applications!AH400),Applications!AH400,""))</f>
        <v/>
      </c>
      <c r="J404" s="28">
        <f>IF(Applications!AK400="","",Applications!AI400&amp;"")</f>
        <v/>
      </c>
    </row>
    <row r="405">
      <c r="A405" s="28">
        <f>Applications!AK401</f>
        <v/>
      </c>
      <c r="B405" s="28">
        <f>Applications!AO401</f>
        <v/>
      </c>
      <c r="C405" s="29">
        <f>Applications!AM401</f>
        <v/>
      </c>
      <c r="D405" s="29">
        <f>Applications!AN401</f>
        <v/>
      </c>
      <c r="E405" s="29">
        <f>Applications!AP401</f>
        <v/>
      </c>
      <c r="F405" s="29">
        <f>Applications!AQ401</f>
        <v/>
      </c>
      <c r="G405" s="28">
        <f>IF(Applications!AK401="","",Applications!AG401&amp;"")</f>
        <v/>
      </c>
      <c r="H405" s="28">
        <f>IF(Applications!AK401="","",IF(Applications!AF401="","New",Applications!AF401))</f>
        <v/>
      </c>
      <c r="I405" s="30">
        <f>IF(Applications!AK401="","",IF(ISNUMBER(Applications!AH401),Applications!AH401,""))</f>
        <v/>
      </c>
      <c r="J405" s="28">
        <f>IF(Applications!AK401="","",Applications!AI401&amp;"")</f>
        <v/>
      </c>
    </row>
    <row r="406">
      <c r="A406" s="28">
        <f>Applications!AK402</f>
        <v/>
      </c>
      <c r="B406" s="28">
        <f>Applications!AO402</f>
        <v/>
      </c>
      <c r="C406" s="29">
        <f>Applications!AM402</f>
        <v/>
      </c>
      <c r="D406" s="29">
        <f>Applications!AN402</f>
        <v/>
      </c>
      <c r="E406" s="29">
        <f>Applications!AP402</f>
        <v/>
      </c>
      <c r="F406" s="29">
        <f>Applications!AQ402</f>
        <v/>
      </c>
      <c r="G406" s="28">
        <f>IF(Applications!AK402="","",Applications!AG402&amp;"")</f>
        <v/>
      </c>
      <c r="H406" s="28">
        <f>IF(Applications!AK402="","",IF(Applications!AF402="","New",Applications!AF402))</f>
        <v/>
      </c>
      <c r="I406" s="30">
        <f>IF(Applications!AK402="","",IF(ISNUMBER(Applications!AH402),Applications!AH402,""))</f>
        <v/>
      </c>
      <c r="J406" s="28">
        <f>IF(Applications!AK402="","",Applications!AI402&amp;"")</f>
        <v/>
      </c>
    </row>
    <row r="407">
      <c r="A407" s="28">
        <f>Applications!AK403</f>
        <v/>
      </c>
      <c r="B407" s="28">
        <f>Applications!AO403</f>
        <v/>
      </c>
      <c r="C407" s="29">
        <f>Applications!AM403</f>
        <v/>
      </c>
      <c r="D407" s="29">
        <f>Applications!AN403</f>
        <v/>
      </c>
      <c r="E407" s="29">
        <f>Applications!AP403</f>
        <v/>
      </c>
      <c r="F407" s="29">
        <f>Applications!AQ403</f>
        <v/>
      </c>
      <c r="G407" s="28">
        <f>IF(Applications!AK403="","",Applications!AG403&amp;"")</f>
        <v/>
      </c>
      <c r="H407" s="28">
        <f>IF(Applications!AK403="","",IF(Applications!AF403="","New",Applications!AF403))</f>
        <v/>
      </c>
      <c r="I407" s="30">
        <f>IF(Applications!AK403="","",IF(ISNUMBER(Applications!AH403),Applications!AH403,""))</f>
        <v/>
      </c>
      <c r="J407" s="28">
        <f>IF(Applications!AK403="","",Applications!AI403&amp;"")</f>
        <v/>
      </c>
    </row>
    <row r="408">
      <c r="A408" s="28">
        <f>Applications!AK404</f>
        <v/>
      </c>
      <c r="B408" s="28">
        <f>Applications!AO404</f>
        <v/>
      </c>
      <c r="C408" s="29">
        <f>Applications!AM404</f>
        <v/>
      </c>
      <c r="D408" s="29">
        <f>Applications!AN404</f>
        <v/>
      </c>
      <c r="E408" s="29">
        <f>Applications!AP404</f>
        <v/>
      </c>
      <c r="F408" s="29">
        <f>Applications!AQ404</f>
        <v/>
      </c>
      <c r="G408" s="28">
        <f>IF(Applications!AK404="","",Applications!AG404&amp;"")</f>
        <v/>
      </c>
      <c r="H408" s="28">
        <f>IF(Applications!AK404="","",IF(Applications!AF404="","New",Applications!AF404))</f>
        <v/>
      </c>
      <c r="I408" s="30">
        <f>IF(Applications!AK404="","",IF(ISNUMBER(Applications!AH404),Applications!AH404,""))</f>
        <v/>
      </c>
      <c r="J408" s="28">
        <f>IF(Applications!AK404="","",Applications!AI404&amp;"")</f>
        <v/>
      </c>
    </row>
    <row r="409">
      <c r="A409" s="28">
        <f>Applications!AK405</f>
        <v/>
      </c>
      <c r="B409" s="28">
        <f>Applications!AO405</f>
        <v/>
      </c>
      <c r="C409" s="29">
        <f>Applications!AM405</f>
        <v/>
      </c>
      <c r="D409" s="29">
        <f>Applications!AN405</f>
        <v/>
      </c>
      <c r="E409" s="29">
        <f>Applications!AP405</f>
        <v/>
      </c>
      <c r="F409" s="29">
        <f>Applications!AQ405</f>
        <v/>
      </c>
      <c r="G409" s="28">
        <f>IF(Applications!AK405="","",Applications!AG405&amp;"")</f>
        <v/>
      </c>
      <c r="H409" s="28">
        <f>IF(Applications!AK405="","",IF(Applications!AF405="","New",Applications!AF405))</f>
        <v/>
      </c>
      <c r="I409" s="30">
        <f>IF(Applications!AK405="","",IF(ISNUMBER(Applications!AH405),Applications!AH405,""))</f>
        <v/>
      </c>
      <c r="J409" s="28">
        <f>IF(Applications!AK405="","",Applications!AI405&amp;"")</f>
        <v/>
      </c>
    </row>
    <row r="410">
      <c r="A410" s="28">
        <f>Applications!AK406</f>
        <v/>
      </c>
      <c r="B410" s="28">
        <f>Applications!AO406</f>
        <v/>
      </c>
      <c r="C410" s="29">
        <f>Applications!AM406</f>
        <v/>
      </c>
      <c r="D410" s="29">
        <f>Applications!AN406</f>
        <v/>
      </c>
      <c r="E410" s="29">
        <f>Applications!AP406</f>
        <v/>
      </c>
      <c r="F410" s="29">
        <f>Applications!AQ406</f>
        <v/>
      </c>
      <c r="G410" s="28">
        <f>IF(Applications!AK406="","",Applications!AG406&amp;"")</f>
        <v/>
      </c>
      <c r="H410" s="28">
        <f>IF(Applications!AK406="","",IF(Applications!AF406="","New",Applications!AF406))</f>
        <v/>
      </c>
      <c r="I410" s="30">
        <f>IF(Applications!AK406="","",IF(ISNUMBER(Applications!AH406),Applications!AH406,""))</f>
        <v/>
      </c>
      <c r="J410" s="28">
        <f>IF(Applications!AK406="","",Applications!AI406&amp;"")</f>
        <v/>
      </c>
    </row>
    <row r="411">
      <c r="A411" s="28">
        <f>Applications!AK407</f>
        <v/>
      </c>
      <c r="B411" s="28">
        <f>Applications!AO407</f>
        <v/>
      </c>
      <c r="C411" s="29">
        <f>Applications!AM407</f>
        <v/>
      </c>
      <c r="D411" s="29">
        <f>Applications!AN407</f>
        <v/>
      </c>
      <c r="E411" s="29">
        <f>Applications!AP407</f>
        <v/>
      </c>
      <c r="F411" s="29">
        <f>Applications!AQ407</f>
        <v/>
      </c>
      <c r="G411" s="28">
        <f>IF(Applications!AK407="","",Applications!AG407&amp;"")</f>
        <v/>
      </c>
      <c r="H411" s="28">
        <f>IF(Applications!AK407="","",IF(Applications!AF407="","New",Applications!AF407))</f>
        <v/>
      </c>
      <c r="I411" s="30">
        <f>IF(Applications!AK407="","",IF(ISNUMBER(Applications!AH407),Applications!AH407,""))</f>
        <v/>
      </c>
      <c r="J411" s="28">
        <f>IF(Applications!AK407="","",Applications!AI407&amp;"")</f>
        <v/>
      </c>
    </row>
    <row r="412">
      <c r="A412" s="28">
        <f>Applications!AK408</f>
        <v/>
      </c>
      <c r="B412" s="28">
        <f>Applications!AO408</f>
        <v/>
      </c>
      <c r="C412" s="29">
        <f>Applications!AM408</f>
        <v/>
      </c>
      <c r="D412" s="29">
        <f>Applications!AN408</f>
        <v/>
      </c>
      <c r="E412" s="29">
        <f>Applications!AP408</f>
        <v/>
      </c>
      <c r="F412" s="29">
        <f>Applications!AQ408</f>
        <v/>
      </c>
      <c r="G412" s="28">
        <f>IF(Applications!AK408="","",Applications!AG408&amp;"")</f>
        <v/>
      </c>
      <c r="H412" s="28">
        <f>IF(Applications!AK408="","",IF(Applications!AF408="","New",Applications!AF408))</f>
        <v/>
      </c>
      <c r="I412" s="30">
        <f>IF(Applications!AK408="","",IF(ISNUMBER(Applications!AH408),Applications!AH408,""))</f>
        <v/>
      </c>
      <c r="J412" s="28">
        <f>IF(Applications!AK408="","",Applications!AI408&amp;"")</f>
        <v/>
      </c>
    </row>
    <row r="413">
      <c r="A413" s="28">
        <f>Applications!AK409</f>
        <v/>
      </c>
      <c r="B413" s="28">
        <f>Applications!AO409</f>
        <v/>
      </c>
      <c r="C413" s="29">
        <f>Applications!AM409</f>
        <v/>
      </c>
      <c r="D413" s="29">
        <f>Applications!AN409</f>
        <v/>
      </c>
      <c r="E413" s="29">
        <f>Applications!AP409</f>
        <v/>
      </c>
      <c r="F413" s="29">
        <f>Applications!AQ409</f>
        <v/>
      </c>
      <c r="G413" s="28">
        <f>IF(Applications!AK409="","",Applications!AG409&amp;"")</f>
        <v/>
      </c>
      <c r="H413" s="28">
        <f>IF(Applications!AK409="","",IF(Applications!AF409="","New",Applications!AF409))</f>
        <v/>
      </c>
      <c r="I413" s="30">
        <f>IF(Applications!AK409="","",IF(ISNUMBER(Applications!AH409),Applications!AH409,""))</f>
        <v/>
      </c>
      <c r="J413" s="28">
        <f>IF(Applications!AK409="","",Applications!AI409&amp;"")</f>
        <v/>
      </c>
    </row>
    <row r="414">
      <c r="A414" s="28">
        <f>Applications!AK410</f>
        <v/>
      </c>
      <c r="B414" s="28">
        <f>Applications!AO410</f>
        <v/>
      </c>
      <c r="C414" s="29">
        <f>Applications!AM410</f>
        <v/>
      </c>
      <c r="D414" s="29">
        <f>Applications!AN410</f>
        <v/>
      </c>
      <c r="E414" s="29">
        <f>Applications!AP410</f>
        <v/>
      </c>
      <c r="F414" s="29">
        <f>Applications!AQ410</f>
        <v/>
      </c>
      <c r="G414" s="28">
        <f>IF(Applications!AK410="","",Applications!AG410&amp;"")</f>
        <v/>
      </c>
      <c r="H414" s="28">
        <f>IF(Applications!AK410="","",IF(Applications!AF410="","New",Applications!AF410))</f>
        <v/>
      </c>
      <c r="I414" s="30">
        <f>IF(Applications!AK410="","",IF(ISNUMBER(Applications!AH410),Applications!AH410,""))</f>
        <v/>
      </c>
      <c r="J414" s="28">
        <f>IF(Applications!AK410="","",Applications!AI410&amp;"")</f>
        <v/>
      </c>
    </row>
    <row r="415">
      <c r="A415" s="28">
        <f>Applications!AK411</f>
        <v/>
      </c>
      <c r="B415" s="28">
        <f>Applications!AO411</f>
        <v/>
      </c>
      <c r="C415" s="29">
        <f>Applications!AM411</f>
        <v/>
      </c>
      <c r="D415" s="29">
        <f>Applications!AN411</f>
        <v/>
      </c>
      <c r="E415" s="29">
        <f>Applications!AP411</f>
        <v/>
      </c>
      <c r="F415" s="29">
        <f>Applications!AQ411</f>
        <v/>
      </c>
      <c r="G415" s="28">
        <f>IF(Applications!AK411="","",Applications!AG411&amp;"")</f>
        <v/>
      </c>
      <c r="H415" s="28">
        <f>IF(Applications!AK411="","",IF(Applications!AF411="","New",Applications!AF411))</f>
        <v/>
      </c>
      <c r="I415" s="30">
        <f>IF(Applications!AK411="","",IF(ISNUMBER(Applications!AH411),Applications!AH411,""))</f>
        <v/>
      </c>
      <c r="J415" s="28">
        <f>IF(Applications!AK411="","",Applications!AI411&amp;"")</f>
        <v/>
      </c>
    </row>
    <row r="416">
      <c r="A416" s="28">
        <f>Applications!AK412</f>
        <v/>
      </c>
      <c r="B416" s="28">
        <f>Applications!AO412</f>
        <v/>
      </c>
      <c r="C416" s="29">
        <f>Applications!AM412</f>
        <v/>
      </c>
      <c r="D416" s="29">
        <f>Applications!AN412</f>
        <v/>
      </c>
      <c r="E416" s="29">
        <f>Applications!AP412</f>
        <v/>
      </c>
      <c r="F416" s="29">
        <f>Applications!AQ412</f>
        <v/>
      </c>
      <c r="G416" s="28">
        <f>IF(Applications!AK412="","",Applications!AG412&amp;"")</f>
        <v/>
      </c>
      <c r="H416" s="28">
        <f>IF(Applications!AK412="","",IF(Applications!AF412="","New",Applications!AF412))</f>
        <v/>
      </c>
      <c r="I416" s="30">
        <f>IF(Applications!AK412="","",IF(ISNUMBER(Applications!AH412),Applications!AH412,""))</f>
        <v/>
      </c>
      <c r="J416" s="28">
        <f>IF(Applications!AK412="","",Applications!AI412&amp;"")</f>
        <v/>
      </c>
    </row>
    <row r="417">
      <c r="A417" s="28">
        <f>Applications!AK413</f>
        <v/>
      </c>
      <c r="B417" s="28">
        <f>Applications!AO413</f>
        <v/>
      </c>
      <c r="C417" s="29">
        <f>Applications!AM413</f>
        <v/>
      </c>
      <c r="D417" s="29">
        <f>Applications!AN413</f>
        <v/>
      </c>
      <c r="E417" s="29">
        <f>Applications!AP413</f>
        <v/>
      </c>
      <c r="F417" s="29">
        <f>Applications!AQ413</f>
        <v/>
      </c>
      <c r="G417" s="28">
        <f>IF(Applications!AK413="","",Applications!AG413&amp;"")</f>
        <v/>
      </c>
      <c r="H417" s="28">
        <f>IF(Applications!AK413="","",IF(Applications!AF413="","New",Applications!AF413))</f>
        <v/>
      </c>
      <c r="I417" s="30">
        <f>IF(Applications!AK413="","",IF(ISNUMBER(Applications!AH413),Applications!AH413,""))</f>
        <v/>
      </c>
      <c r="J417" s="28">
        <f>IF(Applications!AK413="","",Applications!AI413&amp;"")</f>
        <v/>
      </c>
    </row>
    <row r="418">
      <c r="A418" s="28">
        <f>Applications!AK414</f>
        <v/>
      </c>
      <c r="B418" s="28">
        <f>Applications!AO414</f>
        <v/>
      </c>
      <c r="C418" s="29">
        <f>Applications!AM414</f>
        <v/>
      </c>
      <c r="D418" s="29">
        <f>Applications!AN414</f>
        <v/>
      </c>
      <c r="E418" s="29">
        <f>Applications!AP414</f>
        <v/>
      </c>
      <c r="F418" s="29">
        <f>Applications!AQ414</f>
        <v/>
      </c>
      <c r="G418" s="28">
        <f>IF(Applications!AK414="","",Applications!AG414&amp;"")</f>
        <v/>
      </c>
      <c r="H418" s="28">
        <f>IF(Applications!AK414="","",IF(Applications!AF414="","New",Applications!AF414))</f>
        <v/>
      </c>
      <c r="I418" s="30">
        <f>IF(Applications!AK414="","",IF(ISNUMBER(Applications!AH414),Applications!AH414,""))</f>
        <v/>
      </c>
      <c r="J418" s="28">
        <f>IF(Applications!AK414="","",Applications!AI414&amp;"")</f>
        <v/>
      </c>
    </row>
    <row r="419">
      <c r="A419" s="28">
        <f>Applications!AK415</f>
        <v/>
      </c>
      <c r="B419" s="28">
        <f>Applications!AO415</f>
        <v/>
      </c>
      <c r="C419" s="29">
        <f>Applications!AM415</f>
        <v/>
      </c>
      <c r="D419" s="29">
        <f>Applications!AN415</f>
        <v/>
      </c>
      <c r="E419" s="29">
        <f>Applications!AP415</f>
        <v/>
      </c>
      <c r="F419" s="29">
        <f>Applications!AQ415</f>
        <v/>
      </c>
      <c r="G419" s="28">
        <f>IF(Applications!AK415="","",Applications!AG415&amp;"")</f>
        <v/>
      </c>
      <c r="H419" s="28">
        <f>IF(Applications!AK415="","",IF(Applications!AF415="","New",Applications!AF415))</f>
        <v/>
      </c>
      <c r="I419" s="30">
        <f>IF(Applications!AK415="","",IF(ISNUMBER(Applications!AH415),Applications!AH415,""))</f>
        <v/>
      </c>
      <c r="J419" s="28">
        <f>IF(Applications!AK415="","",Applications!AI415&amp;"")</f>
        <v/>
      </c>
    </row>
    <row r="420">
      <c r="A420" s="28">
        <f>Applications!AK416</f>
        <v/>
      </c>
      <c r="B420" s="28">
        <f>Applications!AO416</f>
        <v/>
      </c>
      <c r="C420" s="29">
        <f>Applications!AM416</f>
        <v/>
      </c>
      <c r="D420" s="29">
        <f>Applications!AN416</f>
        <v/>
      </c>
      <c r="E420" s="29">
        <f>Applications!AP416</f>
        <v/>
      </c>
      <c r="F420" s="29">
        <f>Applications!AQ416</f>
        <v/>
      </c>
      <c r="G420" s="28">
        <f>IF(Applications!AK416="","",Applications!AG416&amp;"")</f>
        <v/>
      </c>
      <c r="H420" s="28">
        <f>IF(Applications!AK416="","",IF(Applications!AF416="","New",Applications!AF416))</f>
        <v/>
      </c>
      <c r="I420" s="30">
        <f>IF(Applications!AK416="","",IF(ISNUMBER(Applications!AH416),Applications!AH416,""))</f>
        <v/>
      </c>
      <c r="J420" s="28">
        <f>IF(Applications!AK416="","",Applications!AI416&amp;"")</f>
        <v/>
      </c>
    </row>
    <row r="421">
      <c r="A421" s="28">
        <f>Applications!AK417</f>
        <v/>
      </c>
      <c r="B421" s="28">
        <f>Applications!AO417</f>
        <v/>
      </c>
      <c r="C421" s="29">
        <f>Applications!AM417</f>
        <v/>
      </c>
      <c r="D421" s="29">
        <f>Applications!AN417</f>
        <v/>
      </c>
      <c r="E421" s="29">
        <f>Applications!AP417</f>
        <v/>
      </c>
      <c r="F421" s="29">
        <f>Applications!AQ417</f>
        <v/>
      </c>
      <c r="G421" s="28">
        <f>IF(Applications!AK417="","",Applications!AG417&amp;"")</f>
        <v/>
      </c>
      <c r="H421" s="28">
        <f>IF(Applications!AK417="","",IF(Applications!AF417="","New",Applications!AF417))</f>
        <v/>
      </c>
      <c r="I421" s="30">
        <f>IF(Applications!AK417="","",IF(ISNUMBER(Applications!AH417),Applications!AH417,""))</f>
        <v/>
      </c>
      <c r="J421" s="28">
        <f>IF(Applications!AK417="","",Applications!AI417&amp;"")</f>
        <v/>
      </c>
    </row>
    <row r="422">
      <c r="A422" s="28">
        <f>Applications!AK418</f>
        <v/>
      </c>
      <c r="B422" s="28">
        <f>Applications!AO418</f>
        <v/>
      </c>
      <c r="C422" s="29">
        <f>Applications!AM418</f>
        <v/>
      </c>
      <c r="D422" s="29">
        <f>Applications!AN418</f>
        <v/>
      </c>
      <c r="E422" s="29">
        <f>Applications!AP418</f>
        <v/>
      </c>
      <c r="F422" s="29">
        <f>Applications!AQ418</f>
        <v/>
      </c>
      <c r="G422" s="28">
        <f>IF(Applications!AK418="","",Applications!AG418&amp;"")</f>
        <v/>
      </c>
      <c r="H422" s="28">
        <f>IF(Applications!AK418="","",IF(Applications!AF418="","New",Applications!AF418))</f>
        <v/>
      </c>
      <c r="I422" s="30">
        <f>IF(Applications!AK418="","",IF(ISNUMBER(Applications!AH418),Applications!AH418,""))</f>
        <v/>
      </c>
      <c r="J422" s="28">
        <f>IF(Applications!AK418="","",Applications!AI418&amp;"")</f>
        <v/>
      </c>
    </row>
    <row r="423">
      <c r="A423" s="28">
        <f>Applications!AK419</f>
        <v/>
      </c>
      <c r="B423" s="28">
        <f>Applications!AO419</f>
        <v/>
      </c>
      <c r="C423" s="29">
        <f>Applications!AM419</f>
        <v/>
      </c>
      <c r="D423" s="29">
        <f>Applications!AN419</f>
        <v/>
      </c>
      <c r="E423" s="29">
        <f>Applications!AP419</f>
        <v/>
      </c>
      <c r="F423" s="29">
        <f>Applications!AQ419</f>
        <v/>
      </c>
      <c r="G423" s="28">
        <f>IF(Applications!AK419="","",Applications!AG419&amp;"")</f>
        <v/>
      </c>
      <c r="H423" s="28">
        <f>IF(Applications!AK419="","",IF(Applications!AF419="","New",Applications!AF419))</f>
        <v/>
      </c>
      <c r="I423" s="30">
        <f>IF(Applications!AK419="","",IF(ISNUMBER(Applications!AH419),Applications!AH419,""))</f>
        <v/>
      </c>
      <c r="J423" s="28">
        <f>IF(Applications!AK419="","",Applications!AI419&amp;"")</f>
        <v/>
      </c>
    </row>
    <row r="424">
      <c r="A424" s="28">
        <f>Applications!AK420</f>
        <v/>
      </c>
      <c r="B424" s="28">
        <f>Applications!AO420</f>
        <v/>
      </c>
      <c r="C424" s="29">
        <f>Applications!AM420</f>
        <v/>
      </c>
      <c r="D424" s="29">
        <f>Applications!AN420</f>
        <v/>
      </c>
      <c r="E424" s="29">
        <f>Applications!AP420</f>
        <v/>
      </c>
      <c r="F424" s="29">
        <f>Applications!AQ420</f>
        <v/>
      </c>
      <c r="G424" s="28">
        <f>IF(Applications!AK420="","",Applications!AG420&amp;"")</f>
        <v/>
      </c>
      <c r="H424" s="28">
        <f>IF(Applications!AK420="","",IF(Applications!AF420="","New",Applications!AF420))</f>
        <v/>
      </c>
      <c r="I424" s="30">
        <f>IF(Applications!AK420="","",IF(ISNUMBER(Applications!AH420),Applications!AH420,""))</f>
        <v/>
      </c>
      <c r="J424" s="28">
        <f>IF(Applications!AK420="","",Applications!AI420&amp;"")</f>
        <v/>
      </c>
    </row>
    <row r="425">
      <c r="A425" s="28">
        <f>Applications!AK421</f>
        <v/>
      </c>
      <c r="B425" s="28">
        <f>Applications!AO421</f>
        <v/>
      </c>
      <c r="C425" s="29">
        <f>Applications!AM421</f>
        <v/>
      </c>
      <c r="D425" s="29">
        <f>Applications!AN421</f>
        <v/>
      </c>
      <c r="E425" s="29">
        <f>Applications!AP421</f>
        <v/>
      </c>
      <c r="F425" s="29">
        <f>Applications!AQ421</f>
        <v/>
      </c>
      <c r="G425" s="28">
        <f>IF(Applications!AK421="","",Applications!AG421&amp;"")</f>
        <v/>
      </c>
      <c r="H425" s="28">
        <f>IF(Applications!AK421="","",IF(Applications!AF421="","New",Applications!AF421))</f>
        <v/>
      </c>
      <c r="I425" s="30">
        <f>IF(Applications!AK421="","",IF(ISNUMBER(Applications!AH421),Applications!AH421,""))</f>
        <v/>
      </c>
      <c r="J425" s="28">
        <f>IF(Applications!AK421="","",Applications!AI421&amp;"")</f>
        <v/>
      </c>
    </row>
    <row r="426">
      <c r="A426" s="28">
        <f>Applications!AK422</f>
        <v/>
      </c>
      <c r="B426" s="28">
        <f>Applications!AO422</f>
        <v/>
      </c>
      <c r="C426" s="29">
        <f>Applications!AM422</f>
        <v/>
      </c>
      <c r="D426" s="29">
        <f>Applications!AN422</f>
        <v/>
      </c>
      <c r="E426" s="29">
        <f>Applications!AP422</f>
        <v/>
      </c>
      <c r="F426" s="29">
        <f>Applications!AQ422</f>
        <v/>
      </c>
      <c r="G426" s="28">
        <f>IF(Applications!AK422="","",Applications!AG422&amp;"")</f>
        <v/>
      </c>
      <c r="H426" s="28">
        <f>IF(Applications!AK422="","",IF(Applications!AF422="","New",Applications!AF422))</f>
        <v/>
      </c>
      <c r="I426" s="30">
        <f>IF(Applications!AK422="","",IF(ISNUMBER(Applications!AH422),Applications!AH422,""))</f>
        <v/>
      </c>
      <c r="J426" s="28">
        <f>IF(Applications!AK422="","",Applications!AI422&amp;"")</f>
        <v/>
      </c>
    </row>
    <row r="427">
      <c r="A427" s="28">
        <f>Applications!AK423</f>
        <v/>
      </c>
      <c r="B427" s="28">
        <f>Applications!AO423</f>
        <v/>
      </c>
      <c r="C427" s="29">
        <f>Applications!AM423</f>
        <v/>
      </c>
      <c r="D427" s="29">
        <f>Applications!AN423</f>
        <v/>
      </c>
      <c r="E427" s="29">
        <f>Applications!AP423</f>
        <v/>
      </c>
      <c r="F427" s="29">
        <f>Applications!AQ423</f>
        <v/>
      </c>
      <c r="G427" s="28">
        <f>IF(Applications!AK423="","",Applications!AG423&amp;"")</f>
        <v/>
      </c>
      <c r="H427" s="28">
        <f>IF(Applications!AK423="","",IF(Applications!AF423="","New",Applications!AF423))</f>
        <v/>
      </c>
      <c r="I427" s="30">
        <f>IF(Applications!AK423="","",IF(ISNUMBER(Applications!AH423),Applications!AH423,""))</f>
        <v/>
      </c>
      <c r="J427" s="28">
        <f>IF(Applications!AK423="","",Applications!AI423&amp;"")</f>
        <v/>
      </c>
    </row>
    <row r="428">
      <c r="A428" s="28">
        <f>Applications!AK424</f>
        <v/>
      </c>
      <c r="B428" s="28">
        <f>Applications!AO424</f>
        <v/>
      </c>
      <c r="C428" s="29">
        <f>Applications!AM424</f>
        <v/>
      </c>
      <c r="D428" s="29">
        <f>Applications!AN424</f>
        <v/>
      </c>
      <c r="E428" s="29">
        <f>Applications!AP424</f>
        <v/>
      </c>
      <c r="F428" s="29">
        <f>Applications!AQ424</f>
        <v/>
      </c>
      <c r="G428" s="28">
        <f>IF(Applications!AK424="","",Applications!AG424&amp;"")</f>
        <v/>
      </c>
      <c r="H428" s="28">
        <f>IF(Applications!AK424="","",IF(Applications!AF424="","New",Applications!AF424))</f>
        <v/>
      </c>
      <c r="I428" s="30">
        <f>IF(Applications!AK424="","",IF(ISNUMBER(Applications!AH424),Applications!AH424,""))</f>
        <v/>
      </c>
      <c r="J428" s="28">
        <f>IF(Applications!AK424="","",Applications!AI424&amp;"")</f>
        <v/>
      </c>
    </row>
    <row r="429">
      <c r="A429" s="28">
        <f>Applications!AK425</f>
        <v/>
      </c>
      <c r="B429" s="28">
        <f>Applications!AO425</f>
        <v/>
      </c>
      <c r="C429" s="29">
        <f>Applications!AM425</f>
        <v/>
      </c>
      <c r="D429" s="29">
        <f>Applications!AN425</f>
        <v/>
      </c>
      <c r="E429" s="29">
        <f>Applications!AP425</f>
        <v/>
      </c>
      <c r="F429" s="29">
        <f>Applications!AQ425</f>
        <v/>
      </c>
      <c r="G429" s="28">
        <f>IF(Applications!AK425="","",Applications!AG425&amp;"")</f>
        <v/>
      </c>
      <c r="H429" s="28">
        <f>IF(Applications!AK425="","",IF(Applications!AF425="","New",Applications!AF425))</f>
        <v/>
      </c>
      <c r="I429" s="30">
        <f>IF(Applications!AK425="","",IF(ISNUMBER(Applications!AH425),Applications!AH425,""))</f>
        <v/>
      </c>
      <c r="J429" s="28">
        <f>IF(Applications!AK425="","",Applications!AI425&amp;"")</f>
        <v/>
      </c>
    </row>
    <row r="430">
      <c r="A430" s="28">
        <f>Applications!AK426</f>
        <v/>
      </c>
      <c r="B430" s="28">
        <f>Applications!AO426</f>
        <v/>
      </c>
      <c r="C430" s="29">
        <f>Applications!AM426</f>
        <v/>
      </c>
      <c r="D430" s="29">
        <f>Applications!AN426</f>
        <v/>
      </c>
      <c r="E430" s="29">
        <f>Applications!AP426</f>
        <v/>
      </c>
      <c r="F430" s="29">
        <f>Applications!AQ426</f>
        <v/>
      </c>
      <c r="G430" s="28">
        <f>IF(Applications!AK426="","",Applications!AG426&amp;"")</f>
        <v/>
      </c>
      <c r="H430" s="28">
        <f>IF(Applications!AK426="","",IF(Applications!AF426="","New",Applications!AF426))</f>
        <v/>
      </c>
      <c r="I430" s="30">
        <f>IF(Applications!AK426="","",IF(ISNUMBER(Applications!AH426),Applications!AH426,""))</f>
        <v/>
      </c>
      <c r="J430" s="28">
        <f>IF(Applications!AK426="","",Applications!AI426&amp;"")</f>
        <v/>
      </c>
    </row>
    <row r="431">
      <c r="A431" s="28">
        <f>Applications!AK427</f>
        <v/>
      </c>
      <c r="B431" s="28">
        <f>Applications!AO427</f>
        <v/>
      </c>
      <c r="C431" s="29">
        <f>Applications!AM427</f>
        <v/>
      </c>
      <c r="D431" s="29">
        <f>Applications!AN427</f>
        <v/>
      </c>
      <c r="E431" s="29">
        <f>Applications!AP427</f>
        <v/>
      </c>
      <c r="F431" s="29">
        <f>Applications!AQ427</f>
        <v/>
      </c>
      <c r="G431" s="28">
        <f>IF(Applications!AK427="","",Applications!AG427&amp;"")</f>
        <v/>
      </c>
      <c r="H431" s="28">
        <f>IF(Applications!AK427="","",IF(Applications!AF427="","New",Applications!AF427))</f>
        <v/>
      </c>
      <c r="I431" s="30">
        <f>IF(Applications!AK427="","",IF(ISNUMBER(Applications!AH427),Applications!AH427,""))</f>
        <v/>
      </c>
      <c r="J431" s="28">
        <f>IF(Applications!AK427="","",Applications!AI427&amp;"")</f>
        <v/>
      </c>
    </row>
    <row r="432">
      <c r="A432" s="28">
        <f>Applications!AK428</f>
        <v/>
      </c>
      <c r="B432" s="28">
        <f>Applications!AO428</f>
        <v/>
      </c>
      <c r="C432" s="29">
        <f>Applications!AM428</f>
        <v/>
      </c>
      <c r="D432" s="29">
        <f>Applications!AN428</f>
        <v/>
      </c>
      <c r="E432" s="29">
        <f>Applications!AP428</f>
        <v/>
      </c>
      <c r="F432" s="29">
        <f>Applications!AQ428</f>
        <v/>
      </c>
      <c r="G432" s="28">
        <f>IF(Applications!AK428="","",Applications!AG428&amp;"")</f>
        <v/>
      </c>
      <c r="H432" s="28">
        <f>IF(Applications!AK428="","",IF(Applications!AF428="","New",Applications!AF428))</f>
        <v/>
      </c>
      <c r="I432" s="30">
        <f>IF(Applications!AK428="","",IF(ISNUMBER(Applications!AH428),Applications!AH428,""))</f>
        <v/>
      </c>
      <c r="J432" s="28">
        <f>IF(Applications!AK428="","",Applications!AI428&amp;"")</f>
        <v/>
      </c>
    </row>
    <row r="433">
      <c r="A433" s="28">
        <f>Applications!AK429</f>
        <v/>
      </c>
      <c r="B433" s="28">
        <f>Applications!AO429</f>
        <v/>
      </c>
      <c r="C433" s="29">
        <f>Applications!AM429</f>
        <v/>
      </c>
      <c r="D433" s="29">
        <f>Applications!AN429</f>
        <v/>
      </c>
      <c r="E433" s="29">
        <f>Applications!AP429</f>
        <v/>
      </c>
      <c r="F433" s="29">
        <f>Applications!AQ429</f>
        <v/>
      </c>
      <c r="G433" s="28">
        <f>IF(Applications!AK429="","",Applications!AG429&amp;"")</f>
        <v/>
      </c>
      <c r="H433" s="28">
        <f>IF(Applications!AK429="","",IF(Applications!AF429="","New",Applications!AF429))</f>
        <v/>
      </c>
      <c r="I433" s="30">
        <f>IF(Applications!AK429="","",IF(ISNUMBER(Applications!AH429),Applications!AH429,""))</f>
        <v/>
      </c>
      <c r="J433" s="28">
        <f>IF(Applications!AK429="","",Applications!AI429&amp;"")</f>
        <v/>
      </c>
    </row>
    <row r="434">
      <c r="A434" s="28">
        <f>Applications!AK430</f>
        <v/>
      </c>
      <c r="B434" s="28">
        <f>Applications!AO430</f>
        <v/>
      </c>
      <c r="C434" s="29">
        <f>Applications!AM430</f>
        <v/>
      </c>
      <c r="D434" s="29">
        <f>Applications!AN430</f>
        <v/>
      </c>
      <c r="E434" s="29">
        <f>Applications!AP430</f>
        <v/>
      </c>
      <c r="F434" s="29">
        <f>Applications!AQ430</f>
        <v/>
      </c>
      <c r="G434" s="28">
        <f>IF(Applications!AK430="","",Applications!AG430&amp;"")</f>
        <v/>
      </c>
      <c r="H434" s="28">
        <f>IF(Applications!AK430="","",IF(Applications!AF430="","New",Applications!AF430))</f>
        <v/>
      </c>
      <c r="I434" s="30">
        <f>IF(Applications!AK430="","",IF(ISNUMBER(Applications!AH430),Applications!AH430,""))</f>
        <v/>
      </c>
      <c r="J434" s="28">
        <f>IF(Applications!AK430="","",Applications!AI430&amp;"")</f>
        <v/>
      </c>
    </row>
    <row r="435">
      <c r="A435" s="28">
        <f>Applications!AK431</f>
        <v/>
      </c>
      <c r="B435" s="28">
        <f>Applications!AO431</f>
        <v/>
      </c>
      <c r="C435" s="29">
        <f>Applications!AM431</f>
        <v/>
      </c>
      <c r="D435" s="29">
        <f>Applications!AN431</f>
        <v/>
      </c>
      <c r="E435" s="29">
        <f>Applications!AP431</f>
        <v/>
      </c>
      <c r="F435" s="29">
        <f>Applications!AQ431</f>
        <v/>
      </c>
      <c r="G435" s="28">
        <f>IF(Applications!AK431="","",Applications!AG431&amp;"")</f>
        <v/>
      </c>
      <c r="H435" s="28">
        <f>IF(Applications!AK431="","",IF(Applications!AF431="","New",Applications!AF431))</f>
        <v/>
      </c>
      <c r="I435" s="30">
        <f>IF(Applications!AK431="","",IF(ISNUMBER(Applications!AH431),Applications!AH431,""))</f>
        <v/>
      </c>
      <c r="J435" s="28">
        <f>IF(Applications!AK431="","",Applications!AI431&amp;"")</f>
        <v/>
      </c>
    </row>
    <row r="436">
      <c r="A436" s="28">
        <f>Applications!AK432</f>
        <v/>
      </c>
      <c r="B436" s="28">
        <f>Applications!AO432</f>
        <v/>
      </c>
      <c r="C436" s="29">
        <f>Applications!AM432</f>
        <v/>
      </c>
      <c r="D436" s="29">
        <f>Applications!AN432</f>
        <v/>
      </c>
      <c r="E436" s="29">
        <f>Applications!AP432</f>
        <v/>
      </c>
      <c r="F436" s="29">
        <f>Applications!AQ432</f>
        <v/>
      </c>
      <c r="G436" s="28">
        <f>IF(Applications!AK432="","",Applications!AG432&amp;"")</f>
        <v/>
      </c>
      <c r="H436" s="28">
        <f>IF(Applications!AK432="","",IF(Applications!AF432="","New",Applications!AF432))</f>
        <v/>
      </c>
      <c r="I436" s="30">
        <f>IF(Applications!AK432="","",IF(ISNUMBER(Applications!AH432),Applications!AH432,""))</f>
        <v/>
      </c>
      <c r="J436" s="28">
        <f>IF(Applications!AK432="","",Applications!AI432&amp;"")</f>
        <v/>
      </c>
    </row>
    <row r="437">
      <c r="A437" s="28">
        <f>Applications!AK433</f>
        <v/>
      </c>
      <c r="B437" s="28">
        <f>Applications!AO433</f>
        <v/>
      </c>
      <c r="C437" s="29">
        <f>Applications!AM433</f>
        <v/>
      </c>
      <c r="D437" s="29">
        <f>Applications!AN433</f>
        <v/>
      </c>
      <c r="E437" s="29">
        <f>Applications!AP433</f>
        <v/>
      </c>
      <c r="F437" s="29">
        <f>Applications!AQ433</f>
        <v/>
      </c>
      <c r="G437" s="28">
        <f>IF(Applications!AK433="","",Applications!AG433&amp;"")</f>
        <v/>
      </c>
      <c r="H437" s="28">
        <f>IF(Applications!AK433="","",IF(Applications!AF433="","New",Applications!AF433))</f>
        <v/>
      </c>
      <c r="I437" s="30">
        <f>IF(Applications!AK433="","",IF(ISNUMBER(Applications!AH433),Applications!AH433,""))</f>
        <v/>
      </c>
      <c r="J437" s="28">
        <f>IF(Applications!AK433="","",Applications!AI433&amp;"")</f>
        <v/>
      </c>
    </row>
    <row r="438">
      <c r="A438" s="28">
        <f>Applications!AK434</f>
        <v/>
      </c>
      <c r="B438" s="28">
        <f>Applications!AO434</f>
        <v/>
      </c>
      <c r="C438" s="29">
        <f>Applications!AM434</f>
        <v/>
      </c>
      <c r="D438" s="29">
        <f>Applications!AN434</f>
        <v/>
      </c>
      <c r="E438" s="29">
        <f>Applications!AP434</f>
        <v/>
      </c>
      <c r="F438" s="29">
        <f>Applications!AQ434</f>
        <v/>
      </c>
      <c r="G438" s="28">
        <f>IF(Applications!AK434="","",Applications!AG434&amp;"")</f>
        <v/>
      </c>
      <c r="H438" s="28">
        <f>IF(Applications!AK434="","",IF(Applications!AF434="","New",Applications!AF434))</f>
        <v/>
      </c>
      <c r="I438" s="30">
        <f>IF(Applications!AK434="","",IF(ISNUMBER(Applications!AH434),Applications!AH434,""))</f>
        <v/>
      </c>
      <c r="J438" s="28">
        <f>IF(Applications!AK434="","",Applications!AI434&amp;"")</f>
        <v/>
      </c>
    </row>
    <row r="439">
      <c r="A439" s="28">
        <f>Applications!AK435</f>
        <v/>
      </c>
      <c r="B439" s="28">
        <f>Applications!AO435</f>
        <v/>
      </c>
      <c r="C439" s="29">
        <f>Applications!AM435</f>
        <v/>
      </c>
      <c r="D439" s="29">
        <f>Applications!AN435</f>
        <v/>
      </c>
      <c r="E439" s="29">
        <f>Applications!AP435</f>
        <v/>
      </c>
      <c r="F439" s="29">
        <f>Applications!AQ435</f>
        <v/>
      </c>
      <c r="G439" s="28">
        <f>IF(Applications!AK435="","",Applications!AG435&amp;"")</f>
        <v/>
      </c>
      <c r="H439" s="28">
        <f>IF(Applications!AK435="","",IF(Applications!AF435="","New",Applications!AF435))</f>
        <v/>
      </c>
      <c r="I439" s="30">
        <f>IF(Applications!AK435="","",IF(ISNUMBER(Applications!AH435),Applications!AH435,""))</f>
        <v/>
      </c>
      <c r="J439" s="28">
        <f>IF(Applications!AK435="","",Applications!AI435&amp;"")</f>
        <v/>
      </c>
    </row>
    <row r="440">
      <c r="A440" s="28">
        <f>Applications!AK436</f>
        <v/>
      </c>
      <c r="B440" s="28">
        <f>Applications!AO436</f>
        <v/>
      </c>
      <c r="C440" s="29">
        <f>Applications!AM436</f>
        <v/>
      </c>
      <c r="D440" s="29">
        <f>Applications!AN436</f>
        <v/>
      </c>
      <c r="E440" s="29">
        <f>Applications!AP436</f>
        <v/>
      </c>
      <c r="F440" s="29">
        <f>Applications!AQ436</f>
        <v/>
      </c>
      <c r="G440" s="28">
        <f>IF(Applications!AK436="","",Applications!AG436&amp;"")</f>
        <v/>
      </c>
      <c r="H440" s="28">
        <f>IF(Applications!AK436="","",IF(Applications!AF436="","New",Applications!AF436))</f>
        <v/>
      </c>
      <c r="I440" s="30">
        <f>IF(Applications!AK436="","",IF(ISNUMBER(Applications!AH436),Applications!AH436,""))</f>
        <v/>
      </c>
      <c r="J440" s="28">
        <f>IF(Applications!AK436="","",Applications!AI436&amp;"")</f>
        <v/>
      </c>
    </row>
    <row r="441">
      <c r="A441" s="28">
        <f>Applications!AK437</f>
        <v/>
      </c>
      <c r="B441" s="28">
        <f>Applications!AO437</f>
        <v/>
      </c>
      <c r="C441" s="29">
        <f>Applications!AM437</f>
        <v/>
      </c>
      <c r="D441" s="29">
        <f>Applications!AN437</f>
        <v/>
      </c>
      <c r="E441" s="29">
        <f>Applications!AP437</f>
        <v/>
      </c>
      <c r="F441" s="29">
        <f>Applications!AQ437</f>
        <v/>
      </c>
      <c r="G441" s="28">
        <f>IF(Applications!AK437="","",Applications!AG437&amp;"")</f>
        <v/>
      </c>
      <c r="H441" s="28">
        <f>IF(Applications!AK437="","",IF(Applications!AF437="","New",Applications!AF437))</f>
        <v/>
      </c>
      <c r="I441" s="30">
        <f>IF(Applications!AK437="","",IF(ISNUMBER(Applications!AH437),Applications!AH437,""))</f>
        <v/>
      </c>
      <c r="J441" s="28">
        <f>IF(Applications!AK437="","",Applications!AI437&amp;"")</f>
        <v/>
      </c>
    </row>
    <row r="442">
      <c r="A442" s="28">
        <f>Applications!AK438</f>
        <v/>
      </c>
      <c r="B442" s="28">
        <f>Applications!AO438</f>
        <v/>
      </c>
      <c r="C442" s="29">
        <f>Applications!AM438</f>
        <v/>
      </c>
      <c r="D442" s="29">
        <f>Applications!AN438</f>
        <v/>
      </c>
      <c r="E442" s="29">
        <f>Applications!AP438</f>
        <v/>
      </c>
      <c r="F442" s="29">
        <f>Applications!AQ438</f>
        <v/>
      </c>
      <c r="G442" s="28">
        <f>IF(Applications!AK438="","",Applications!AG438&amp;"")</f>
        <v/>
      </c>
      <c r="H442" s="28">
        <f>IF(Applications!AK438="","",IF(Applications!AF438="","New",Applications!AF438))</f>
        <v/>
      </c>
      <c r="I442" s="30">
        <f>IF(Applications!AK438="","",IF(ISNUMBER(Applications!AH438),Applications!AH438,""))</f>
        <v/>
      </c>
      <c r="J442" s="28">
        <f>IF(Applications!AK438="","",Applications!AI438&amp;"")</f>
        <v/>
      </c>
    </row>
    <row r="443">
      <c r="A443" s="28">
        <f>Applications!AK439</f>
        <v/>
      </c>
      <c r="B443" s="28">
        <f>Applications!AO439</f>
        <v/>
      </c>
      <c r="C443" s="29">
        <f>Applications!AM439</f>
        <v/>
      </c>
      <c r="D443" s="29">
        <f>Applications!AN439</f>
        <v/>
      </c>
      <c r="E443" s="29">
        <f>Applications!AP439</f>
        <v/>
      </c>
      <c r="F443" s="29">
        <f>Applications!AQ439</f>
        <v/>
      </c>
      <c r="G443" s="28">
        <f>IF(Applications!AK439="","",Applications!AG439&amp;"")</f>
        <v/>
      </c>
      <c r="H443" s="28">
        <f>IF(Applications!AK439="","",IF(Applications!AF439="","New",Applications!AF439))</f>
        <v/>
      </c>
      <c r="I443" s="30">
        <f>IF(Applications!AK439="","",IF(ISNUMBER(Applications!AH439),Applications!AH439,""))</f>
        <v/>
      </c>
      <c r="J443" s="28">
        <f>IF(Applications!AK439="","",Applications!AI439&amp;"")</f>
        <v/>
      </c>
    </row>
    <row r="444">
      <c r="A444" s="28">
        <f>Applications!AK440</f>
        <v/>
      </c>
      <c r="B444" s="28">
        <f>Applications!AO440</f>
        <v/>
      </c>
      <c r="C444" s="29">
        <f>Applications!AM440</f>
        <v/>
      </c>
      <c r="D444" s="29">
        <f>Applications!AN440</f>
        <v/>
      </c>
      <c r="E444" s="29">
        <f>Applications!AP440</f>
        <v/>
      </c>
      <c r="F444" s="29">
        <f>Applications!AQ440</f>
        <v/>
      </c>
      <c r="G444" s="28">
        <f>IF(Applications!AK440="","",Applications!AG440&amp;"")</f>
        <v/>
      </c>
      <c r="H444" s="28">
        <f>IF(Applications!AK440="","",IF(Applications!AF440="","New",Applications!AF440))</f>
        <v/>
      </c>
      <c r="I444" s="30">
        <f>IF(Applications!AK440="","",IF(ISNUMBER(Applications!AH440),Applications!AH440,""))</f>
        <v/>
      </c>
      <c r="J444" s="28">
        <f>IF(Applications!AK440="","",Applications!AI440&amp;"")</f>
        <v/>
      </c>
    </row>
    <row r="445">
      <c r="A445" s="28">
        <f>Applications!AK441</f>
        <v/>
      </c>
      <c r="B445" s="28">
        <f>Applications!AO441</f>
        <v/>
      </c>
      <c r="C445" s="29">
        <f>Applications!AM441</f>
        <v/>
      </c>
      <c r="D445" s="29">
        <f>Applications!AN441</f>
        <v/>
      </c>
      <c r="E445" s="29">
        <f>Applications!AP441</f>
        <v/>
      </c>
      <c r="F445" s="29">
        <f>Applications!AQ441</f>
        <v/>
      </c>
      <c r="G445" s="28">
        <f>IF(Applications!AK441="","",Applications!AG441&amp;"")</f>
        <v/>
      </c>
      <c r="H445" s="28">
        <f>IF(Applications!AK441="","",IF(Applications!AF441="","New",Applications!AF441))</f>
        <v/>
      </c>
      <c r="I445" s="30">
        <f>IF(Applications!AK441="","",IF(ISNUMBER(Applications!AH441),Applications!AH441,""))</f>
        <v/>
      </c>
      <c r="J445" s="28">
        <f>IF(Applications!AK441="","",Applications!AI441&amp;"")</f>
        <v/>
      </c>
    </row>
    <row r="446">
      <c r="A446" s="28">
        <f>Applications!AK442</f>
        <v/>
      </c>
      <c r="B446" s="28">
        <f>Applications!AO442</f>
        <v/>
      </c>
      <c r="C446" s="29">
        <f>Applications!AM442</f>
        <v/>
      </c>
      <c r="D446" s="29">
        <f>Applications!AN442</f>
        <v/>
      </c>
      <c r="E446" s="29">
        <f>Applications!AP442</f>
        <v/>
      </c>
      <c r="F446" s="29">
        <f>Applications!AQ442</f>
        <v/>
      </c>
      <c r="G446" s="28">
        <f>IF(Applications!AK442="","",Applications!AG442&amp;"")</f>
        <v/>
      </c>
      <c r="H446" s="28">
        <f>IF(Applications!AK442="","",IF(Applications!AF442="","New",Applications!AF442))</f>
        <v/>
      </c>
      <c r="I446" s="30">
        <f>IF(Applications!AK442="","",IF(ISNUMBER(Applications!AH442),Applications!AH442,""))</f>
        <v/>
      </c>
      <c r="J446" s="28">
        <f>IF(Applications!AK442="","",Applications!AI442&amp;"")</f>
        <v/>
      </c>
    </row>
    <row r="447">
      <c r="A447" s="28">
        <f>Applications!AK443</f>
        <v/>
      </c>
      <c r="B447" s="28">
        <f>Applications!AO443</f>
        <v/>
      </c>
      <c r="C447" s="29">
        <f>Applications!AM443</f>
        <v/>
      </c>
      <c r="D447" s="29">
        <f>Applications!AN443</f>
        <v/>
      </c>
      <c r="E447" s="29">
        <f>Applications!AP443</f>
        <v/>
      </c>
      <c r="F447" s="29">
        <f>Applications!AQ443</f>
        <v/>
      </c>
      <c r="G447" s="28">
        <f>IF(Applications!AK443="","",Applications!AG443&amp;"")</f>
        <v/>
      </c>
      <c r="H447" s="28">
        <f>IF(Applications!AK443="","",IF(Applications!AF443="","New",Applications!AF443))</f>
        <v/>
      </c>
      <c r="I447" s="30">
        <f>IF(Applications!AK443="","",IF(ISNUMBER(Applications!AH443),Applications!AH443,""))</f>
        <v/>
      </c>
      <c r="J447" s="28">
        <f>IF(Applications!AK443="","",Applications!AI443&amp;"")</f>
        <v/>
      </c>
    </row>
    <row r="448">
      <c r="A448" s="28">
        <f>Applications!AK444</f>
        <v/>
      </c>
      <c r="B448" s="28">
        <f>Applications!AO444</f>
        <v/>
      </c>
      <c r="C448" s="29">
        <f>Applications!AM444</f>
        <v/>
      </c>
      <c r="D448" s="29">
        <f>Applications!AN444</f>
        <v/>
      </c>
      <c r="E448" s="29">
        <f>Applications!AP444</f>
        <v/>
      </c>
      <c r="F448" s="29">
        <f>Applications!AQ444</f>
        <v/>
      </c>
      <c r="G448" s="28">
        <f>IF(Applications!AK444="","",Applications!AG444&amp;"")</f>
        <v/>
      </c>
      <c r="H448" s="28">
        <f>IF(Applications!AK444="","",IF(Applications!AF444="","New",Applications!AF444))</f>
        <v/>
      </c>
      <c r="I448" s="30">
        <f>IF(Applications!AK444="","",IF(ISNUMBER(Applications!AH444),Applications!AH444,""))</f>
        <v/>
      </c>
      <c r="J448" s="28">
        <f>IF(Applications!AK444="","",Applications!AI444&amp;"")</f>
        <v/>
      </c>
    </row>
    <row r="449">
      <c r="A449" s="28">
        <f>Applications!AK445</f>
        <v/>
      </c>
      <c r="B449" s="28">
        <f>Applications!AO445</f>
        <v/>
      </c>
      <c r="C449" s="29">
        <f>Applications!AM445</f>
        <v/>
      </c>
      <c r="D449" s="29">
        <f>Applications!AN445</f>
        <v/>
      </c>
      <c r="E449" s="29">
        <f>Applications!AP445</f>
        <v/>
      </c>
      <c r="F449" s="29">
        <f>Applications!AQ445</f>
        <v/>
      </c>
      <c r="G449" s="28">
        <f>IF(Applications!AK445="","",Applications!AG445&amp;"")</f>
        <v/>
      </c>
      <c r="H449" s="28">
        <f>IF(Applications!AK445="","",IF(Applications!AF445="","New",Applications!AF445))</f>
        <v/>
      </c>
      <c r="I449" s="30">
        <f>IF(Applications!AK445="","",IF(ISNUMBER(Applications!AH445),Applications!AH445,""))</f>
        <v/>
      </c>
      <c r="J449" s="28">
        <f>IF(Applications!AK445="","",Applications!AI445&amp;"")</f>
        <v/>
      </c>
    </row>
    <row r="450">
      <c r="A450" s="28">
        <f>Applications!AK446</f>
        <v/>
      </c>
      <c r="B450" s="28">
        <f>Applications!AO446</f>
        <v/>
      </c>
      <c r="C450" s="29">
        <f>Applications!AM446</f>
        <v/>
      </c>
      <c r="D450" s="29">
        <f>Applications!AN446</f>
        <v/>
      </c>
      <c r="E450" s="29">
        <f>Applications!AP446</f>
        <v/>
      </c>
      <c r="F450" s="29">
        <f>Applications!AQ446</f>
        <v/>
      </c>
      <c r="G450" s="28">
        <f>IF(Applications!AK446="","",Applications!AG446&amp;"")</f>
        <v/>
      </c>
      <c r="H450" s="28">
        <f>IF(Applications!AK446="","",IF(Applications!AF446="","New",Applications!AF446))</f>
        <v/>
      </c>
      <c r="I450" s="30">
        <f>IF(Applications!AK446="","",IF(ISNUMBER(Applications!AH446),Applications!AH446,""))</f>
        <v/>
      </c>
      <c r="J450" s="28">
        <f>IF(Applications!AK446="","",Applications!AI446&amp;"")</f>
        <v/>
      </c>
    </row>
    <row r="451">
      <c r="A451" s="28">
        <f>Applications!AK447</f>
        <v/>
      </c>
      <c r="B451" s="28">
        <f>Applications!AO447</f>
        <v/>
      </c>
      <c r="C451" s="29">
        <f>Applications!AM447</f>
        <v/>
      </c>
      <c r="D451" s="29">
        <f>Applications!AN447</f>
        <v/>
      </c>
      <c r="E451" s="29">
        <f>Applications!AP447</f>
        <v/>
      </c>
      <c r="F451" s="29">
        <f>Applications!AQ447</f>
        <v/>
      </c>
      <c r="G451" s="28">
        <f>IF(Applications!AK447="","",Applications!AG447&amp;"")</f>
        <v/>
      </c>
      <c r="H451" s="28">
        <f>IF(Applications!AK447="","",IF(Applications!AF447="","New",Applications!AF447))</f>
        <v/>
      </c>
      <c r="I451" s="30">
        <f>IF(Applications!AK447="","",IF(ISNUMBER(Applications!AH447),Applications!AH447,""))</f>
        <v/>
      </c>
      <c r="J451" s="28">
        <f>IF(Applications!AK447="","",Applications!AI447&amp;"")</f>
        <v/>
      </c>
    </row>
    <row r="452">
      <c r="A452" s="28">
        <f>Applications!AK448</f>
        <v/>
      </c>
      <c r="B452" s="28">
        <f>Applications!AO448</f>
        <v/>
      </c>
      <c r="C452" s="29">
        <f>Applications!AM448</f>
        <v/>
      </c>
      <c r="D452" s="29">
        <f>Applications!AN448</f>
        <v/>
      </c>
      <c r="E452" s="29">
        <f>Applications!AP448</f>
        <v/>
      </c>
      <c r="F452" s="29">
        <f>Applications!AQ448</f>
        <v/>
      </c>
      <c r="G452" s="28">
        <f>IF(Applications!AK448="","",Applications!AG448&amp;"")</f>
        <v/>
      </c>
      <c r="H452" s="28">
        <f>IF(Applications!AK448="","",IF(Applications!AF448="","New",Applications!AF448))</f>
        <v/>
      </c>
      <c r="I452" s="30">
        <f>IF(Applications!AK448="","",IF(ISNUMBER(Applications!AH448),Applications!AH448,""))</f>
        <v/>
      </c>
      <c r="J452" s="28">
        <f>IF(Applications!AK448="","",Applications!AI448&amp;"")</f>
        <v/>
      </c>
    </row>
    <row r="453">
      <c r="A453" s="28">
        <f>Applications!AK449</f>
        <v/>
      </c>
      <c r="B453" s="28">
        <f>Applications!AO449</f>
        <v/>
      </c>
      <c r="C453" s="29">
        <f>Applications!AM449</f>
        <v/>
      </c>
      <c r="D453" s="29">
        <f>Applications!AN449</f>
        <v/>
      </c>
      <c r="E453" s="29">
        <f>Applications!AP449</f>
        <v/>
      </c>
      <c r="F453" s="29">
        <f>Applications!AQ449</f>
        <v/>
      </c>
      <c r="G453" s="28">
        <f>IF(Applications!AK449="","",Applications!AG449&amp;"")</f>
        <v/>
      </c>
      <c r="H453" s="28">
        <f>IF(Applications!AK449="","",IF(Applications!AF449="","New",Applications!AF449))</f>
        <v/>
      </c>
      <c r="I453" s="30">
        <f>IF(Applications!AK449="","",IF(ISNUMBER(Applications!AH449),Applications!AH449,""))</f>
        <v/>
      </c>
      <c r="J453" s="28">
        <f>IF(Applications!AK449="","",Applications!AI449&amp;"")</f>
        <v/>
      </c>
    </row>
    <row r="454">
      <c r="A454" s="28">
        <f>Applications!AK450</f>
        <v/>
      </c>
      <c r="B454" s="28">
        <f>Applications!AO450</f>
        <v/>
      </c>
      <c r="C454" s="29">
        <f>Applications!AM450</f>
        <v/>
      </c>
      <c r="D454" s="29">
        <f>Applications!AN450</f>
        <v/>
      </c>
      <c r="E454" s="29">
        <f>Applications!AP450</f>
        <v/>
      </c>
      <c r="F454" s="29">
        <f>Applications!AQ450</f>
        <v/>
      </c>
      <c r="G454" s="28">
        <f>IF(Applications!AK450="","",Applications!AG450&amp;"")</f>
        <v/>
      </c>
      <c r="H454" s="28">
        <f>IF(Applications!AK450="","",IF(Applications!AF450="","New",Applications!AF450))</f>
        <v/>
      </c>
      <c r="I454" s="30">
        <f>IF(Applications!AK450="","",IF(ISNUMBER(Applications!AH450),Applications!AH450,""))</f>
        <v/>
      </c>
      <c r="J454" s="28">
        <f>IF(Applications!AK450="","",Applications!AI450&amp;"")</f>
        <v/>
      </c>
    </row>
    <row r="455">
      <c r="A455" s="28">
        <f>Applications!AK451</f>
        <v/>
      </c>
      <c r="B455" s="28">
        <f>Applications!AO451</f>
        <v/>
      </c>
      <c r="C455" s="29">
        <f>Applications!AM451</f>
        <v/>
      </c>
      <c r="D455" s="29">
        <f>Applications!AN451</f>
        <v/>
      </c>
      <c r="E455" s="29">
        <f>Applications!AP451</f>
        <v/>
      </c>
      <c r="F455" s="29">
        <f>Applications!AQ451</f>
        <v/>
      </c>
      <c r="G455" s="28">
        <f>IF(Applications!AK451="","",Applications!AG451&amp;"")</f>
        <v/>
      </c>
      <c r="H455" s="28">
        <f>IF(Applications!AK451="","",IF(Applications!AF451="","New",Applications!AF451))</f>
        <v/>
      </c>
      <c r="I455" s="30">
        <f>IF(Applications!AK451="","",IF(ISNUMBER(Applications!AH451),Applications!AH451,""))</f>
        <v/>
      </c>
      <c r="J455" s="28">
        <f>IF(Applications!AK451="","",Applications!AI451&amp;"")</f>
        <v/>
      </c>
    </row>
    <row r="456">
      <c r="A456" s="28">
        <f>Applications!AK452</f>
        <v/>
      </c>
      <c r="B456" s="28">
        <f>Applications!AO452</f>
        <v/>
      </c>
      <c r="C456" s="29">
        <f>Applications!AM452</f>
        <v/>
      </c>
      <c r="D456" s="29">
        <f>Applications!AN452</f>
        <v/>
      </c>
      <c r="E456" s="29">
        <f>Applications!AP452</f>
        <v/>
      </c>
      <c r="F456" s="29">
        <f>Applications!AQ452</f>
        <v/>
      </c>
      <c r="G456" s="28">
        <f>IF(Applications!AK452="","",Applications!AG452&amp;"")</f>
        <v/>
      </c>
      <c r="H456" s="28">
        <f>IF(Applications!AK452="","",IF(Applications!AF452="","New",Applications!AF452))</f>
        <v/>
      </c>
      <c r="I456" s="30">
        <f>IF(Applications!AK452="","",IF(ISNUMBER(Applications!AH452),Applications!AH452,""))</f>
        <v/>
      </c>
      <c r="J456" s="28">
        <f>IF(Applications!AK452="","",Applications!AI452&amp;"")</f>
        <v/>
      </c>
    </row>
    <row r="457">
      <c r="A457" s="28">
        <f>Applications!AK453</f>
        <v/>
      </c>
      <c r="B457" s="28">
        <f>Applications!AO453</f>
        <v/>
      </c>
      <c r="C457" s="29">
        <f>Applications!AM453</f>
        <v/>
      </c>
      <c r="D457" s="29">
        <f>Applications!AN453</f>
        <v/>
      </c>
      <c r="E457" s="29">
        <f>Applications!AP453</f>
        <v/>
      </c>
      <c r="F457" s="29">
        <f>Applications!AQ453</f>
        <v/>
      </c>
      <c r="G457" s="28">
        <f>IF(Applications!AK453="","",Applications!AG453&amp;"")</f>
        <v/>
      </c>
      <c r="H457" s="28">
        <f>IF(Applications!AK453="","",IF(Applications!AF453="","New",Applications!AF453))</f>
        <v/>
      </c>
      <c r="I457" s="30">
        <f>IF(Applications!AK453="","",IF(ISNUMBER(Applications!AH453),Applications!AH453,""))</f>
        <v/>
      </c>
      <c r="J457" s="28">
        <f>IF(Applications!AK453="","",Applications!AI453&amp;"")</f>
        <v/>
      </c>
    </row>
    <row r="458">
      <c r="A458" s="28">
        <f>Applications!AK454</f>
        <v/>
      </c>
      <c r="B458" s="28">
        <f>Applications!AO454</f>
        <v/>
      </c>
      <c r="C458" s="29">
        <f>Applications!AM454</f>
        <v/>
      </c>
      <c r="D458" s="29">
        <f>Applications!AN454</f>
        <v/>
      </c>
      <c r="E458" s="29">
        <f>Applications!AP454</f>
        <v/>
      </c>
      <c r="F458" s="29">
        <f>Applications!AQ454</f>
        <v/>
      </c>
      <c r="G458" s="28">
        <f>IF(Applications!AK454="","",Applications!AG454&amp;"")</f>
        <v/>
      </c>
      <c r="H458" s="28">
        <f>IF(Applications!AK454="","",IF(Applications!AF454="","New",Applications!AF454))</f>
        <v/>
      </c>
      <c r="I458" s="30">
        <f>IF(Applications!AK454="","",IF(ISNUMBER(Applications!AH454),Applications!AH454,""))</f>
        <v/>
      </c>
      <c r="J458" s="28">
        <f>IF(Applications!AK454="","",Applications!AI454&amp;"")</f>
        <v/>
      </c>
    </row>
    <row r="459">
      <c r="A459" s="28">
        <f>Applications!AK455</f>
        <v/>
      </c>
      <c r="B459" s="28">
        <f>Applications!AO455</f>
        <v/>
      </c>
      <c r="C459" s="29">
        <f>Applications!AM455</f>
        <v/>
      </c>
      <c r="D459" s="29">
        <f>Applications!AN455</f>
        <v/>
      </c>
      <c r="E459" s="29">
        <f>Applications!AP455</f>
        <v/>
      </c>
      <c r="F459" s="29">
        <f>Applications!AQ455</f>
        <v/>
      </c>
      <c r="G459" s="28">
        <f>IF(Applications!AK455="","",Applications!AG455&amp;"")</f>
        <v/>
      </c>
      <c r="H459" s="28">
        <f>IF(Applications!AK455="","",IF(Applications!AF455="","New",Applications!AF455))</f>
        <v/>
      </c>
      <c r="I459" s="30">
        <f>IF(Applications!AK455="","",IF(ISNUMBER(Applications!AH455),Applications!AH455,""))</f>
        <v/>
      </c>
      <c r="J459" s="28">
        <f>IF(Applications!AK455="","",Applications!AI455&amp;"")</f>
        <v/>
      </c>
    </row>
    <row r="460">
      <c r="A460" s="28">
        <f>Applications!AK456</f>
        <v/>
      </c>
      <c r="B460" s="28">
        <f>Applications!AO456</f>
        <v/>
      </c>
      <c r="C460" s="29">
        <f>Applications!AM456</f>
        <v/>
      </c>
      <c r="D460" s="29">
        <f>Applications!AN456</f>
        <v/>
      </c>
      <c r="E460" s="29">
        <f>Applications!AP456</f>
        <v/>
      </c>
      <c r="F460" s="29">
        <f>Applications!AQ456</f>
        <v/>
      </c>
      <c r="G460" s="28">
        <f>IF(Applications!AK456="","",Applications!AG456&amp;"")</f>
        <v/>
      </c>
      <c r="H460" s="28">
        <f>IF(Applications!AK456="","",IF(Applications!AF456="","New",Applications!AF456))</f>
        <v/>
      </c>
      <c r="I460" s="30">
        <f>IF(Applications!AK456="","",IF(ISNUMBER(Applications!AH456),Applications!AH456,""))</f>
        <v/>
      </c>
      <c r="J460" s="28">
        <f>IF(Applications!AK456="","",Applications!AI456&amp;"")</f>
        <v/>
      </c>
    </row>
    <row r="461">
      <c r="A461" s="28">
        <f>Applications!AK457</f>
        <v/>
      </c>
      <c r="B461" s="28">
        <f>Applications!AO457</f>
        <v/>
      </c>
      <c r="C461" s="29">
        <f>Applications!AM457</f>
        <v/>
      </c>
      <c r="D461" s="29">
        <f>Applications!AN457</f>
        <v/>
      </c>
      <c r="E461" s="29">
        <f>Applications!AP457</f>
        <v/>
      </c>
      <c r="F461" s="29">
        <f>Applications!AQ457</f>
        <v/>
      </c>
      <c r="G461" s="28">
        <f>IF(Applications!AK457="","",Applications!AG457&amp;"")</f>
        <v/>
      </c>
      <c r="H461" s="28">
        <f>IF(Applications!AK457="","",IF(Applications!AF457="","New",Applications!AF457))</f>
        <v/>
      </c>
      <c r="I461" s="30">
        <f>IF(Applications!AK457="","",IF(ISNUMBER(Applications!AH457),Applications!AH457,""))</f>
        <v/>
      </c>
      <c r="J461" s="28">
        <f>IF(Applications!AK457="","",Applications!AI457&amp;"")</f>
        <v/>
      </c>
    </row>
    <row r="462">
      <c r="A462" s="28">
        <f>Applications!AK458</f>
        <v/>
      </c>
      <c r="B462" s="28">
        <f>Applications!AO458</f>
        <v/>
      </c>
      <c r="C462" s="29">
        <f>Applications!AM458</f>
        <v/>
      </c>
      <c r="D462" s="29">
        <f>Applications!AN458</f>
        <v/>
      </c>
      <c r="E462" s="29">
        <f>Applications!AP458</f>
        <v/>
      </c>
      <c r="F462" s="29">
        <f>Applications!AQ458</f>
        <v/>
      </c>
      <c r="G462" s="28">
        <f>IF(Applications!AK458="","",Applications!AG458&amp;"")</f>
        <v/>
      </c>
      <c r="H462" s="28">
        <f>IF(Applications!AK458="","",IF(Applications!AF458="","New",Applications!AF458))</f>
        <v/>
      </c>
      <c r="I462" s="30">
        <f>IF(Applications!AK458="","",IF(ISNUMBER(Applications!AH458),Applications!AH458,""))</f>
        <v/>
      </c>
      <c r="J462" s="28">
        <f>IF(Applications!AK458="","",Applications!AI458&amp;"")</f>
        <v/>
      </c>
    </row>
    <row r="463">
      <c r="A463" s="28">
        <f>Applications!AK459</f>
        <v/>
      </c>
      <c r="B463" s="28">
        <f>Applications!AO459</f>
        <v/>
      </c>
      <c r="C463" s="29">
        <f>Applications!AM459</f>
        <v/>
      </c>
      <c r="D463" s="29">
        <f>Applications!AN459</f>
        <v/>
      </c>
      <c r="E463" s="29">
        <f>Applications!AP459</f>
        <v/>
      </c>
      <c r="F463" s="29">
        <f>Applications!AQ459</f>
        <v/>
      </c>
      <c r="G463" s="28">
        <f>IF(Applications!AK459="","",Applications!AG459&amp;"")</f>
        <v/>
      </c>
      <c r="H463" s="28">
        <f>IF(Applications!AK459="","",IF(Applications!AF459="","New",Applications!AF459))</f>
        <v/>
      </c>
      <c r="I463" s="30">
        <f>IF(Applications!AK459="","",IF(ISNUMBER(Applications!AH459),Applications!AH459,""))</f>
        <v/>
      </c>
      <c r="J463" s="28">
        <f>IF(Applications!AK459="","",Applications!AI459&amp;"")</f>
        <v/>
      </c>
    </row>
    <row r="464">
      <c r="A464" s="28">
        <f>Applications!AK460</f>
        <v/>
      </c>
      <c r="B464" s="28">
        <f>Applications!AO460</f>
        <v/>
      </c>
      <c r="C464" s="29">
        <f>Applications!AM460</f>
        <v/>
      </c>
      <c r="D464" s="29">
        <f>Applications!AN460</f>
        <v/>
      </c>
      <c r="E464" s="29">
        <f>Applications!AP460</f>
        <v/>
      </c>
      <c r="F464" s="29">
        <f>Applications!AQ460</f>
        <v/>
      </c>
      <c r="G464" s="28">
        <f>IF(Applications!AK460="","",Applications!AG460&amp;"")</f>
        <v/>
      </c>
      <c r="H464" s="28">
        <f>IF(Applications!AK460="","",IF(Applications!AF460="","New",Applications!AF460))</f>
        <v/>
      </c>
      <c r="I464" s="30">
        <f>IF(Applications!AK460="","",IF(ISNUMBER(Applications!AH460),Applications!AH460,""))</f>
        <v/>
      </c>
      <c r="J464" s="28">
        <f>IF(Applications!AK460="","",Applications!AI460&amp;"")</f>
        <v/>
      </c>
    </row>
    <row r="465">
      <c r="A465" s="28">
        <f>Applications!AK461</f>
        <v/>
      </c>
      <c r="B465" s="28">
        <f>Applications!AO461</f>
        <v/>
      </c>
      <c r="C465" s="29">
        <f>Applications!AM461</f>
        <v/>
      </c>
      <c r="D465" s="29">
        <f>Applications!AN461</f>
        <v/>
      </c>
      <c r="E465" s="29">
        <f>Applications!AP461</f>
        <v/>
      </c>
      <c r="F465" s="29">
        <f>Applications!AQ461</f>
        <v/>
      </c>
      <c r="G465" s="28">
        <f>IF(Applications!AK461="","",Applications!AG461&amp;"")</f>
        <v/>
      </c>
      <c r="H465" s="28">
        <f>IF(Applications!AK461="","",IF(Applications!AF461="","New",Applications!AF461))</f>
        <v/>
      </c>
      <c r="I465" s="30">
        <f>IF(Applications!AK461="","",IF(ISNUMBER(Applications!AH461),Applications!AH461,""))</f>
        <v/>
      </c>
      <c r="J465" s="28">
        <f>IF(Applications!AK461="","",Applications!AI461&amp;"")</f>
        <v/>
      </c>
    </row>
    <row r="466">
      <c r="A466" s="28">
        <f>Applications!AK462</f>
        <v/>
      </c>
      <c r="B466" s="28">
        <f>Applications!AO462</f>
        <v/>
      </c>
      <c r="C466" s="29">
        <f>Applications!AM462</f>
        <v/>
      </c>
      <c r="D466" s="29">
        <f>Applications!AN462</f>
        <v/>
      </c>
      <c r="E466" s="29">
        <f>Applications!AP462</f>
        <v/>
      </c>
      <c r="F466" s="29">
        <f>Applications!AQ462</f>
        <v/>
      </c>
      <c r="G466" s="28">
        <f>IF(Applications!AK462="","",Applications!AG462&amp;"")</f>
        <v/>
      </c>
      <c r="H466" s="28">
        <f>IF(Applications!AK462="","",IF(Applications!AF462="","New",Applications!AF462))</f>
        <v/>
      </c>
      <c r="I466" s="30">
        <f>IF(Applications!AK462="","",IF(ISNUMBER(Applications!AH462),Applications!AH462,""))</f>
        <v/>
      </c>
      <c r="J466" s="28">
        <f>IF(Applications!AK462="","",Applications!AI462&amp;"")</f>
        <v/>
      </c>
    </row>
    <row r="467">
      <c r="A467" s="28">
        <f>Applications!AK463</f>
        <v/>
      </c>
      <c r="B467" s="28">
        <f>Applications!AO463</f>
        <v/>
      </c>
      <c r="C467" s="29">
        <f>Applications!AM463</f>
        <v/>
      </c>
      <c r="D467" s="29">
        <f>Applications!AN463</f>
        <v/>
      </c>
      <c r="E467" s="29">
        <f>Applications!AP463</f>
        <v/>
      </c>
      <c r="F467" s="29">
        <f>Applications!AQ463</f>
        <v/>
      </c>
      <c r="G467" s="28">
        <f>IF(Applications!AK463="","",Applications!AG463&amp;"")</f>
        <v/>
      </c>
      <c r="H467" s="28">
        <f>IF(Applications!AK463="","",IF(Applications!AF463="","New",Applications!AF463))</f>
        <v/>
      </c>
      <c r="I467" s="30">
        <f>IF(Applications!AK463="","",IF(ISNUMBER(Applications!AH463),Applications!AH463,""))</f>
        <v/>
      </c>
      <c r="J467" s="28">
        <f>IF(Applications!AK463="","",Applications!AI463&amp;"")</f>
        <v/>
      </c>
    </row>
    <row r="468">
      <c r="A468" s="28">
        <f>Applications!AK464</f>
        <v/>
      </c>
      <c r="B468" s="28">
        <f>Applications!AO464</f>
        <v/>
      </c>
      <c r="C468" s="29">
        <f>Applications!AM464</f>
        <v/>
      </c>
      <c r="D468" s="29">
        <f>Applications!AN464</f>
        <v/>
      </c>
      <c r="E468" s="29">
        <f>Applications!AP464</f>
        <v/>
      </c>
      <c r="F468" s="29">
        <f>Applications!AQ464</f>
        <v/>
      </c>
      <c r="G468" s="28">
        <f>IF(Applications!AK464="","",Applications!AG464&amp;"")</f>
        <v/>
      </c>
      <c r="H468" s="28">
        <f>IF(Applications!AK464="","",IF(Applications!AF464="","New",Applications!AF464))</f>
        <v/>
      </c>
      <c r="I468" s="30">
        <f>IF(Applications!AK464="","",IF(ISNUMBER(Applications!AH464),Applications!AH464,""))</f>
        <v/>
      </c>
      <c r="J468" s="28">
        <f>IF(Applications!AK464="","",Applications!AI464&amp;"")</f>
        <v/>
      </c>
    </row>
    <row r="469">
      <c r="A469" s="28">
        <f>Applications!AK465</f>
        <v/>
      </c>
      <c r="B469" s="28">
        <f>Applications!AO465</f>
        <v/>
      </c>
      <c r="C469" s="29">
        <f>Applications!AM465</f>
        <v/>
      </c>
      <c r="D469" s="29">
        <f>Applications!AN465</f>
        <v/>
      </c>
      <c r="E469" s="29">
        <f>Applications!AP465</f>
        <v/>
      </c>
      <c r="F469" s="29">
        <f>Applications!AQ465</f>
        <v/>
      </c>
      <c r="G469" s="28">
        <f>IF(Applications!AK465="","",Applications!AG465&amp;"")</f>
        <v/>
      </c>
      <c r="H469" s="28">
        <f>IF(Applications!AK465="","",IF(Applications!AF465="","New",Applications!AF465))</f>
        <v/>
      </c>
      <c r="I469" s="30">
        <f>IF(Applications!AK465="","",IF(ISNUMBER(Applications!AH465),Applications!AH465,""))</f>
        <v/>
      </c>
      <c r="J469" s="28">
        <f>IF(Applications!AK465="","",Applications!AI465&amp;"")</f>
        <v/>
      </c>
    </row>
    <row r="470">
      <c r="A470" s="28">
        <f>Applications!AK466</f>
        <v/>
      </c>
      <c r="B470" s="28">
        <f>Applications!AO466</f>
        <v/>
      </c>
      <c r="C470" s="29">
        <f>Applications!AM466</f>
        <v/>
      </c>
      <c r="D470" s="29">
        <f>Applications!AN466</f>
        <v/>
      </c>
      <c r="E470" s="29">
        <f>Applications!AP466</f>
        <v/>
      </c>
      <c r="F470" s="29">
        <f>Applications!AQ466</f>
        <v/>
      </c>
      <c r="G470" s="28">
        <f>IF(Applications!AK466="","",Applications!AG466&amp;"")</f>
        <v/>
      </c>
      <c r="H470" s="28">
        <f>IF(Applications!AK466="","",IF(Applications!AF466="","New",Applications!AF466))</f>
        <v/>
      </c>
      <c r="I470" s="30">
        <f>IF(Applications!AK466="","",IF(ISNUMBER(Applications!AH466),Applications!AH466,""))</f>
        <v/>
      </c>
      <c r="J470" s="28">
        <f>IF(Applications!AK466="","",Applications!AI466&amp;"")</f>
        <v/>
      </c>
    </row>
    <row r="471">
      <c r="A471" s="28">
        <f>Applications!AK467</f>
        <v/>
      </c>
      <c r="B471" s="28">
        <f>Applications!AO467</f>
        <v/>
      </c>
      <c r="C471" s="29">
        <f>Applications!AM467</f>
        <v/>
      </c>
      <c r="D471" s="29">
        <f>Applications!AN467</f>
        <v/>
      </c>
      <c r="E471" s="29">
        <f>Applications!AP467</f>
        <v/>
      </c>
      <c r="F471" s="29">
        <f>Applications!AQ467</f>
        <v/>
      </c>
      <c r="G471" s="28">
        <f>IF(Applications!AK467="","",Applications!AG467&amp;"")</f>
        <v/>
      </c>
      <c r="H471" s="28">
        <f>IF(Applications!AK467="","",IF(Applications!AF467="","New",Applications!AF467))</f>
        <v/>
      </c>
      <c r="I471" s="30">
        <f>IF(Applications!AK467="","",IF(ISNUMBER(Applications!AH467),Applications!AH467,""))</f>
        <v/>
      </c>
      <c r="J471" s="28">
        <f>IF(Applications!AK467="","",Applications!AI467&amp;"")</f>
        <v/>
      </c>
    </row>
    <row r="472">
      <c r="A472" s="28">
        <f>Applications!AK468</f>
        <v/>
      </c>
      <c r="B472" s="28">
        <f>Applications!AO468</f>
        <v/>
      </c>
      <c r="C472" s="29">
        <f>Applications!AM468</f>
        <v/>
      </c>
      <c r="D472" s="29">
        <f>Applications!AN468</f>
        <v/>
      </c>
      <c r="E472" s="29">
        <f>Applications!AP468</f>
        <v/>
      </c>
      <c r="F472" s="29">
        <f>Applications!AQ468</f>
        <v/>
      </c>
      <c r="G472" s="28">
        <f>IF(Applications!AK468="","",Applications!AG468&amp;"")</f>
        <v/>
      </c>
      <c r="H472" s="28">
        <f>IF(Applications!AK468="","",IF(Applications!AF468="","New",Applications!AF468))</f>
        <v/>
      </c>
      <c r="I472" s="30">
        <f>IF(Applications!AK468="","",IF(ISNUMBER(Applications!AH468),Applications!AH468,""))</f>
        <v/>
      </c>
      <c r="J472" s="28">
        <f>IF(Applications!AK468="","",Applications!AI468&amp;"")</f>
        <v/>
      </c>
    </row>
    <row r="473">
      <c r="A473" s="28">
        <f>Applications!AK469</f>
        <v/>
      </c>
      <c r="B473" s="28">
        <f>Applications!AO469</f>
        <v/>
      </c>
      <c r="C473" s="29">
        <f>Applications!AM469</f>
        <v/>
      </c>
      <c r="D473" s="29">
        <f>Applications!AN469</f>
        <v/>
      </c>
      <c r="E473" s="29">
        <f>Applications!AP469</f>
        <v/>
      </c>
      <c r="F473" s="29">
        <f>Applications!AQ469</f>
        <v/>
      </c>
      <c r="G473" s="28">
        <f>IF(Applications!AK469="","",Applications!AG469&amp;"")</f>
        <v/>
      </c>
      <c r="H473" s="28">
        <f>IF(Applications!AK469="","",IF(Applications!AF469="","New",Applications!AF469))</f>
        <v/>
      </c>
      <c r="I473" s="30">
        <f>IF(Applications!AK469="","",IF(ISNUMBER(Applications!AH469),Applications!AH469,""))</f>
        <v/>
      </c>
      <c r="J473" s="28">
        <f>IF(Applications!AK469="","",Applications!AI469&amp;"")</f>
        <v/>
      </c>
    </row>
    <row r="474">
      <c r="A474" s="28">
        <f>Applications!AK470</f>
        <v/>
      </c>
      <c r="B474" s="28">
        <f>Applications!AO470</f>
        <v/>
      </c>
      <c r="C474" s="29">
        <f>Applications!AM470</f>
        <v/>
      </c>
      <c r="D474" s="29">
        <f>Applications!AN470</f>
        <v/>
      </c>
      <c r="E474" s="29">
        <f>Applications!AP470</f>
        <v/>
      </c>
      <c r="F474" s="29">
        <f>Applications!AQ470</f>
        <v/>
      </c>
      <c r="G474" s="28">
        <f>IF(Applications!AK470="","",Applications!AG470&amp;"")</f>
        <v/>
      </c>
      <c r="H474" s="28">
        <f>IF(Applications!AK470="","",IF(Applications!AF470="","New",Applications!AF470))</f>
        <v/>
      </c>
      <c r="I474" s="30">
        <f>IF(Applications!AK470="","",IF(ISNUMBER(Applications!AH470),Applications!AH470,""))</f>
        <v/>
      </c>
      <c r="J474" s="28">
        <f>IF(Applications!AK470="","",Applications!AI470&amp;"")</f>
        <v/>
      </c>
    </row>
    <row r="475">
      <c r="A475" s="28">
        <f>Applications!AK471</f>
        <v/>
      </c>
      <c r="B475" s="28">
        <f>Applications!AO471</f>
        <v/>
      </c>
      <c r="C475" s="29">
        <f>Applications!AM471</f>
        <v/>
      </c>
      <c r="D475" s="29">
        <f>Applications!AN471</f>
        <v/>
      </c>
      <c r="E475" s="29">
        <f>Applications!AP471</f>
        <v/>
      </c>
      <c r="F475" s="29">
        <f>Applications!AQ471</f>
        <v/>
      </c>
      <c r="G475" s="28">
        <f>IF(Applications!AK471="","",Applications!AG471&amp;"")</f>
        <v/>
      </c>
      <c r="H475" s="28">
        <f>IF(Applications!AK471="","",IF(Applications!AF471="","New",Applications!AF471))</f>
        <v/>
      </c>
      <c r="I475" s="30">
        <f>IF(Applications!AK471="","",IF(ISNUMBER(Applications!AH471),Applications!AH471,""))</f>
        <v/>
      </c>
      <c r="J475" s="28">
        <f>IF(Applications!AK471="","",Applications!AI471&amp;"")</f>
        <v/>
      </c>
    </row>
    <row r="476">
      <c r="A476" s="28">
        <f>Applications!AK472</f>
        <v/>
      </c>
      <c r="B476" s="28">
        <f>Applications!AO472</f>
        <v/>
      </c>
      <c r="C476" s="29">
        <f>Applications!AM472</f>
        <v/>
      </c>
      <c r="D476" s="29">
        <f>Applications!AN472</f>
        <v/>
      </c>
      <c r="E476" s="29">
        <f>Applications!AP472</f>
        <v/>
      </c>
      <c r="F476" s="29">
        <f>Applications!AQ472</f>
        <v/>
      </c>
      <c r="G476" s="28">
        <f>IF(Applications!AK472="","",Applications!AG472&amp;"")</f>
        <v/>
      </c>
      <c r="H476" s="28">
        <f>IF(Applications!AK472="","",IF(Applications!AF472="","New",Applications!AF472))</f>
        <v/>
      </c>
      <c r="I476" s="30">
        <f>IF(Applications!AK472="","",IF(ISNUMBER(Applications!AH472),Applications!AH472,""))</f>
        <v/>
      </c>
      <c r="J476" s="28">
        <f>IF(Applications!AK472="","",Applications!AI472&amp;"")</f>
        <v/>
      </c>
    </row>
    <row r="477">
      <c r="A477" s="28">
        <f>Applications!AK473</f>
        <v/>
      </c>
      <c r="B477" s="28">
        <f>Applications!AO473</f>
        <v/>
      </c>
      <c r="C477" s="29">
        <f>Applications!AM473</f>
        <v/>
      </c>
      <c r="D477" s="29">
        <f>Applications!AN473</f>
        <v/>
      </c>
      <c r="E477" s="29">
        <f>Applications!AP473</f>
        <v/>
      </c>
      <c r="F477" s="29">
        <f>Applications!AQ473</f>
        <v/>
      </c>
      <c r="G477" s="28">
        <f>IF(Applications!AK473="","",Applications!AG473&amp;"")</f>
        <v/>
      </c>
      <c r="H477" s="28">
        <f>IF(Applications!AK473="","",IF(Applications!AF473="","New",Applications!AF473))</f>
        <v/>
      </c>
      <c r="I477" s="30">
        <f>IF(Applications!AK473="","",IF(ISNUMBER(Applications!AH473),Applications!AH473,""))</f>
        <v/>
      </c>
      <c r="J477" s="28">
        <f>IF(Applications!AK473="","",Applications!AI473&amp;"")</f>
        <v/>
      </c>
    </row>
    <row r="478">
      <c r="A478" s="28">
        <f>Applications!AK474</f>
        <v/>
      </c>
      <c r="B478" s="28">
        <f>Applications!AO474</f>
        <v/>
      </c>
      <c r="C478" s="29">
        <f>Applications!AM474</f>
        <v/>
      </c>
      <c r="D478" s="29">
        <f>Applications!AN474</f>
        <v/>
      </c>
      <c r="E478" s="29">
        <f>Applications!AP474</f>
        <v/>
      </c>
      <c r="F478" s="29">
        <f>Applications!AQ474</f>
        <v/>
      </c>
      <c r="G478" s="28">
        <f>IF(Applications!AK474="","",Applications!AG474&amp;"")</f>
        <v/>
      </c>
      <c r="H478" s="28">
        <f>IF(Applications!AK474="","",IF(Applications!AF474="","New",Applications!AF474))</f>
        <v/>
      </c>
      <c r="I478" s="30">
        <f>IF(Applications!AK474="","",IF(ISNUMBER(Applications!AH474),Applications!AH474,""))</f>
        <v/>
      </c>
      <c r="J478" s="28">
        <f>IF(Applications!AK474="","",Applications!AI474&amp;"")</f>
        <v/>
      </c>
    </row>
    <row r="479">
      <c r="A479" s="28">
        <f>Applications!AK475</f>
        <v/>
      </c>
      <c r="B479" s="28">
        <f>Applications!AO475</f>
        <v/>
      </c>
      <c r="C479" s="29">
        <f>Applications!AM475</f>
        <v/>
      </c>
      <c r="D479" s="29">
        <f>Applications!AN475</f>
        <v/>
      </c>
      <c r="E479" s="29">
        <f>Applications!AP475</f>
        <v/>
      </c>
      <c r="F479" s="29">
        <f>Applications!AQ475</f>
        <v/>
      </c>
      <c r="G479" s="28">
        <f>IF(Applications!AK475="","",Applications!AG475&amp;"")</f>
        <v/>
      </c>
      <c r="H479" s="28">
        <f>IF(Applications!AK475="","",IF(Applications!AF475="","New",Applications!AF475))</f>
        <v/>
      </c>
      <c r="I479" s="30">
        <f>IF(Applications!AK475="","",IF(ISNUMBER(Applications!AH475),Applications!AH475,""))</f>
        <v/>
      </c>
      <c r="J479" s="28">
        <f>IF(Applications!AK475="","",Applications!AI475&amp;"")</f>
        <v/>
      </c>
    </row>
    <row r="480">
      <c r="A480" s="28">
        <f>Applications!AK476</f>
        <v/>
      </c>
      <c r="B480" s="28">
        <f>Applications!AO476</f>
        <v/>
      </c>
      <c r="C480" s="29">
        <f>Applications!AM476</f>
        <v/>
      </c>
      <c r="D480" s="29">
        <f>Applications!AN476</f>
        <v/>
      </c>
      <c r="E480" s="29">
        <f>Applications!AP476</f>
        <v/>
      </c>
      <c r="F480" s="29">
        <f>Applications!AQ476</f>
        <v/>
      </c>
      <c r="G480" s="28">
        <f>IF(Applications!AK476="","",Applications!AG476&amp;"")</f>
        <v/>
      </c>
      <c r="H480" s="28">
        <f>IF(Applications!AK476="","",IF(Applications!AF476="","New",Applications!AF476))</f>
        <v/>
      </c>
      <c r="I480" s="30">
        <f>IF(Applications!AK476="","",IF(ISNUMBER(Applications!AH476),Applications!AH476,""))</f>
        <v/>
      </c>
      <c r="J480" s="28">
        <f>IF(Applications!AK476="","",Applications!AI476&amp;"")</f>
        <v/>
      </c>
    </row>
    <row r="481">
      <c r="A481" s="28">
        <f>Applications!AK477</f>
        <v/>
      </c>
      <c r="B481" s="28">
        <f>Applications!AO477</f>
        <v/>
      </c>
      <c r="C481" s="29">
        <f>Applications!AM477</f>
        <v/>
      </c>
      <c r="D481" s="29">
        <f>Applications!AN477</f>
        <v/>
      </c>
      <c r="E481" s="29">
        <f>Applications!AP477</f>
        <v/>
      </c>
      <c r="F481" s="29">
        <f>Applications!AQ477</f>
        <v/>
      </c>
      <c r="G481" s="28">
        <f>IF(Applications!AK477="","",Applications!AG477&amp;"")</f>
        <v/>
      </c>
      <c r="H481" s="28">
        <f>IF(Applications!AK477="","",IF(Applications!AF477="","New",Applications!AF477))</f>
        <v/>
      </c>
      <c r="I481" s="30">
        <f>IF(Applications!AK477="","",IF(ISNUMBER(Applications!AH477),Applications!AH477,""))</f>
        <v/>
      </c>
      <c r="J481" s="28">
        <f>IF(Applications!AK477="","",Applications!AI477&amp;"")</f>
        <v/>
      </c>
    </row>
    <row r="482">
      <c r="A482" s="28">
        <f>Applications!AK478</f>
        <v/>
      </c>
      <c r="B482" s="28">
        <f>Applications!AO478</f>
        <v/>
      </c>
      <c r="C482" s="29">
        <f>Applications!AM478</f>
        <v/>
      </c>
      <c r="D482" s="29">
        <f>Applications!AN478</f>
        <v/>
      </c>
      <c r="E482" s="29">
        <f>Applications!AP478</f>
        <v/>
      </c>
      <c r="F482" s="29">
        <f>Applications!AQ478</f>
        <v/>
      </c>
      <c r="G482" s="28">
        <f>IF(Applications!AK478="","",Applications!AG478&amp;"")</f>
        <v/>
      </c>
      <c r="H482" s="28">
        <f>IF(Applications!AK478="","",IF(Applications!AF478="","New",Applications!AF478))</f>
        <v/>
      </c>
      <c r="I482" s="30">
        <f>IF(Applications!AK478="","",IF(ISNUMBER(Applications!AH478),Applications!AH478,""))</f>
        <v/>
      </c>
      <c r="J482" s="28">
        <f>IF(Applications!AK478="","",Applications!AI478&amp;"")</f>
        <v/>
      </c>
    </row>
    <row r="483">
      <c r="A483" s="28">
        <f>Applications!AK479</f>
        <v/>
      </c>
      <c r="B483" s="28">
        <f>Applications!AO479</f>
        <v/>
      </c>
      <c r="C483" s="29">
        <f>Applications!AM479</f>
        <v/>
      </c>
      <c r="D483" s="29">
        <f>Applications!AN479</f>
        <v/>
      </c>
      <c r="E483" s="29">
        <f>Applications!AP479</f>
        <v/>
      </c>
      <c r="F483" s="29">
        <f>Applications!AQ479</f>
        <v/>
      </c>
      <c r="G483" s="28">
        <f>IF(Applications!AK479="","",Applications!AG479&amp;"")</f>
        <v/>
      </c>
      <c r="H483" s="28">
        <f>IF(Applications!AK479="","",IF(Applications!AF479="","New",Applications!AF479))</f>
        <v/>
      </c>
      <c r="I483" s="30">
        <f>IF(Applications!AK479="","",IF(ISNUMBER(Applications!AH479),Applications!AH479,""))</f>
        <v/>
      </c>
      <c r="J483" s="28">
        <f>IF(Applications!AK479="","",Applications!AI479&amp;"")</f>
        <v/>
      </c>
    </row>
    <row r="484">
      <c r="A484" s="28">
        <f>Applications!AK480</f>
        <v/>
      </c>
      <c r="B484" s="28">
        <f>Applications!AO480</f>
        <v/>
      </c>
      <c r="C484" s="29">
        <f>Applications!AM480</f>
        <v/>
      </c>
      <c r="D484" s="29">
        <f>Applications!AN480</f>
        <v/>
      </c>
      <c r="E484" s="29">
        <f>Applications!AP480</f>
        <v/>
      </c>
      <c r="F484" s="29">
        <f>Applications!AQ480</f>
        <v/>
      </c>
      <c r="G484" s="28">
        <f>IF(Applications!AK480="","",Applications!AG480&amp;"")</f>
        <v/>
      </c>
      <c r="H484" s="28">
        <f>IF(Applications!AK480="","",IF(Applications!AF480="","New",Applications!AF480))</f>
        <v/>
      </c>
      <c r="I484" s="30">
        <f>IF(Applications!AK480="","",IF(ISNUMBER(Applications!AH480),Applications!AH480,""))</f>
        <v/>
      </c>
      <c r="J484" s="28">
        <f>IF(Applications!AK480="","",Applications!AI480&amp;"")</f>
        <v/>
      </c>
    </row>
    <row r="485">
      <c r="A485" s="28">
        <f>Applications!AK481</f>
        <v/>
      </c>
      <c r="B485" s="28">
        <f>Applications!AO481</f>
        <v/>
      </c>
      <c r="C485" s="29">
        <f>Applications!AM481</f>
        <v/>
      </c>
      <c r="D485" s="29">
        <f>Applications!AN481</f>
        <v/>
      </c>
      <c r="E485" s="29">
        <f>Applications!AP481</f>
        <v/>
      </c>
      <c r="F485" s="29">
        <f>Applications!AQ481</f>
        <v/>
      </c>
      <c r="G485" s="28">
        <f>IF(Applications!AK481="","",Applications!AG481&amp;"")</f>
        <v/>
      </c>
      <c r="H485" s="28">
        <f>IF(Applications!AK481="","",IF(Applications!AF481="","New",Applications!AF481))</f>
        <v/>
      </c>
      <c r="I485" s="30">
        <f>IF(Applications!AK481="","",IF(ISNUMBER(Applications!AH481),Applications!AH481,""))</f>
        <v/>
      </c>
      <c r="J485" s="28">
        <f>IF(Applications!AK481="","",Applications!AI481&amp;"")</f>
        <v/>
      </c>
    </row>
    <row r="486">
      <c r="A486" s="28">
        <f>Applications!AK482</f>
        <v/>
      </c>
      <c r="B486" s="28">
        <f>Applications!AO482</f>
        <v/>
      </c>
      <c r="C486" s="29">
        <f>Applications!AM482</f>
        <v/>
      </c>
      <c r="D486" s="29">
        <f>Applications!AN482</f>
        <v/>
      </c>
      <c r="E486" s="29">
        <f>Applications!AP482</f>
        <v/>
      </c>
      <c r="F486" s="29">
        <f>Applications!AQ482</f>
        <v/>
      </c>
      <c r="G486" s="28">
        <f>IF(Applications!AK482="","",Applications!AG482&amp;"")</f>
        <v/>
      </c>
      <c r="H486" s="28">
        <f>IF(Applications!AK482="","",IF(Applications!AF482="","New",Applications!AF482))</f>
        <v/>
      </c>
      <c r="I486" s="30">
        <f>IF(Applications!AK482="","",IF(ISNUMBER(Applications!AH482),Applications!AH482,""))</f>
        <v/>
      </c>
      <c r="J486" s="28">
        <f>IF(Applications!AK482="","",Applications!AI482&amp;"")</f>
        <v/>
      </c>
    </row>
    <row r="487">
      <c r="A487" s="28">
        <f>Applications!AK483</f>
        <v/>
      </c>
      <c r="B487" s="28">
        <f>Applications!AO483</f>
        <v/>
      </c>
      <c r="C487" s="29">
        <f>Applications!AM483</f>
        <v/>
      </c>
      <c r="D487" s="29">
        <f>Applications!AN483</f>
        <v/>
      </c>
      <c r="E487" s="29">
        <f>Applications!AP483</f>
        <v/>
      </c>
      <c r="F487" s="29">
        <f>Applications!AQ483</f>
        <v/>
      </c>
      <c r="G487" s="28">
        <f>IF(Applications!AK483="","",Applications!AG483&amp;"")</f>
        <v/>
      </c>
      <c r="H487" s="28">
        <f>IF(Applications!AK483="","",IF(Applications!AF483="","New",Applications!AF483))</f>
        <v/>
      </c>
      <c r="I487" s="30">
        <f>IF(Applications!AK483="","",IF(ISNUMBER(Applications!AH483),Applications!AH483,""))</f>
        <v/>
      </c>
      <c r="J487" s="28">
        <f>IF(Applications!AK483="","",Applications!AI483&amp;"")</f>
        <v/>
      </c>
    </row>
    <row r="488">
      <c r="A488" s="28">
        <f>Applications!AK484</f>
        <v/>
      </c>
      <c r="B488" s="28">
        <f>Applications!AO484</f>
        <v/>
      </c>
      <c r="C488" s="29">
        <f>Applications!AM484</f>
        <v/>
      </c>
      <c r="D488" s="29">
        <f>Applications!AN484</f>
        <v/>
      </c>
      <c r="E488" s="29">
        <f>Applications!AP484</f>
        <v/>
      </c>
      <c r="F488" s="29">
        <f>Applications!AQ484</f>
        <v/>
      </c>
      <c r="G488" s="28">
        <f>IF(Applications!AK484="","",Applications!AG484&amp;"")</f>
        <v/>
      </c>
      <c r="H488" s="28">
        <f>IF(Applications!AK484="","",IF(Applications!AF484="","New",Applications!AF484))</f>
        <v/>
      </c>
      <c r="I488" s="30">
        <f>IF(Applications!AK484="","",IF(ISNUMBER(Applications!AH484),Applications!AH484,""))</f>
        <v/>
      </c>
      <c r="J488" s="28">
        <f>IF(Applications!AK484="","",Applications!AI484&amp;"")</f>
        <v/>
      </c>
    </row>
    <row r="489">
      <c r="A489" s="28">
        <f>Applications!AK485</f>
        <v/>
      </c>
      <c r="B489" s="28">
        <f>Applications!AO485</f>
        <v/>
      </c>
      <c r="C489" s="29">
        <f>Applications!AM485</f>
        <v/>
      </c>
      <c r="D489" s="29">
        <f>Applications!AN485</f>
        <v/>
      </c>
      <c r="E489" s="29">
        <f>Applications!AP485</f>
        <v/>
      </c>
      <c r="F489" s="29">
        <f>Applications!AQ485</f>
        <v/>
      </c>
      <c r="G489" s="28">
        <f>IF(Applications!AK485="","",Applications!AG485&amp;"")</f>
        <v/>
      </c>
      <c r="H489" s="28">
        <f>IF(Applications!AK485="","",IF(Applications!AF485="","New",Applications!AF485))</f>
        <v/>
      </c>
      <c r="I489" s="30">
        <f>IF(Applications!AK485="","",IF(ISNUMBER(Applications!AH485),Applications!AH485,""))</f>
        <v/>
      </c>
      <c r="J489" s="28">
        <f>IF(Applications!AK485="","",Applications!AI485&amp;"")</f>
        <v/>
      </c>
    </row>
    <row r="490">
      <c r="A490" s="28">
        <f>Applications!AK486</f>
        <v/>
      </c>
      <c r="B490" s="28">
        <f>Applications!AO486</f>
        <v/>
      </c>
      <c r="C490" s="29">
        <f>Applications!AM486</f>
        <v/>
      </c>
      <c r="D490" s="29">
        <f>Applications!AN486</f>
        <v/>
      </c>
      <c r="E490" s="29">
        <f>Applications!AP486</f>
        <v/>
      </c>
      <c r="F490" s="29">
        <f>Applications!AQ486</f>
        <v/>
      </c>
      <c r="G490" s="28">
        <f>IF(Applications!AK486="","",Applications!AG486&amp;"")</f>
        <v/>
      </c>
      <c r="H490" s="28">
        <f>IF(Applications!AK486="","",IF(Applications!AF486="","New",Applications!AF486))</f>
        <v/>
      </c>
      <c r="I490" s="30">
        <f>IF(Applications!AK486="","",IF(ISNUMBER(Applications!AH486),Applications!AH486,""))</f>
        <v/>
      </c>
      <c r="J490" s="28">
        <f>IF(Applications!AK486="","",Applications!AI486&amp;"")</f>
        <v/>
      </c>
    </row>
    <row r="491">
      <c r="A491" s="28">
        <f>Applications!AK487</f>
        <v/>
      </c>
      <c r="B491" s="28">
        <f>Applications!AO487</f>
        <v/>
      </c>
      <c r="C491" s="29">
        <f>Applications!AM487</f>
        <v/>
      </c>
      <c r="D491" s="29">
        <f>Applications!AN487</f>
        <v/>
      </c>
      <c r="E491" s="29">
        <f>Applications!AP487</f>
        <v/>
      </c>
      <c r="F491" s="29">
        <f>Applications!AQ487</f>
        <v/>
      </c>
      <c r="G491" s="28">
        <f>IF(Applications!AK487="","",Applications!AG487&amp;"")</f>
        <v/>
      </c>
      <c r="H491" s="28">
        <f>IF(Applications!AK487="","",IF(Applications!AF487="","New",Applications!AF487))</f>
        <v/>
      </c>
      <c r="I491" s="30">
        <f>IF(Applications!AK487="","",IF(ISNUMBER(Applications!AH487),Applications!AH487,""))</f>
        <v/>
      </c>
      <c r="J491" s="28">
        <f>IF(Applications!AK487="","",Applications!AI487&amp;"")</f>
        <v/>
      </c>
    </row>
    <row r="492">
      <c r="A492" s="28">
        <f>Applications!AK488</f>
        <v/>
      </c>
      <c r="B492" s="28">
        <f>Applications!AO488</f>
        <v/>
      </c>
      <c r="C492" s="29">
        <f>Applications!AM488</f>
        <v/>
      </c>
      <c r="D492" s="29">
        <f>Applications!AN488</f>
        <v/>
      </c>
      <c r="E492" s="29">
        <f>Applications!AP488</f>
        <v/>
      </c>
      <c r="F492" s="29">
        <f>Applications!AQ488</f>
        <v/>
      </c>
      <c r="G492" s="28">
        <f>IF(Applications!AK488="","",Applications!AG488&amp;"")</f>
        <v/>
      </c>
      <c r="H492" s="28">
        <f>IF(Applications!AK488="","",IF(Applications!AF488="","New",Applications!AF488))</f>
        <v/>
      </c>
      <c r="I492" s="30">
        <f>IF(Applications!AK488="","",IF(ISNUMBER(Applications!AH488),Applications!AH488,""))</f>
        <v/>
      </c>
      <c r="J492" s="28">
        <f>IF(Applications!AK488="","",Applications!AI488&amp;"")</f>
        <v/>
      </c>
    </row>
    <row r="493">
      <c r="A493" s="28">
        <f>Applications!AK489</f>
        <v/>
      </c>
      <c r="B493" s="28">
        <f>Applications!AO489</f>
        <v/>
      </c>
      <c r="C493" s="29">
        <f>Applications!AM489</f>
        <v/>
      </c>
      <c r="D493" s="29">
        <f>Applications!AN489</f>
        <v/>
      </c>
      <c r="E493" s="29">
        <f>Applications!AP489</f>
        <v/>
      </c>
      <c r="F493" s="29">
        <f>Applications!AQ489</f>
        <v/>
      </c>
      <c r="G493" s="28">
        <f>IF(Applications!AK489="","",Applications!AG489&amp;"")</f>
        <v/>
      </c>
      <c r="H493" s="28">
        <f>IF(Applications!AK489="","",IF(Applications!AF489="","New",Applications!AF489))</f>
        <v/>
      </c>
      <c r="I493" s="30">
        <f>IF(Applications!AK489="","",IF(ISNUMBER(Applications!AH489),Applications!AH489,""))</f>
        <v/>
      </c>
      <c r="J493" s="28">
        <f>IF(Applications!AK489="","",Applications!AI489&amp;"")</f>
        <v/>
      </c>
    </row>
    <row r="494">
      <c r="A494" s="28">
        <f>Applications!AK490</f>
        <v/>
      </c>
      <c r="B494" s="28">
        <f>Applications!AO490</f>
        <v/>
      </c>
      <c r="C494" s="29">
        <f>Applications!AM490</f>
        <v/>
      </c>
      <c r="D494" s="29">
        <f>Applications!AN490</f>
        <v/>
      </c>
      <c r="E494" s="29">
        <f>Applications!AP490</f>
        <v/>
      </c>
      <c r="F494" s="29">
        <f>Applications!AQ490</f>
        <v/>
      </c>
      <c r="G494" s="28">
        <f>IF(Applications!AK490="","",Applications!AG490&amp;"")</f>
        <v/>
      </c>
      <c r="H494" s="28">
        <f>IF(Applications!AK490="","",IF(Applications!AF490="","New",Applications!AF490))</f>
        <v/>
      </c>
      <c r="I494" s="30">
        <f>IF(Applications!AK490="","",IF(ISNUMBER(Applications!AH490),Applications!AH490,""))</f>
        <v/>
      </c>
      <c r="J494" s="28">
        <f>IF(Applications!AK490="","",Applications!AI490&amp;"")</f>
        <v/>
      </c>
    </row>
    <row r="495">
      <c r="A495" s="28">
        <f>Applications!AK491</f>
        <v/>
      </c>
      <c r="B495" s="28">
        <f>Applications!AO491</f>
        <v/>
      </c>
      <c r="C495" s="29">
        <f>Applications!AM491</f>
        <v/>
      </c>
      <c r="D495" s="29">
        <f>Applications!AN491</f>
        <v/>
      </c>
      <c r="E495" s="29">
        <f>Applications!AP491</f>
        <v/>
      </c>
      <c r="F495" s="29">
        <f>Applications!AQ491</f>
        <v/>
      </c>
      <c r="G495" s="28">
        <f>IF(Applications!AK491="","",Applications!AG491&amp;"")</f>
        <v/>
      </c>
      <c r="H495" s="28">
        <f>IF(Applications!AK491="","",IF(Applications!AF491="","New",Applications!AF491))</f>
        <v/>
      </c>
      <c r="I495" s="30">
        <f>IF(Applications!AK491="","",IF(ISNUMBER(Applications!AH491),Applications!AH491,""))</f>
        <v/>
      </c>
      <c r="J495" s="28">
        <f>IF(Applications!AK491="","",Applications!AI491&amp;"")</f>
        <v/>
      </c>
    </row>
    <row r="496">
      <c r="A496" s="28">
        <f>Applications!AK492</f>
        <v/>
      </c>
      <c r="B496" s="28">
        <f>Applications!AO492</f>
        <v/>
      </c>
      <c r="C496" s="29">
        <f>Applications!AM492</f>
        <v/>
      </c>
      <c r="D496" s="29">
        <f>Applications!AN492</f>
        <v/>
      </c>
      <c r="E496" s="29">
        <f>Applications!AP492</f>
        <v/>
      </c>
      <c r="F496" s="29">
        <f>Applications!AQ492</f>
        <v/>
      </c>
      <c r="G496" s="28">
        <f>IF(Applications!AK492="","",Applications!AG492&amp;"")</f>
        <v/>
      </c>
      <c r="H496" s="28">
        <f>IF(Applications!AK492="","",IF(Applications!AF492="","New",Applications!AF492))</f>
        <v/>
      </c>
      <c r="I496" s="30">
        <f>IF(Applications!AK492="","",IF(ISNUMBER(Applications!AH492),Applications!AH492,""))</f>
        <v/>
      </c>
      <c r="J496" s="28">
        <f>IF(Applications!AK492="","",Applications!AI492&amp;"")</f>
        <v/>
      </c>
    </row>
    <row r="497">
      <c r="A497" s="28">
        <f>Applications!AK493</f>
        <v/>
      </c>
      <c r="B497" s="28">
        <f>Applications!AO493</f>
        <v/>
      </c>
      <c r="C497" s="29">
        <f>Applications!AM493</f>
        <v/>
      </c>
      <c r="D497" s="29">
        <f>Applications!AN493</f>
        <v/>
      </c>
      <c r="E497" s="29">
        <f>Applications!AP493</f>
        <v/>
      </c>
      <c r="F497" s="29">
        <f>Applications!AQ493</f>
        <v/>
      </c>
      <c r="G497" s="28">
        <f>IF(Applications!AK493="","",Applications!AG493&amp;"")</f>
        <v/>
      </c>
      <c r="H497" s="28">
        <f>IF(Applications!AK493="","",IF(Applications!AF493="","New",Applications!AF493))</f>
        <v/>
      </c>
      <c r="I497" s="30">
        <f>IF(Applications!AK493="","",IF(ISNUMBER(Applications!AH493),Applications!AH493,""))</f>
        <v/>
      </c>
      <c r="J497" s="28">
        <f>IF(Applications!AK493="","",Applications!AI493&amp;"")</f>
        <v/>
      </c>
    </row>
    <row r="498">
      <c r="A498" s="28">
        <f>Applications!AK494</f>
        <v/>
      </c>
      <c r="B498" s="28">
        <f>Applications!AO494</f>
        <v/>
      </c>
      <c r="C498" s="29">
        <f>Applications!AM494</f>
        <v/>
      </c>
      <c r="D498" s="29">
        <f>Applications!AN494</f>
        <v/>
      </c>
      <c r="E498" s="29">
        <f>Applications!AP494</f>
        <v/>
      </c>
      <c r="F498" s="29">
        <f>Applications!AQ494</f>
        <v/>
      </c>
      <c r="G498" s="28">
        <f>IF(Applications!AK494="","",Applications!AG494&amp;"")</f>
        <v/>
      </c>
      <c r="H498" s="28">
        <f>IF(Applications!AK494="","",IF(Applications!AF494="","New",Applications!AF494))</f>
        <v/>
      </c>
      <c r="I498" s="30">
        <f>IF(Applications!AK494="","",IF(ISNUMBER(Applications!AH494),Applications!AH494,""))</f>
        <v/>
      </c>
      <c r="J498" s="28">
        <f>IF(Applications!AK494="","",Applications!AI494&amp;"")</f>
        <v/>
      </c>
    </row>
    <row r="499">
      <c r="A499" s="28">
        <f>Applications!AK495</f>
        <v/>
      </c>
      <c r="B499" s="28">
        <f>Applications!AO495</f>
        <v/>
      </c>
      <c r="C499" s="29">
        <f>Applications!AM495</f>
        <v/>
      </c>
      <c r="D499" s="29">
        <f>Applications!AN495</f>
        <v/>
      </c>
      <c r="E499" s="29">
        <f>Applications!AP495</f>
        <v/>
      </c>
      <c r="F499" s="29">
        <f>Applications!AQ495</f>
        <v/>
      </c>
      <c r="G499" s="28">
        <f>IF(Applications!AK495="","",Applications!AG495&amp;"")</f>
        <v/>
      </c>
      <c r="H499" s="28">
        <f>IF(Applications!AK495="","",IF(Applications!AF495="","New",Applications!AF495))</f>
        <v/>
      </c>
      <c r="I499" s="30">
        <f>IF(Applications!AK495="","",IF(ISNUMBER(Applications!AH495),Applications!AH495,""))</f>
        <v/>
      </c>
      <c r="J499" s="28">
        <f>IF(Applications!AK495="","",Applications!AI495&amp;"")</f>
        <v/>
      </c>
    </row>
    <row r="500">
      <c r="A500" s="28">
        <f>Applications!AK496</f>
        <v/>
      </c>
      <c r="B500" s="28">
        <f>Applications!AO496</f>
        <v/>
      </c>
      <c r="C500" s="29">
        <f>Applications!AM496</f>
        <v/>
      </c>
      <c r="D500" s="29">
        <f>Applications!AN496</f>
        <v/>
      </c>
      <c r="E500" s="29">
        <f>Applications!AP496</f>
        <v/>
      </c>
      <c r="F500" s="29">
        <f>Applications!AQ496</f>
        <v/>
      </c>
      <c r="G500" s="28">
        <f>IF(Applications!AK496="","",Applications!AG496&amp;"")</f>
        <v/>
      </c>
      <c r="H500" s="28">
        <f>IF(Applications!AK496="","",IF(Applications!AF496="","New",Applications!AF496))</f>
        <v/>
      </c>
      <c r="I500" s="30">
        <f>IF(Applications!AK496="","",IF(ISNUMBER(Applications!AH496),Applications!AH496,""))</f>
        <v/>
      </c>
      <c r="J500" s="28">
        <f>IF(Applications!AK496="","",Applications!AI496&amp;"")</f>
        <v/>
      </c>
    </row>
    <row r="501">
      <c r="A501" s="28">
        <f>Applications!AK497</f>
        <v/>
      </c>
      <c r="B501" s="28">
        <f>Applications!AO497</f>
        <v/>
      </c>
      <c r="C501" s="29">
        <f>Applications!AM497</f>
        <v/>
      </c>
      <c r="D501" s="29">
        <f>Applications!AN497</f>
        <v/>
      </c>
      <c r="E501" s="29">
        <f>Applications!AP497</f>
        <v/>
      </c>
      <c r="F501" s="29">
        <f>Applications!AQ497</f>
        <v/>
      </c>
      <c r="G501" s="28">
        <f>IF(Applications!AK497="","",Applications!AG497&amp;"")</f>
        <v/>
      </c>
      <c r="H501" s="28">
        <f>IF(Applications!AK497="","",IF(Applications!AF497="","New",Applications!AF497))</f>
        <v/>
      </c>
      <c r="I501" s="30">
        <f>IF(Applications!AK497="","",IF(ISNUMBER(Applications!AH497),Applications!AH497,""))</f>
        <v/>
      </c>
      <c r="J501" s="28">
        <f>IF(Applications!AK497="","",Applications!AI497&amp;"")</f>
        <v/>
      </c>
    </row>
    <row r="502">
      <c r="A502" s="28">
        <f>Applications!AK498</f>
        <v/>
      </c>
      <c r="B502" s="28">
        <f>Applications!AO498</f>
        <v/>
      </c>
      <c r="C502" s="29">
        <f>Applications!AM498</f>
        <v/>
      </c>
      <c r="D502" s="29">
        <f>Applications!AN498</f>
        <v/>
      </c>
      <c r="E502" s="29">
        <f>Applications!AP498</f>
        <v/>
      </c>
      <c r="F502" s="29">
        <f>Applications!AQ498</f>
        <v/>
      </c>
      <c r="G502" s="28">
        <f>IF(Applications!AK498="","",Applications!AG498&amp;"")</f>
        <v/>
      </c>
      <c r="H502" s="28">
        <f>IF(Applications!AK498="","",IF(Applications!AF498="","New",Applications!AF498))</f>
        <v/>
      </c>
      <c r="I502" s="30">
        <f>IF(Applications!AK498="","",IF(ISNUMBER(Applications!AH498),Applications!AH498,""))</f>
        <v/>
      </c>
      <c r="J502" s="28">
        <f>IF(Applications!AK498="","",Applications!AI498&amp;"")</f>
        <v/>
      </c>
    </row>
    <row r="503">
      <c r="A503" s="28">
        <f>Applications!AK499</f>
        <v/>
      </c>
      <c r="B503" s="28">
        <f>Applications!AO499</f>
        <v/>
      </c>
      <c r="C503" s="29">
        <f>Applications!AM499</f>
        <v/>
      </c>
      <c r="D503" s="29">
        <f>Applications!AN499</f>
        <v/>
      </c>
      <c r="E503" s="29">
        <f>Applications!AP499</f>
        <v/>
      </c>
      <c r="F503" s="29">
        <f>Applications!AQ499</f>
        <v/>
      </c>
      <c r="G503" s="28">
        <f>IF(Applications!AK499="","",Applications!AG499&amp;"")</f>
        <v/>
      </c>
      <c r="H503" s="28">
        <f>IF(Applications!AK499="","",IF(Applications!AF499="","New",Applications!AF499))</f>
        <v/>
      </c>
      <c r="I503" s="30">
        <f>IF(Applications!AK499="","",IF(ISNUMBER(Applications!AH499),Applications!AH499,""))</f>
        <v/>
      </c>
      <c r="J503" s="28">
        <f>IF(Applications!AK499="","",Applications!AI499&amp;"")</f>
        <v/>
      </c>
    </row>
    <row r="504">
      <c r="A504" s="28">
        <f>Applications!AK500</f>
        <v/>
      </c>
      <c r="B504" s="28">
        <f>Applications!AO500</f>
        <v/>
      </c>
      <c r="C504" s="29">
        <f>Applications!AM500</f>
        <v/>
      </c>
      <c r="D504" s="29">
        <f>Applications!AN500</f>
        <v/>
      </c>
      <c r="E504" s="29">
        <f>Applications!AP500</f>
        <v/>
      </c>
      <c r="F504" s="29">
        <f>Applications!AQ500</f>
        <v/>
      </c>
      <c r="G504" s="28">
        <f>IF(Applications!AK500="","",Applications!AG500&amp;"")</f>
        <v/>
      </c>
      <c r="H504" s="28">
        <f>IF(Applications!AK500="","",IF(Applications!AF500="","New",Applications!AF500))</f>
        <v/>
      </c>
      <c r="I504" s="30">
        <f>IF(Applications!AK500="","",IF(ISNUMBER(Applications!AH500),Applications!AH500,""))</f>
        <v/>
      </c>
      <c r="J504" s="28">
        <f>IF(Applications!AK500="","",Applications!AI500&amp;"")</f>
        <v/>
      </c>
    </row>
    <row r="505">
      <c r="A505" s="28">
        <f>Applications!AK501</f>
        <v/>
      </c>
      <c r="B505" s="28">
        <f>Applications!AO501</f>
        <v/>
      </c>
      <c r="C505" s="29">
        <f>Applications!AM501</f>
        <v/>
      </c>
      <c r="D505" s="29">
        <f>Applications!AN501</f>
        <v/>
      </c>
      <c r="E505" s="29">
        <f>Applications!AP501</f>
        <v/>
      </c>
      <c r="F505" s="29">
        <f>Applications!AQ501</f>
        <v/>
      </c>
      <c r="G505" s="28">
        <f>IF(Applications!AK501="","",Applications!AG501&amp;"")</f>
        <v/>
      </c>
      <c r="H505" s="28">
        <f>IF(Applications!AK501="","",IF(Applications!AF501="","New",Applications!AF501))</f>
        <v/>
      </c>
      <c r="I505" s="30">
        <f>IF(Applications!AK501="","",IF(ISNUMBER(Applications!AH501),Applications!AH501,""))</f>
        <v/>
      </c>
      <c r="J505" s="28">
        <f>IF(Applications!AK501="","",Applications!AI501&amp;"")</f>
        <v/>
      </c>
    </row>
  </sheetData>
  <conditionalFormatting sqref="E6:E505">
    <cfRule type="expression" priority="1" dxfId="0">
      <formula>E6="Yes"</formula>
    </cfRule>
  </conditionalFormatting>
  <pageMargins left="0.75" right="0.75" top="1" bottom="1" header="0.5" footer="0.5"/>
</worksheet>
</file>

<file path=xl/worksheets/sheet4.xml><?xml version="1.0" encoding="utf-8"?>
<worksheet xmlns="http://schemas.openxmlformats.org/spreadsheetml/2006/main">
  <sheetPr>
    <tabColor rgb="004B2E83"/>
    <outlinePr summaryBelow="1" summaryRight="1"/>
    <pageSetUpPr/>
  </sheetPr>
  <dimension ref="A1:M34"/>
  <sheetViews>
    <sheetView workbookViewId="0">
      <pane ySplit="4" topLeftCell="A5" activePane="bottomLeft" state="frozen"/>
      <selection pane="bottomLeft" activeCell="A1" sqref="A1"/>
    </sheetView>
  </sheetViews>
  <sheetFormatPr baseColWidth="8" defaultRowHeight="15"/>
  <cols>
    <col width="28" customWidth="1" min="1" max="1"/>
    <col width="18" customWidth="1" min="2" max="2"/>
    <col width="22" customWidth="1" min="3" max="3"/>
    <col width="13" customWidth="1" min="4" max="4"/>
    <col width="12" customWidth="1" min="5" max="5"/>
    <col width="14" customWidth="1" min="6" max="6"/>
    <col width="18" customWidth="1" min="7" max="7"/>
    <col width="14" customWidth="1" min="8" max="8"/>
    <col width="3" customWidth="1" min="9" max="9"/>
    <col width="44" customWidth="1" min="10" max="10"/>
    <col width="14" customWidth="1" min="11" max="11"/>
    <col width="24" customWidth="1" min="12" max="12"/>
    <col width="14" customWidth="1" min="13" max="13"/>
  </cols>
  <sheetData>
    <row r="1">
      <c r="A1" s="25" t="inlineStr">
        <is>
          <t>Seats: who sits where and when terms end</t>
        </is>
      </c>
    </row>
    <row r="2">
      <c r="A2" s="26" t="inlineStr">
        <is>
          <t>One row per seat. Type the board, a seat name, the member, when the term ends and whether it is vacant now. The days to term end count from today's date, or from the date you type on the right.</t>
        </is>
      </c>
    </row>
    <row r="3">
      <c r="A3" s="27">
        <f>IF(COUNTIF(Applications!$A$2:$A$501,"EXAMPLE*")+COUNTIF(Seats!$B$5:$B$34,"EXAMPLE*")&gt;0,"You are looking at EXAMPLE data. Clear A2 to AI7 on Applications and the example seats on Seats, then add your own.","")</f>
        <v/>
      </c>
    </row>
    <row r="4" ht="32" customHeight="1">
      <c r="A4" s="16" t="inlineStr">
        <is>
          <t>Board</t>
        </is>
      </c>
      <c r="B4" s="16" t="inlineStr">
        <is>
          <t>Seat</t>
        </is>
      </c>
      <c r="C4" s="16" t="inlineStr">
        <is>
          <t>Current member</t>
        </is>
      </c>
      <c r="D4" s="16" t="inlineStr">
        <is>
          <t>Term ends</t>
        </is>
      </c>
      <c r="E4" s="16" t="inlineStr">
        <is>
          <t>Vacant now?</t>
        </is>
      </c>
      <c r="F4" s="3" t="inlineStr">
        <is>
          <t>Days to term end</t>
        </is>
      </c>
      <c r="G4" s="3" t="inlineStr">
        <is>
          <t>Term ending soon?</t>
        </is>
      </c>
      <c r="H4" s="3" t="inlineStr">
        <is>
          <t>Applicants interested</t>
        </is>
      </c>
      <c r="J4" s="3" t="inlineStr">
        <is>
          <t>Your numbers (change these)</t>
        </is>
      </c>
      <c r="K4" s="3" t="inlineStr">
        <is>
          <t>Your number</t>
        </is>
      </c>
      <c r="L4" s="3" t="inlineStr">
        <is>
          <t>Template default (example)</t>
        </is>
      </c>
      <c r="M4" s="3" t="inlineStr">
        <is>
          <t>In use</t>
        </is>
      </c>
    </row>
    <row r="5">
      <c r="A5" s="20" t="inlineStr">
        <is>
          <t>Planning Commission</t>
        </is>
      </c>
      <c r="B5" s="20" t="inlineStr">
        <is>
          <t>EXAMPLE: Seat 1</t>
        </is>
      </c>
      <c r="C5" s="20" t="inlineStr">
        <is>
          <t>Pat Rivers</t>
        </is>
      </c>
      <c r="D5" s="31" t="n">
        <v>46387</v>
      </c>
      <c r="E5" s="32" t="inlineStr">
        <is>
          <t>No</t>
        </is>
      </c>
      <c r="F5" s="29">
        <f>IF(ISNUMBER(D5),D5-$M$7,"")</f>
        <v/>
      </c>
      <c r="G5" s="29">
        <f>IF(F5="","",IF(F5&lt;0,"Term ended",IF(F5&lt;=$M$5,"Ends soon","")))</f>
        <v/>
      </c>
      <c r="H5" s="29">
        <f>IF(A5="","",IFERROR(INDEX(Summary!$C$5:$C$10,MATCH(A5,Summary!$A$5:$A$10,0)),""))</f>
        <v/>
      </c>
      <c r="J5" s="33" t="inlineStr">
        <is>
          <t>Flag a term when it ends within this many days</t>
        </is>
      </c>
      <c r="K5" s="34" t="n"/>
      <c r="L5" s="35" t="n">
        <v>90</v>
      </c>
      <c r="M5" s="36">
        <f>IF(ISNUMBER(K5),K5,L5)</f>
        <v/>
      </c>
    </row>
    <row r="6">
      <c r="A6" s="20" t="inlineStr">
        <is>
          <t>Planning Commission</t>
        </is>
      </c>
      <c r="B6" s="20" t="inlineStr">
        <is>
          <t>EXAMPLE: Seat 2</t>
        </is>
      </c>
      <c r="C6" s="20" t="inlineStr"/>
      <c r="D6" s="31" t="n">
        <v>46296</v>
      </c>
      <c r="E6" s="32" t="inlineStr">
        <is>
          <t>Yes</t>
        </is>
      </c>
      <c r="F6" s="29">
        <f>IF(ISNUMBER(D6),D6-$M$7,"")</f>
        <v/>
      </c>
      <c r="G6" s="29">
        <f>IF(F6="","",IF(F6&lt;0,"Term ended",IF(F6&lt;=$M$5,"Ends soon","")))</f>
        <v/>
      </c>
      <c r="H6" s="29">
        <f>IF(A6="","",IFERROR(INDEX(Summary!$C$5:$C$10,MATCH(A6,Summary!$A$5:$A$10,0)),""))</f>
        <v/>
      </c>
    </row>
    <row r="7" ht="30" customHeight="1">
      <c r="A7" s="20" t="inlineStr">
        <is>
          <t>Planning Commission</t>
        </is>
      </c>
      <c r="B7" s="20" t="inlineStr">
        <is>
          <t>EXAMPLE: Seat 3</t>
        </is>
      </c>
      <c r="C7" s="20" t="inlineStr">
        <is>
          <t>Lou Grant</t>
        </is>
      </c>
      <c r="D7" s="31" t="n">
        <v>46568</v>
      </c>
      <c r="E7" s="32" t="inlineStr">
        <is>
          <t>No</t>
        </is>
      </c>
      <c r="F7" s="29">
        <f>IF(ISNUMBER(D7),D7-$M$7,"")</f>
        <v/>
      </c>
      <c r="G7" s="29">
        <f>IF(F7="","",IF(F7&lt;0,"Term ended",IF(F7&lt;=$M$5,"Ends soon","")))</f>
        <v/>
      </c>
      <c r="H7" s="29">
        <f>IF(A7="","",IFERROR(INDEX(Summary!$C$5:$C$10,MATCH(A7,Summary!$A$5:$A$10,0)),""))</f>
        <v/>
      </c>
      <c r="J7" s="33" t="inlineStr">
        <is>
          <t>Today's date (leave empty to use the computer's date)</t>
        </is>
      </c>
      <c r="K7" s="37" t="n"/>
      <c r="L7" s="14" t="inlineStr">
        <is>
          <t>Used</t>
        </is>
      </c>
      <c r="M7" s="38">
        <f>IF(ISNUMBER(K7),K7,TODAY())</f>
        <v/>
      </c>
    </row>
    <row r="8">
      <c r="A8" s="20" t="inlineStr">
        <is>
          <t>Parks and Recreation Board</t>
        </is>
      </c>
      <c r="B8" s="20" t="inlineStr">
        <is>
          <t>EXAMPLE: Seat 1</t>
        </is>
      </c>
      <c r="C8" s="20" t="inlineStr">
        <is>
          <t>Kim Doyle</t>
        </is>
      </c>
      <c r="D8" s="31" t="n">
        <v>46402</v>
      </c>
      <c r="E8" s="32" t="inlineStr">
        <is>
          <t>No</t>
        </is>
      </c>
      <c r="F8" s="29">
        <f>IF(ISNUMBER(D8),D8-$M$7,"")</f>
        <v/>
      </c>
      <c r="G8" s="29">
        <f>IF(F8="","",IF(F8&lt;0,"Term ended",IF(F8&lt;=$M$5,"Ends soon","")))</f>
        <v/>
      </c>
      <c r="H8" s="29">
        <f>IF(A8="","",IFERROR(INDEX(Summary!$C$5:$C$10,MATCH(A8,Summary!$A$5:$A$10,0)),""))</f>
        <v/>
      </c>
    </row>
    <row r="9">
      <c r="A9" s="20" t="inlineStr">
        <is>
          <t>Parks and Recreation Board</t>
        </is>
      </c>
      <c r="B9" s="20" t="inlineStr">
        <is>
          <t>EXAMPLE: Seat 2</t>
        </is>
      </c>
      <c r="C9" s="20" t="inlineStr"/>
      <c r="D9" s="31" t="n">
        <v>46266</v>
      </c>
      <c r="E9" s="32" t="inlineStr">
        <is>
          <t>Yes</t>
        </is>
      </c>
      <c r="F9" s="29">
        <f>IF(ISNUMBER(D9),D9-$M$7,"")</f>
        <v/>
      </c>
      <c r="G9" s="29">
        <f>IF(F9="","",IF(F9&lt;0,"Term ended",IF(F9&lt;=$M$5,"Ends soon","")))</f>
        <v/>
      </c>
      <c r="H9" s="29">
        <f>IF(A9="","",IFERROR(INDEX(Summary!$C$5:$C$10,MATCH(A9,Summary!$A$5:$A$10,0)),""))</f>
        <v/>
      </c>
    </row>
    <row r="10">
      <c r="A10" s="20" t="inlineStr">
        <is>
          <t>Library Board</t>
        </is>
      </c>
      <c r="B10" s="20" t="inlineStr">
        <is>
          <t>EXAMPLE: Seat 1</t>
        </is>
      </c>
      <c r="C10" s="20" t="inlineStr">
        <is>
          <t>Jo Marsh</t>
        </is>
      </c>
      <c r="D10" s="31" t="n">
        <v>46356</v>
      </c>
      <c r="E10" s="32" t="inlineStr">
        <is>
          <t>No</t>
        </is>
      </c>
      <c r="F10" s="29">
        <f>IF(ISNUMBER(D10),D10-$M$7,"")</f>
        <v/>
      </c>
      <c r="G10" s="29">
        <f>IF(F10="","",IF(F10&lt;0,"Term ended",IF(F10&lt;=$M$5,"Ends soon","")))</f>
        <v/>
      </c>
      <c r="H10" s="29">
        <f>IF(A10="","",IFERROR(INDEX(Summary!$C$5:$C$10,MATCH(A10,Summary!$A$5:$A$10,0)),""))</f>
        <v/>
      </c>
    </row>
    <row r="11">
      <c r="A11" s="20" t="inlineStr">
        <is>
          <t>Library Board</t>
        </is>
      </c>
      <c r="B11" s="20" t="inlineStr">
        <is>
          <t>EXAMPLE: Seat 2</t>
        </is>
      </c>
      <c r="C11" s="20" t="inlineStr"/>
      <c r="D11" s="31" t="n">
        <v>46265</v>
      </c>
      <c r="E11" s="32" t="inlineStr">
        <is>
          <t>Yes</t>
        </is>
      </c>
      <c r="F11" s="29">
        <f>IF(ISNUMBER(D11),D11-$M$7,"")</f>
        <v/>
      </c>
      <c r="G11" s="29">
        <f>IF(F11="","",IF(F11&lt;0,"Term ended",IF(F11&lt;=$M$5,"Ends soon","")))</f>
        <v/>
      </c>
      <c r="H11" s="29">
        <f>IF(A11="","",IFERROR(INDEX(Summary!$C$5:$C$10,MATCH(A11,Summary!$A$5:$A$10,0)),""))</f>
        <v/>
      </c>
    </row>
    <row r="12">
      <c r="A12" s="20" t="inlineStr">
        <is>
          <t>Youth Advisory Committee</t>
        </is>
      </c>
      <c r="B12" s="20" t="inlineStr">
        <is>
          <t>EXAMPLE: Seat 1</t>
        </is>
      </c>
      <c r="C12" s="20" t="inlineStr"/>
      <c r="D12" s="31" t="n">
        <v>46310</v>
      </c>
      <c r="E12" s="32" t="inlineStr">
        <is>
          <t>Yes</t>
        </is>
      </c>
      <c r="F12" s="29">
        <f>IF(ISNUMBER(D12),D12-$M$7,"")</f>
        <v/>
      </c>
      <c r="G12" s="29">
        <f>IF(F12="","",IF(F12&lt;0,"Term ended",IF(F12&lt;=$M$5,"Ends soon","")))</f>
        <v/>
      </c>
      <c r="H12" s="29">
        <f>IF(A12="","",IFERROR(INDEX(Summary!$C$5:$C$10,MATCH(A12,Summary!$A$5:$A$10,0)),""))</f>
        <v/>
      </c>
    </row>
    <row r="13">
      <c r="A13" s="23" t="n"/>
      <c r="B13" s="23" t="n"/>
      <c r="C13" s="23" t="n"/>
      <c r="D13" s="39" t="n"/>
      <c r="E13" s="40" t="n"/>
      <c r="F13" s="29">
        <f>IF(ISNUMBER(D13),D13-$M$7,"")</f>
        <v/>
      </c>
      <c r="G13" s="29">
        <f>IF(F13="","",IF(F13&lt;0,"Term ended",IF(F13&lt;=$M$5,"Ends soon","")))</f>
        <v/>
      </c>
      <c r="H13" s="29">
        <f>IF(A13="","",IFERROR(INDEX(Summary!$C$5:$C$10,MATCH(A13,Summary!$A$5:$A$10,0)),""))</f>
        <v/>
      </c>
    </row>
    <row r="14">
      <c r="A14" s="23" t="n"/>
      <c r="B14" s="23" t="n"/>
      <c r="C14" s="23" t="n"/>
      <c r="D14" s="39" t="n"/>
      <c r="E14" s="40" t="n"/>
      <c r="F14" s="29">
        <f>IF(ISNUMBER(D14),D14-$M$7,"")</f>
        <v/>
      </c>
      <c r="G14" s="29">
        <f>IF(F14="","",IF(F14&lt;0,"Term ended",IF(F14&lt;=$M$5,"Ends soon","")))</f>
        <v/>
      </c>
      <c r="H14" s="29">
        <f>IF(A14="","",IFERROR(INDEX(Summary!$C$5:$C$10,MATCH(A14,Summary!$A$5:$A$10,0)),""))</f>
        <v/>
      </c>
    </row>
    <row r="15">
      <c r="A15" s="23" t="n"/>
      <c r="B15" s="23" t="n"/>
      <c r="C15" s="23" t="n"/>
      <c r="D15" s="39" t="n"/>
      <c r="E15" s="40" t="n"/>
      <c r="F15" s="29">
        <f>IF(ISNUMBER(D15),D15-$M$7,"")</f>
        <v/>
      </c>
      <c r="G15" s="29">
        <f>IF(F15="","",IF(F15&lt;0,"Term ended",IF(F15&lt;=$M$5,"Ends soon","")))</f>
        <v/>
      </c>
      <c r="H15" s="29">
        <f>IF(A15="","",IFERROR(INDEX(Summary!$C$5:$C$10,MATCH(A15,Summary!$A$5:$A$10,0)),""))</f>
        <v/>
      </c>
    </row>
    <row r="16">
      <c r="A16" s="23" t="n"/>
      <c r="B16" s="23" t="n"/>
      <c r="C16" s="23" t="n"/>
      <c r="D16" s="39" t="n"/>
      <c r="E16" s="40" t="n"/>
      <c r="F16" s="29">
        <f>IF(ISNUMBER(D16),D16-$M$7,"")</f>
        <v/>
      </c>
      <c r="G16" s="29">
        <f>IF(F16="","",IF(F16&lt;0,"Term ended",IF(F16&lt;=$M$5,"Ends soon","")))</f>
        <v/>
      </c>
      <c r="H16" s="29">
        <f>IF(A16="","",IFERROR(INDEX(Summary!$C$5:$C$10,MATCH(A16,Summary!$A$5:$A$10,0)),""))</f>
        <v/>
      </c>
    </row>
    <row r="17">
      <c r="A17" s="23" t="n"/>
      <c r="B17" s="23" t="n"/>
      <c r="C17" s="23" t="n"/>
      <c r="D17" s="39" t="n"/>
      <c r="E17" s="40" t="n"/>
      <c r="F17" s="29">
        <f>IF(ISNUMBER(D17),D17-$M$7,"")</f>
        <v/>
      </c>
      <c r="G17" s="29">
        <f>IF(F17="","",IF(F17&lt;0,"Term ended",IF(F17&lt;=$M$5,"Ends soon","")))</f>
        <v/>
      </c>
      <c r="H17" s="29">
        <f>IF(A17="","",IFERROR(INDEX(Summary!$C$5:$C$10,MATCH(A17,Summary!$A$5:$A$10,0)),""))</f>
        <v/>
      </c>
    </row>
    <row r="18">
      <c r="A18" s="23" t="n"/>
      <c r="B18" s="23" t="n"/>
      <c r="C18" s="23" t="n"/>
      <c r="D18" s="39" t="n"/>
      <c r="E18" s="40" t="n"/>
      <c r="F18" s="29">
        <f>IF(ISNUMBER(D18),D18-$M$7,"")</f>
        <v/>
      </c>
      <c r="G18" s="29">
        <f>IF(F18="","",IF(F18&lt;0,"Term ended",IF(F18&lt;=$M$5,"Ends soon","")))</f>
        <v/>
      </c>
      <c r="H18" s="29">
        <f>IF(A18="","",IFERROR(INDEX(Summary!$C$5:$C$10,MATCH(A18,Summary!$A$5:$A$10,0)),""))</f>
        <v/>
      </c>
    </row>
    <row r="19">
      <c r="A19" s="23" t="n"/>
      <c r="B19" s="23" t="n"/>
      <c r="C19" s="23" t="n"/>
      <c r="D19" s="39" t="n"/>
      <c r="E19" s="40" t="n"/>
      <c r="F19" s="29">
        <f>IF(ISNUMBER(D19),D19-$M$7,"")</f>
        <v/>
      </c>
      <c r="G19" s="29">
        <f>IF(F19="","",IF(F19&lt;0,"Term ended",IF(F19&lt;=$M$5,"Ends soon","")))</f>
        <v/>
      </c>
      <c r="H19" s="29">
        <f>IF(A19="","",IFERROR(INDEX(Summary!$C$5:$C$10,MATCH(A19,Summary!$A$5:$A$10,0)),""))</f>
        <v/>
      </c>
    </row>
    <row r="20">
      <c r="A20" s="23" t="n"/>
      <c r="B20" s="23" t="n"/>
      <c r="C20" s="23" t="n"/>
      <c r="D20" s="39" t="n"/>
      <c r="E20" s="40" t="n"/>
      <c r="F20" s="29">
        <f>IF(ISNUMBER(D20),D20-$M$7,"")</f>
        <v/>
      </c>
      <c r="G20" s="29">
        <f>IF(F20="","",IF(F20&lt;0,"Term ended",IF(F20&lt;=$M$5,"Ends soon","")))</f>
        <v/>
      </c>
      <c r="H20" s="29">
        <f>IF(A20="","",IFERROR(INDEX(Summary!$C$5:$C$10,MATCH(A20,Summary!$A$5:$A$10,0)),""))</f>
        <v/>
      </c>
    </row>
    <row r="21">
      <c r="A21" s="23" t="n"/>
      <c r="B21" s="23" t="n"/>
      <c r="C21" s="23" t="n"/>
      <c r="D21" s="39" t="n"/>
      <c r="E21" s="40" t="n"/>
      <c r="F21" s="29">
        <f>IF(ISNUMBER(D21),D21-$M$7,"")</f>
        <v/>
      </c>
      <c r="G21" s="29">
        <f>IF(F21="","",IF(F21&lt;0,"Term ended",IF(F21&lt;=$M$5,"Ends soon","")))</f>
        <v/>
      </c>
      <c r="H21" s="29">
        <f>IF(A21="","",IFERROR(INDEX(Summary!$C$5:$C$10,MATCH(A21,Summary!$A$5:$A$10,0)),""))</f>
        <v/>
      </c>
    </row>
    <row r="22">
      <c r="A22" s="23" t="n"/>
      <c r="B22" s="23" t="n"/>
      <c r="C22" s="23" t="n"/>
      <c r="D22" s="39" t="n"/>
      <c r="E22" s="40" t="n"/>
      <c r="F22" s="29">
        <f>IF(ISNUMBER(D22),D22-$M$7,"")</f>
        <v/>
      </c>
      <c r="G22" s="29">
        <f>IF(F22="","",IF(F22&lt;0,"Term ended",IF(F22&lt;=$M$5,"Ends soon","")))</f>
        <v/>
      </c>
      <c r="H22" s="29">
        <f>IF(A22="","",IFERROR(INDEX(Summary!$C$5:$C$10,MATCH(A22,Summary!$A$5:$A$10,0)),""))</f>
        <v/>
      </c>
    </row>
    <row r="23">
      <c r="A23" s="23" t="n"/>
      <c r="B23" s="23" t="n"/>
      <c r="C23" s="23" t="n"/>
      <c r="D23" s="39" t="n"/>
      <c r="E23" s="40" t="n"/>
      <c r="F23" s="29">
        <f>IF(ISNUMBER(D23),D23-$M$7,"")</f>
        <v/>
      </c>
      <c r="G23" s="29">
        <f>IF(F23="","",IF(F23&lt;0,"Term ended",IF(F23&lt;=$M$5,"Ends soon","")))</f>
        <v/>
      </c>
      <c r="H23" s="29">
        <f>IF(A23="","",IFERROR(INDEX(Summary!$C$5:$C$10,MATCH(A23,Summary!$A$5:$A$10,0)),""))</f>
        <v/>
      </c>
    </row>
    <row r="24">
      <c r="A24" s="23" t="n"/>
      <c r="B24" s="23" t="n"/>
      <c r="C24" s="23" t="n"/>
      <c r="D24" s="39" t="n"/>
      <c r="E24" s="40" t="n"/>
      <c r="F24" s="29">
        <f>IF(ISNUMBER(D24),D24-$M$7,"")</f>
        <v/>
      </c>
      <c r="G24" s="29">
        <f>IF(F24="","",IF(F24&lt;0,"Term ended",IF(F24&lt;=$M$5,"Ends soon","")))</f>
        <v/>
      </c>
      <c r="H24" s="29">
        <f>IF(A24="","",IFERROR(INDEX(Summary!$C$5:$C$10,MATCH(A24,Summary!$A$5:$A$10,0)),""))</f>
        <v/>
      </c>
    </row>
    <row r="25">
      <c r="A25" s="23" t="n"/>
      <c r="B25" s="23" t="n"/>
      <c r="C25" s="23" t="n"/>
      <c r="D25" s="39" t="n"/>
      <c r="E25" s="40" t="n"/>
      <c r="F25" s="29">
        <f>IF(ISNUMBER(D25),D25-$M$7,"")</f>
        <v/>
      </c>
      <c r="G25" s="29">
        <f>IF(F25="","",IF(F25&lt;0,"Term ended",IF(F25&lt;=$M$5,"Ends soon","")))</f>
        <v/>
      </c>
      <c r="H25" s="29">
        <f>IF(A25="","",IFERROR(INDEX(Summary!$C$5:$C$10,MATCH(A25,Summary!$A$5:$A$10,0)),""))</f>
        <v/>
      </c>
    </row>
    <row r="26">
      <c r="A26" s="23" t="n"/>
      <c r="B26" s="23" t="n"/>
      <c r="C26" s="23" t="n"/>
      <c r="D26" s="39" t="n"/>
      <c r="E26" s="40" t="n"/>
      <c r="F26" s="29">
        <f>IF(ISNUMBER(D26),D26-$M$7,"")</f>
        <v/>
      </c>
      <c r="G26" s="29">
        <f>IF(F26="","",IF(F26&lt;0,"Term ended",IF(F26&lt;=$M$5,"Ends soon","")))</f>
        <v/>
      </c>
      <c r="H26" s="29">
        <f>IF(A26="","",IFERROR(INDEX(Summary!$C$5:$C$10,MATCH(A26,Summary!$A$5:$A$10,0)),""))</f>
        <v/>
      </c>
    </row>
    <row r="27">
      <c r="A27" s="23" t="n"/>
      <c r="B27" s="23" t="n"/>
      <c r="C27" s="23" t="n"/>
      <c r="D27" s="39" t="n"/>
      <c r="E27" s="40" t="n"/>
      <c r="F27" s="29">
        <f>IF(ISNUMBER(D27),D27-$M$7,"")</f>
        <v/>
      </c>
      <c r="G27" s="29">
        <f>IF(F27="","",IF(F27&lt;0,"Term ended",IF(F27&lt;=$M$5,"Ends soon","")))</f>
        <v/>
      </c>
      <c r="H27" s="29">
        <f>IF(A27="","",IFERROR(INDEX(Summary!$C$5:$C$10,MATCH(A27,Summary!$A$5:$A$10,0)),""))</f>
        <v/>
      </c>
    </row>
    <row r="28">
      <c r="A28" s="23" t="n"/>
      <c r="B28" s="23" t="n"/>
      <c r="C28" s="23" t="n"/>
      <c r="D28" s="39" t="n"/>
      <c r="E28" s="40" t="n"/>
      <c r="F28" s="29">
        <f>IF(ISNUMBER(D28),D28-$M$7,"")</f>
        <v/>
      </c>
      <c r="G28" s="29">
        <f>IF(F28="","",IF(F28&lt;0,"Term ended",IF(F28&lt;=$M$5,"Ends soon","")))</f>
        <v/>
      </c>
      <c r="H28" s="29">
        <f>IF(A28="","",IFERROR(INDEX(Summary!$C$5:$C$10,MATCH(A28,Summary!$A$5:$A$10,0)),""))</f>
        <v/>
      </c>
    </row>
    <row r="29">
      <c r="A29" s="23" t="n"/>
      <c r="B29" s="23" t="n"/>
      <c r="C29" s="23" t="n"/>
      <c r="D29" s="39" t="n"/>
      <c r="E29" s="40" t="n"/>
      <c r="F29" s="29">
        <f>IF(ISNUMBER(D29),D29-$M$7,"")</f>
        <v/>
      </c>
      <c r="G29" s="29">
        <f>IF(F29="","",IF(F29&lt;0,"Term ended",IF(F29&lt;=$M$5,"Ends soon","")))</f>
        <v/>
      </c>
      <c r="H29" s="29">
        <f>IF(A29="","",IFERROR(INDEX(Summary!$C$5:$C$10,MATCH(A29,Summary!$A$5:$A$10,0)),""))</f>
        <v/>
      </c>
    </row>
    <row r="30">
      <c r="A30" s="23" t="n"/>
      <c r="B30" s="23" t="n"/>
      <c r="C30" s="23" t="n"/>
      <c r="D30" s="39" t="n"/>
      <c r="E30" s="40" t="n"/>
      <c r="F30" s="29">
        <f>IF(ISNUMBER(D30),D30-$M$7,"")</f>
        <v/>
      </c>
      <c r="G30" s="29">
        <f>IF(F30="","",IF(F30&lt;0,"Term ended",IF(F30&lt;=$M$5,"Ends soon","")))</f>
        <v/>
      </c>
      <c r="H30" s="29">
        <f>IF(A30="","",IFERROR(INDEX(Summary!$C$5:$C$10,MATCH(A30,Summary!$A$5:$A$10,0)),""))</f>
        <v/>
      </c>
    </row>
    <row r="31">
      <c r="A31" s="23" t="n"/>
      <c r="B31" s="23" t="n"/>
      <c r="C31" s="23" t="n"/>
      <c r="D31" s="39" t="n"/>
      <c r="E31" s="40" t="n"/>
      <c r="F31" s="29">
        <f>IF(ISNUMBER(D31),D31-$M$7,"")</f>
        <v/>
      </c>
      <c r="G31" s="29">
        <f>IF(F31="","",IF(F31&lt;0,"Term ended",IF(F31&lt;=$M$5,"Ends soon","")))</f>
        <v/>
      </c>
      <c r="H31" s="29">
        <f>IF(A31="","",IFERROR(INDEX(Summary!$C$5:$C$10,MATCH(A31,Summary!$A$5:$A$10,0)),""))</f>
        <v/>
      </c>
    </row>
    <row r="32">
      <c r="A32" s="23" t="n"/>
      <c r="B32" s="23" t="n"/>
      <c r="C32" s="23" t="n"/>
      <c r="D32" s="39" t="n"/>
      <c r="E32" s="40" t="n"/>
      <c r="F32" s="29">
        <f>IF(ISNUMBER(D32),D32-$M$7,"")</f>
        <v/>
      </c>
      <c r="G32" s="29">
        <f>IF(F32="","",IF(F32&lt;0,"Term ended",IF(F32&lt;=$M$5,"Ends soon","")))</f>
        <v/>
      </c>
      <c r="H32" s="29">
        <f>IF(A32="","",IFERROR(INDEX(Summary!$C$5:$C$10,MATCH(A32,Summary!$A$5:$A$10,0)),""))</f>
        <v/>
      </c>
    </row>
    <row r="33">
      <c r="A33" s="23" t="n"/>
      <c r="B33" s="23" t="n"/>
      <c r="C33" s="23" t="n"/>
      <c r="D33" s="39" t="n"/>
      <c r="E33" s="40" t="n"/>
      <c r="F33" s="29">
        <f>IF(ISNUMBER(D33),D33-$M$7,"")</f>
        <v/>
      </c>
      <c r="G33" s="29">
        <f>IF(F33="","",IF(F33&lt;0,"Term ended",IF(F33&lt;=$M$5,"Ends soon","")))</f>
        <v/>
      </c>
      <c r="H33" s="29">
        <f>IF(A33="","",IFERROR(INDEX(Summary!$C$5:$C$10,MATCH(A33,Summary!$A$5:$A$10,0)),""))</f>
        <v/>
      </c>
    </row>
    <row r="34">
      <c r="A34" s="23" t="n"/>
      <c r="B34" s="23" t="n"/>
      <c r="C34" s="23" t="n"/>
      <c r="D34" s="39" t="n"/>
      <c r="E34" s="40" t="n"/>
      <c r="F34" s="29">
        <f>IF(ISNUMBER(D34),D34-$M$7,"")</f>
        <v/>
      </c>
      <c r="G34" s="29">
        <f>IF(F34="","",IF(F34&lt;0,"Term ended",IF(F34&lt;=$M$5,"Ends soon","")))</f>
        <v/>
      </c>
      <c r="H34" s="29">
        <f>IF(A34="","",IFERROR(INDEX(Summary!$C$5:$C$10,MATCH(A34,Summary!$A$5:$A$10,0)),""))</f>
        <v/>
      </c>
    </row>
  </sheetData>
  <conditionalFormatting sqref="G5:G34">
    <cfRule type="expression" priority="1" dxfId="0">
      <formula>G5&lt;&gt;""</formula>
    </cfRule>
  </conditionalFormatting>
  <dataValidations count="2">
    <dataValidation sqref="A5:A34" showDropDown="0" showInputMessage="1" showErrorMessage="1" allowBlank="1" errorTitle="Board" error="Pick a value from the list. Pick a board from the Lists tab." promptTitle="Board" prompt="Pick a board from the Lists tab." type="list" errorStyle="warning">
      <formula1>Lists!$G$2:$G$7</formula1>
    </dataValidation>
    <dataValidation sqref="E5:E34" showDropDown="0" showInputMessage="1" showErrorMessage="1" allowBlank="1" errorTitle="Vacant now" error="Pick a value from the list. Yes if nobody holds the seat today." promptTitle="Vacant now" prompt="Yes if nobody holds the seat today." type="list" errorStyle="warning">
      <formula1>Lists!$C$2:$C$3</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0F766E"/>
    <outlinePr summaryBelow="1" summaryRight="1"/>
    <pageSetUpPr/>
  </sheetPr>
  <dimension ref="A1:H13"/>
  <sheetViews>
    <sheetView workbookViewId="0">
      <pane ySplit="4" topLeftCell="A5" activePane="bottomLeft" state="frozen"/>
      <selection pane="bottomLeft" activeCell="A1" sqref="A1"/>
    </sheetView>
  </sheetViews>
  <sheetFormatPr baseColWidth="8" defaultRowHeight="15"/>
  <cols>
    <col width="30" customWidth="1" min="1" max="1"/>
    <col width="9" customWidth="1" min="2" max="2"/>
    <col width="14" customWidth="1" min="3" max="3"/>
    <col width="12" customWidth="1" min="4" max="4"/>
    <col width="12" customWidth="1" min="5" max="5"/>
    <col width="11" customWidth="1" min="6" max="6"/>
    <col width="13" customWidth="1" min="7" max="7"/>
    <col width="22" customWidth="1" min="8" max="8"/>
  </cols>
  <sheetData>
    <row r="1">
      <c r="A1" s="25" t="inlineStr">
        <is>
          <t>Summary: seats and applicants by board</t>
        </is>
      </c>
    </row>
    <row r="2">
      <c r="A2" s="26" t="inlineStr">
        <is>
          <t>Counts come from the Seats tab and the Applications tab. Board names come from the Lists tab.</t>
        </is>
      </c>
    </row>
    <row r="3">
      <c r="A3" s="27">
        <f>IF(COUNTIF(Applications!$A$2:$A$501,"EXAMPLE*")+COUNTIF(Seats!$B$5:$B$34,"EXAMPLE*")&gt;0,"You are looking at EXAMPLE data. Clear A2 to AI7 on Applications and the example seats on Seats, then add your own.","")</f>
        <v/>
      </c>
    </row>
    <row r="4" ht="32" customHeight="1">
      <c r="A4" s="3" t="inlineStr">
        <is>
          <t>Board</t>
        </is>
      </c>
      <c r="B4" s="3" t="inlineStr">
        <is>
          <t>Seats</t>
        </is>
      </c>
      <c r="C4" s="3" t="inlineStr">
        <is>
          <t>Applicants interested</t>
        </is>
      </c>
      <c r="D4" s="3" t="inlineStr">
        <is>
          <t>In the running</t>
        </is>
      </c>
      <c r="E4" s="3" t="inlineStr">
        <is>
          <t>Interviews booked</t>
        </is>
      </c>
      <c r="F4" s="3" t="inlineStr">
        <is>
          <t>Vacant seats</t>
        </is>
      </c>
      <c r="G4" s="3" t="inlineStr">
        <is>
          <t>Terms ending soon</t>
        </is>
      </c>
      <c r="H4" s="3" t="inlineStr">
        <is>
          <t>Needs attention</t>
        </is>
      </c>
    </row>
    <row r="5">
      <c r="A5" s="28">
        <f>IF(Lists!G2="","",Lists!G2)</f>
        <v/>
      </c>
      <c r="B5" s="29">
        <f>IF(A5="","",COUNTIF(Seats!$A$5:$A$34,A5))</f>
        <v/>
      </c>
      <c r="C5" s="29">
        <f>IF(A5="","",SUM(Applications!$AS$2:$AS$501))</f>
        <v/>
      </c>
      <c r="D5" s="29">
        <f>IF(A5="","",COUNTIF(Applications!$AG$2:$AG$501,A5)-(COUNTIFS(Applications!$AG$2:$AG$501,A5,Applications!$AF$2:$AF$501,"Appointed")+COUNTIFS(Applications!$AG$2:$AG$501,A5,Applications!$AF$2:$AF$501,"Not selected")+COUNTIFS(Applications!$AG$2:$AG$501,A5,Applications!$AF$2:$AF$501,"Withdrawn")))</f>
        <v/>
      </c>
      <c r="E5" s="29">
        <f>IF(A5="","",SUMPRODUCT((Applications!$AG$2:$AG$501=A5)*ISNUMBER(Applications!$AH$2:$AH$501)))</f>
        <v/>
      </c>
      <c r="F5" s="29">
        <f>IF(A5="","",COUNTIFS(Seats!$A$5:$A$34,A5,Seats!$E$5:$E$34,"Yes"))</f>
        <v/>
      </c>
      <c r="G5" s="29">
        <f>IF(A5="","",COUNTIFS(Seats!$A$5:$A$34,A5,Seats!$G$5:$G$34,"Ends soon"))</f>
        <v/>
      </c>
      <c r="H5" s="29">
        <f>IF(A5="","",IF(AND(F5+G5&gt;0,C5=0),"No applicants yet",""))</f>
        <v/>
      </c>
    </row>
    <row r="6">
      <c r="A6" s="28">
        <f>IF(Lists!G3="","",Lists!G3)</f>
        <v/>
      </c>
      <c r="B6" s="29">
        <f>IF(A6="","",COUNTIF(Seats!$A$5:$A$34,A6))</f>
        <v/>
      </c>
      <c r="C6" s="29">
        <f>IF(A6="","",SUM(Applications!$AT$2:$AT$501))</f>
        <v/>
      </c>
      <c r="D6" s="29">
        <f>IF(A6="","",COUNTIF(Applications!$AG$2:$AG$501,A6)-(COUNTIFS(Applications!$AG$2:$AG$501,A6,Applications!$AF$2:$AF$501,"Appointed")+COUNTIFS(Applications!$AG$2:$AG$501,A6,Applications!$AF$2:$AF$501,"Not selected")+COUNTIFS(Applications!$AG$2:$AG$501,A6,Applications!$AF$2:$AF$501,"Withdrawn")))</f>
        <v/>
      </c>
      <c r="E6" s="29">
        <f>IF(A6="","",SUMPRODUCT((Applications!$AG$2:$AG$501=A6)*ISNUMBER(Applications!$AH$2:$AH$501)))</f>
        <v/>
      </c>
      <c r="F6" s="29">
        <f>IF(A6="","",COUNTIFS(Seats!$A$5:$A$34,A6,Seats!$E$5:$E$34,"Yes"))</f>
        <v/>
      </c>
      <c r="G6" s="29">
        <f>IF(A6="","",COUNTIFS(Seats!$A$5:$A$34,A6,Seats!$G$5:$G$34,"Ends soon"))</f>
        <v/>
      </c>
      <c r="H6" s="29">
        <f>IF(A6="","",IF(AND(F6+G6&gt;0,C6=0),"No applicants yet",""))</f>
        <v/>
      </c>
    </row>
    <row r="7">
      <c r="A7" s="28">
        <f>IF(Lists!G4="","",Lists!G4)</f>
        <v/>
      </c>
      <c r="B7" s="29">
        <f>IF(A7="","",COUNTIF(Seats!$A$5:$A$34,A7))</f>
        <v/>
      </c>
      <c r="C7" s="29">
        <f>IF(A7="","",SUM(Applications!$AU$2:$AU$501))</f>
        <v/>
      </c>
      <c r="D7" s="29">
        <f>IF(A7="","",COUNTIF(Applications!$AG$2:$AG$501,A7)-(COUNTIFS(Applications!$AG$2:$AG$501,A7,Applications!$AF$2:$AF$501,"Appointed")+COUNTIFS(Applications!$AG$2:$AG$501,A7,Applications!$AF$2:$AF$501,"Not selected")+COUNTIFS(Applications!$AG$2:$AG$501,A7,Applications!$AF$2:$AF$501,"Withdrawn")))</f>
        <v/>
      </c>
      <c r="E7" s="29">
        <f>IF(A7="","",SUMPRODUCT((Applications!$AG$2:$AG$501=A7)*ISNUMBER(Applications!$AH$2:$AH$501)))</f>
        <v/>
      </c>
      <c r="F7" s="29">
        <f>IF(A7="","",COUNTIFS(Seats!$A$5:$A$34,A7,Seats!$E$5:$E$34,"Yes"))</f>
        <v/>
      </c>
      <c r="G7" s="29">
        <f>IF(A7="","",COUNTIFS(Seats!$A$5:$A$34,A7,Seats!$G$5:$G$34,"Ends soon"))</f>
        <v/>
      </c>
      <c r="H7" s="29">
        <f>IF(A7="","",IF(AND(F7+G7&gt;0,C7=0),"No applicants yet",""))</f>
        <v/>
      </c>
    </row>
    <row r="8">
      <c r="A8" s="28">
        <f>IF(Lists!G5="","",Lists!G5)</f>
        <v/>
      </c>
      <c r="B8" s="29">
        <f>IF(A8="","",COUNTIF(Seats!$A$5:$A$34,A8))</f>
        <v/>
      </c>
      <c r="C8" s="29">
        <f>IF(A8="","",SUM(Applications!$AV$2:$AV$501))</f>
        <v/>
      </c>
      <c r="D8" s="29">
        <f>IF(A8="","",COUNTIF(Applications!$AG$2:$AG$501,A8)-(COUNTIFS(Applications!$AG$2:$AG$501,A8,Applications!$AF$2:$AF$501,"Appointed")+COUNTIFS(Applications!$AG$2:$AG$501,A8,Applications!$AF$2:$AF$501,"Not selected")+COUNTIFS(Applications!$AG$2:$AG$501,A8,Applications!$AF$2:$AF$501,"Withdrawn")))</f>
        <v/>
      </c>
      <c r="E8" s="29">
        <f>IF(A8="","",SUMPRODUCT((Applications!$AG$2:$AG$501=A8)*ISNUMBER(Applications!$AH$2:$AH$501)))</f>
        <v/>
      </c>
      <c r="F8" s="29">
        <f>IF(A8="","",COUNTIFS(Seats!$A$5:$A$34,A8,Seats!$E$5:$E$34,"Yes"))</f>
        <v/>
      </c>
      <c r="G8" s="29">
        <f>IF(A8="","",COUNTIFS(Seats!$A$5:$A$34,A8,Seats!$G$5:$G$34,"Ends soon"))</f>
        <v/>
      </c>
      <c r="H8" s="29">
        <f>IF(A8="","",IF(AND(F8+G8&gt;0,C8=0),"No applicants yet",""))</f>
        <v/>
      </c>
    </row>
    <row r="9">
      <c r="A9" s="28">
        <f>IF(Lists!G6="","",Lists!G6)</f>
        <v/>
      </c>
      <c r="B9" s="29">
        <f>IF(A9="","",COUNTIF(Seats!$A$5:$A$34,A9))</f>
        <v/>
      </c>
      <c r="C9" s="29">
        <f>IF(A9="","",SUM(Applications!$AW$2:$AW$501))</f>
        <v/>
      </c>
      <c r="D9" s="29">
        <f>IF(A9="","",COUNTIF(Applications!$AG$2:$AG$501,A9)-(COUNTIFS(Applications!$AG$2:$AG$501,A9,Applications!$AF$2:$AF$501,"Appointed")+COUNTIFS(Applications!$AG$2:$AG$501,A9,Applications!$AF$2:$AF$501,"Not selected")+COUNTIFS(Applications!$AG$2:$AG$501,A9,Applications!$AF$2:$AF$501,"Withdrawn")))</f>
        <v/>
      </c>
      <c r="E9" s="29">
        <f>IF(A9="","",SUMPRODUCT((Applications!$AG$2:$AG$501=A9)*ISNUMBER(Applications!$AH$2:$AH$501)))</f>
        <v/>
      </c>
      <c r="F9" s="29">
        <f>IF(A9="","",COUNTIFS(Seats!$A$5:$A$34,A9,Seats!$E$5:$E$34,"Yes"))</f>
        <v/>
      </c>
      <c r="G9" s="29">
        <f>IF(A9="","",COUNTIFS(Seats!$A$5:$A$34,A9,Seats!$G$5:$G$34,"Ends soon"))</f>
        <v/>
      </c>
      <c r="H9" s="29">
        <f>IF(A9="","",IF(AND(F9+G9&gt;0,C9=0),"No applicants yet",""))</f>
        <v/>
      </c>
    </row>
    <row r="10">
      <c r="A10" s="28">
        <f>IF(Lists!G7="","",Lists!G7)</f>
        <v/>
      </c>
      <c r="B10" s="29">
        <f>IF(A10="","",COUNTIF(Seats!$A$5:$A$34,A10))</f>
        <v/>
      </c>
      <c r="C10" s="29">
        <f>IF(A10="","",SUM(Applications!$AX$2:$AX$501))</f>
        <v/>
      </c>
      <c r="D10" s="29">
        <f>IF(A10="","",COUNTIF(Applications!$AG$2:$AG$501,A10)-(COUNTIFS(Applications!$AG$2:$AG$501,A10,Applications!$AF$2:$AF$501,"Appointed")+COUNTIFS(Applications!$AG$2:$AG$501,A10,Applications!$AF$2:$AF$501,"Not selected")+COUNTIFS(Applications!$AG$2:$AG$501,A10,Applications!$AF$2:$AF$501,"Withdrawn")))</f>
        <v/>
      </c>
      <c r="E10" s="29">
        <f>IF(A10="","",SUMPRODUCT((Applications!$AG$2:$AG$501=A10)*ISNUMBER(Applications!$AH$2:$AH$501)))</f>
        <v/>
      </c>
      <c r="F10" s="29">
        <f>IF(A10="","",COUNTIFS(Seats!$A$5:$A$34,A10,Seats!$E$5:$E$34,"Yes"))</f>
        <v/>
      </c>
      <c r="G10" s="29">
        <f>IF(A10="","",COUNTIFS(Seats!$A$5:$A$34,A10,Seats!$G$5:$G$34,"Ends soon"))</f>
        <v/>
      </c>
      <c r="H10" s="29">
        <f>IF(A10="","",IF(AND(F10+G10&gt;0,C10=0),"No applicants yet",""))</f>
        <v/>
      </c>
    </row>
    <row r="11">
      <c r="A11" s="10" t="inlineStr">
        <is>
          <t>All boards</t>
        </is>
      </c>
      <c r="B11" s="36">
        <f>SUM(B5:B10)</f>
        <v/>
      </c>
      <c r="C11" s="36">
        <f>SUM(C5:C10)</f>
        <v/>
      </c>
      <c r="D11" s="36">
        <f>SUM(D5:D10)</f>
        <v/>
      </c>
      <c r="E11" s="36">
        <f>SUM(E5:E10)</f>
        <v/>
      </c>
      <c r="F11" s="36">
        <f>SUM(F5:F10)</f>
        <v/>
      </c>
      <c r="G11" s="36">
        <f>SUM(G5:G10)</f>
        <v/>
      </c>
      <c r="H11" s="36" t="n"/>
    </row>
    <row r="13">
      <c r="A13" s="14" t="inlineStr">
        <is>
          <t>Applicants interested counts each person once per board they ticked, so one person can appear on several boards. In the running only counts the one board you picked in Considering for.</t>
        </is>
      </c>
    </row>
  </sheetData>
  <conditionalFormatting sqref="H5:H11">
    <cfRule type="expression" priority="1" dxfId="0">
      <formula>H5&lt;&gt;""</formula>
    </cfRule>
  </conditionalFormatting>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8F8499"/>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18" customWidth="1" min="1" max="1"/>
    <col width="3" customWidth="1" min="2" max="2"/>
    <col width="10" customWidth="1" min="3" max="3"/>
    <col width="3" customWidth="1" min="4" max="4"/>
    <col width="3" customWidth="1" min="5" max="5"/>
    <col width="3" customWidth="1" min="6" max="6"/>
    <col width="30" customWidth="1" min="7" max="7"/>
    <col width="3" customWidth="1" min="8" max="8"/>
    <col width="26" customWidth="1" min="9" max="9"/>
    <col width="64" customWidth="1" min="10" max="10"/>
  </cols>
  <sheetData>
    <row r="1" ht="32" customHeight="1">
      <c r="A1" s="3" t="inlineStr">
        <is>
          <t>Status (edit me)</t>
        </is>
      </c>
      <c r="C1" s="3" t="inlineStr">
        <is>
          <t>Yes or No</t>
        </is>
      </c>
      <c r="G1" s="3" t="inlineStr">
        <is>
          <t>Boards (edit me, up to 6)</t>
        </is>
      </c>
      <c r="I1" s="3" t="inlineStr">
        <is>
          <t>Column names to look for</t>
        </is>
      </c>
      <c r="J1" s="3" t="inlineStr">
        <is>
          <t>Header in your export (edit if you renamed a question)</t>
        </is>
      </c>
    </row>
    <row r="2">
      <c r="A2" s="23" t="inlineStr">
        <is>
          <t>New</t>
        </is>
      </c>
      <c r="C2" s="23" t="inlineStr">
        <is>
          <t>Yes</t>
        </is>
      </c>
      <c r="G2" s="23" t="inlineStr">
        <is>
          <t>Planning Commission</t>
        </is>
      </c>
      <c r="I2" s="41" t="inlineStr">
        <is>
          <t>Applicant name</t>
        </is>
      </c>
      <c r="J2" s="23" t="inlineStr">
        <is>
          <t>Full name</t>
        </is>
      </c>
    </row>
    <row r="3">
      <c r="A3" s="23" t="inlineStr">
        <is>
          <t>Reviewed</t>
        </is>
      </c>
      <c r="C3" s="23" t="inlineStr">
        <is>
          <t>No</t>
        </is>
      </c>
      <c r="G3" s="23" t="inlineStr">
        <is>
          <t>Parks and Recreation Board</t>
        </is>
      </c>
      <c r="I3" s="41" t="inlineStr">
        <is>
          <t>Applicant email</t>
        </is>
      </c>
      <c r="J3" s="23" t="inlineStr">
        <is>
          <t>Email</t>
        </is>
      </c>
    </row>
    <row r="4">
      <c r="A4" s="23" t="inlineStr">
        <is>
          <t>Interview</t>
        </is>
      </c>
      <c r="G4" s="23" t="inlineStr">
        <is>
          <t>Library Board</t>
        </is>
      </c>
      <c r="I4" s="41" t="inlineStr">
        <is>
          <t>Lives in town</t>
        </is>
      </c>
      <c r="J4" s="23" t="inlineStr">
        <is>
          <t>Do you live in [town]?</t>
        </is>
      </c>
    </row>
    <row r="5">
      <c r="A5" s="23" t="inlineStr">
        <is>
          <t>Recommended</t>
        </is>
      </c>
      <c r="G5" s="23" t="inlineStr">
        <is>
          <t>Youth Advisory Committee</t>
        </is>
      </c>
      <c r="I5" s="41" t="inlineStr">
        <is>
          <t>Years lived here</t>
        </is>
      </c>
      <c r="J5" s="23" t="inlineStr">
        <is>
          <t>How many years have you lived here?</t>
        </is>
      </c>
    </row>
    <row r="6">
      <c r="A6" s="23" t="inlineStr">
        <is>
          <t>Appointed</t>
        </is>
      </c>
      <c r="G6" s="23" t="n"/>
      <c r="I6" s="41" t="inlineStr">
        <is>
          <t>Boards applied for</t>
        </is>
      </c>
      <c r="J6" s="23" t="inlineStr">
        <is>
          <t>Which boards or commissions are you applying for?</t>
        </is>
      </c>
    </row>
    <row r="7">
      <c r="A7" s="23" t="inlineStr">
        <is>
          <t>Not selected</t>
        </is>
      </c>
      <c r="G7" s="23" t="n"/>
      <c r="I7" s="41" t="inlineStr">
        <is>
          <t>Business with the town</t>
        </is>
      </c>
      <c r="J7" s="23" t="inlineStr">
        <is>
          <t>Do you, a family member or your employer do business with [the town]?</t>
        </is>
      </c>
    </row>
    <row r="8">
      <c r="A8" s="23" t="inlineStr">
        <is>
          <t>Withdrawn</t>
        </is>
      </c>
      <c r="I8" s="41" t="inlineStr">
        <is>
          <t>On another board now</t>
        </is>
      </c>
      <c r="J8" s="23" t="inlineStr">
        <is>
          <t>Do you serve on another public board or commission now?</t>
        </is>
      </c>
    </row>
    <row r="10">
      <c r="I10" s="14"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2026-10-26T23:09:11Z</dcterms:created>
  <dcterms:modified xmlns:dcterms="http://purl.org/dc/terms/" xmlns:xsi="http://www.w3.org/2001/XMLSchema-instance" xsi:type="dcterms:W3CDTF">2026-10-26T23:09:14Z</dcterms:modified>
</cp:coreProperties>
</file>