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Score" sheetId="3" state="visible" r:id="rId3"/>
    <sheet xmlns:r="http://schemas.openxmlformats.org/officeDocument/2006/relationships" name="Lists" sheetId="4" state="visible" r:id="rId4"/>
  </sheets>
  <definedNames>
    <definedName name="_xlnm._FilterDatabase" localSheetId="1" hidden="1">'Checklist'!$A$5:$I$33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  <font>
      <name val="Arial"/>
      <b val="1"/>
      <color rgb="00231A2E"/>
      <sz val="11"/>
    </font>
    <font>
      <name val="Arial"/>
      <b val="1"/>
      <color rgb="008A1C12"/>
      <sz val="11"/>
    </font>
  </fonts>
  <fills count="7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6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top"/>
    </xf>
    <xf numFmtId="0" fontId="6" fillId="4" borderId="1" applyAlignment="1" pivotButton="0" quotePrefix="0" xfId="0">
      <alignment horizontal="center" vertical="top"/>
    </xf>
    <xf numFmtId="0" fontId="6" fillId="3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 wrapText="1"/>
    </xf>
    <xf numFmtId="0" fontId="11" fillId="0" borderId="0" pivotButton="0" quotePrefix="0" xfId="0"/>
    <xf numFmtId="0" fontId="12" fillId="0" borderId="0" pivotButton="0" quotePrefix="0" xfId="0"/>
    <xf numFmtId="0" fontId="6" fillId="4" borderId="1" applyAlignment="1" pivotButton="0" quotePrefix="0" xfId="0">
      <alignment horizontal="left"/>
    </xf>
    <xf numFmtId="0" fontId="6" fillId="4" borderId="1" applyAlignment="1" pivotButton="0" quotePrefix="0" xfId="0">
      <alignment horizontal="center"/>
    </xf>
    <xf numFmtId="9" fontId="6" fillId="4" borderId="1" applyAlignment="1" pivotButton="0" quotePrefix="0" xfId="0">
      <alignment horizontal="center"/>
    </xf>
    <xf numFmtId="0" fontId="6" fillId="0" borderId="1" pivotButton="0" quotePrefix="0" xfId="0"/>
  </cellXfs>
  <cellStyles count="1">
    <cellStyle name="Normal" xfId="0" builtinId="0" hidden="0"/>
  </cellStyles>
  <dxfs count="3">
    <dxf>
      <font>
        <name val="Arial"/>
        <b val="1"/>
        <color rgb="008A1C12"/>
      </font>
      <fill>
        <patternFill patternType="solid">
          <bgColor rgb="00F8D9D5"/>
        </patternFill>
      </fill>
    </dxf>
    <dxf>
      <font>
        <name val="Arial"/>
        <b val="1"/>
        <color rgb="0015703A"/>
      </font>
    </dxf>
    <dxf>
      <font>
        <name val="Arial"/>
        <b val="1"/>
        <color rgb="008A1C1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HornetForms</author>
  </authors>
  <commentList>
    <comment ref="D5" authorId="0" shapeId="0">
      <text>
        <t>A is the first level. AA includes every A row too, so check both.</t>
      </text>
    </comment>
    <comment ref="E5" authorId="0" shapeId="0">
      <text>
        <t>New in WCAG 2.2 (published by W3C in October 2023).</t>
      </text>
    </comment>
    <comment ref="H5" authorId="0" shapeId="0">
      <text>
        <t>Pick Pass, Fail or Not applicable. Leave it empty until you have tested the row.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Accessible forms checklist</t>
        </is>
      </c>
    </row>
    <row r="3">
      <c r="B3" s="2" t="inlineStr">
        <is>
          <t>Check a form against 28 WCAG 2.2 success criteria at levels A and AA, then count what to fix.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Pick one form</t>
        </is>
      </c>
      <c r="D6" s="6" t="inlineStr">
        <is>
          <t>Test one form at a time, the way people really reach it: the public link, or the page where it is embedded.</t>
        </is>
      </c>
    </row>
    <row r="7" ht="51" customHeight="1">
      <c r="B7" s="4" t="n">
        <v>2</v>
      </c>
      <c r="C7" s="5" t="inlineStr">
        <is>
          <t>Test each row</t>
        </is>
      </c>
      <c r="D7" s="6" t="inlineStr">
        <is>
          <t>On the Checklist tab, read What to check and How to test. Use a keyboard, a phone, browser zoom and a screen reader. Then pick Pass, Fail or Not applicable in the Result column.</t>
        </is>
      </c>
    </row>
    <row r="8" ht="44" customHeight="1">
      <c r="B8" s="4" t="n">
        <v>3</v>
      </c>
      <c r="C8" s="5" t="inlineStr">
        <is>
          <t>Write what you found</t>
        </is>
      </c>
      <c r="D8" s="6" t="inlineStr">
        <is>
          <t>Use Notes for the detail, like "Email error only says Invalid". That note becomes your fix list.</t>
        </is>
      </c>
    </row>
    <row r="9" ht="44" customHeight="1">
      <c r="B9" s="4" t="n">
        <v>4</v>
      </c>
      <c r="C9" s="5" t="inlineStr">
        <is>
          <t>Read the Score tab</t>
        </is>
      </c>
      <c r="D9" s="6" t="inlineStr">
        <is>
          <t>See passes, fails and rows not checked yet, by level A, AA and the criteria new in WCAG 2.2.</t>
        </is>
      </c>
    </row>
    <row r="10" ht="44" customHeight="1">
      <c r="B10" s="4" t="n">
        <v>5</v>
      </c>
      <c r="C10" s="5" t="inlineStr">
        <is>
          <t>Fix and test again</t>
        </is>
      </c>
      <c r="D10" s="6" t="inlineStr">
        <is>
          <t>Fix each Fail, test that row again and change the result. Run the whole checklist after big changes.</t>
        </is>
      </c>
    </row>
    <row r="11"/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Please keep them as they are.</t>
        </is>
      </c>
    </row>
    <row r="16"/>
    <row r="17">
      <c r="B17" s="7" t="inlineStr">
        <is>
          <t>Good to know</t>
        </is>
      </c>
    </row>
    <row r="18" ht="34" customHeight="1">
      <c r="C18" s="12" t="inlineStr">
        <is>
          <t>Criterion numbers, names and levels come from the W3C WCAG 2.2 Recommendation. What to check and How to test are short plain-language summaries; the W3C text is the full rule.</t>
        </is>
      </c>
    </row>
    <row r="19" ht="34" customHeight="1">
      <c r="C19" s="12" t="inlineStr">
        <is>
          <t>Level AA includes every Level A row. A row is Not applicable only when the form has nothing it covers (for example no login, no payment, no time limit).</t>
        </is>
      </c>
    </row>
    <row r="20" ht="28" customHeight="1">
      <c r="C20" s="12" t="inlineStr">
        <is>
          <t>Automated checkers find some problems, not all. Keyboard, zoom and screen reader tests catch the rest.</t>
        </is>
      </c>
    </row>
    <row r="21" ht="28" customHeight="1">
      <c r="C21" s="12" t="inlineStr">
        <is>
          <t>Works in Excel and Google Sheets.</t>
        </is>
      </c>
    </row>
    <row r="22" ht="28" customHeight="1">
      <c r="C22" s="12" t="inlineStr">
        <is>
          <t>Pair it with the free accessible forms checklist PDF from the same post.</t>
        </is>
      </c>
    </row>
    <row r="23"/>
    <row r="24">
      <c r="B24" s="7" t="inlineStr">
        <is>
          <t>Example data</t>
        </is>
      </c>
    </row>
    <row r="25" ht="32" customHeight="1">
      <c r="C25" s="13" t="inlineStr">
        <is>
          <t>No example data: the Result column starts empty. The picture in the blog post shows invented results for one example form.</t>
        </is>
      </c>
    </row>
    <row r="26"/>
    <row r="27">
      <c r="C27" s="14" t="inlineStr">
        <is>
          <t>Made by HornetForms, https://hornetforms.com/blog/accessible-forms</t>
        </is>
      </c>
    </row>
  </sheetData>
  <mergeCells count="6">
    <mergeCell ref="C20:D20"/>
    <mergeCell ref="C21:D21"/>
    <mergeCell ref="C25:D25"/>
    <mergeCell ref="C19:D19"/>
    <mergeCell ref="C22:D22"/>
    <mergeCell ref="C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I33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26" customWidth="1" min="3" max="3"/>
    <col width="7" customWidth="1" min="4" max="4"/>
    <col width="9" customWidth="1" min="5" max="5"/>
    <col width="52" customWidth="1" min="6" max="6"/>
    <col width="52" customWidth="1" min="7" max="7"/>
    <col width="15" customWidth="1" min="8" max="8"/>
    <col width="32" customWidth="1" min="9" max="9"/>
  </cols>
  <sheetData>
    <row r="1">
      <c r="A1" s="15" t="inlineStr">
        <is>
          <t>Accessible forms checklist (WCAG 2.2, levels A and AA)</t>
        </is>
      </c>
    </row>
    <row r="2">
      <c r="A2" s="16" t="inlineStr">
        <is>
          <t>Test one form at a time. Pick Pass, Fail or Not applicable for each row, and note what you found. The Score tab counts the results.</t>
        </is>
      </c>
    </row>
    <row r="3">
      <c r="A3" s="14" t="inlineStr">
        <is>
          <t>Criterion numbers, names and levels from the W3C WCAG 2.2 Recommendation: https://www.w3.org/TR/WCAG22/</t>
        </is>
      </c>
    </row>
    <row r="5" ht="32" customHeight="1">
      <c r="A5" s="3" t="inlineStr">
        <is>
          <t>Area</t>
        </is>
      </c>
      <c r="B5" s="3" t="inlineStr">
        <is>
          <t>Criterion</t>
        </is>
      </c>
      <c r="C5" s="3" t="inlineStr">
        <is>
          <t>Name</t>
        </is>
      </c>
      <c r="D5" s="3" t="inlineStr">
        <is>
          <t>Level</t>
        </is>
      </c>
      <c r="E5" s="3" t="inlineStr">
        <is>
          <t>New in WCAG 2.2</t>
        </is>
      </c>
      <c r="F5" s="3" t="inlineStr">
        <is>
          <t>What to check</t>
        </is>
      </c>
      <c r="G5" s="3" t="inlineStr">
        <is>
          <t>How to test</t>
        </is>
      </c>
      <c r="H5" s="17" t="inlineStr">
        <is>
          <t>Result</t>
        </is>
      </c>
      <c r="I5" s="17" t="inlineStr">
        <is>
          <t>Notes</t>
        </is>
      </c>
    </row>
    <row r="6" ht="44" customHeight="1">
      <c r="A6" s="18" t="inlineStr">
        <is>
          <t>Labels and instructions</t>
        </is>
      </c>
      <c r="B6" s="19" t="inlineStr">
        <is>
          <t>3.3.2</t>
        </is>
      </c>
      <c r="C6" s="18" t="inlineStr">
        <is>
          <t>Labels or Instructions</t>
        </is>
      </c>
      <c r="D6" s="20" t="inlineStr">
        <is>
          <t>A</t>
        </is>
      </c>
      <c r="E6" s="20" t="inlineStr"/>
      <c r="F6" s="18" t="inlineStr">
        <is>
          <t>Every field has a visible label. Formats (like a date) and required fields are explained before people type.</t>
        </is>
      </c>
      <c r="G6" s="18" t="inlineStr">
        <is>
          <t>Ignore the placeholder text. Is the label alone enough to answer the question?</t>
        </is>
      </c>
      <c r="H6" s="21" t="n"/>
      <c r="I6" s="22" t="n"/>
    </row>
    <row r="7" ht="44" customHeight="1">
      <c r="A7" s="18" t="inlineStr">
        <is>
          <t>Labels and instructions</t>
        </is>
      </c>
      <c r="B7" s="19" t="inlineStr">
        <is>
          <t>1.3.1</t>
        </is>
      </c>
      <c r="C7" s="18" t="inlineStr">
        <is>
          <t>Info and Relationships</t>
        </is>
      </c>
      <c r="D7" s="20" t="inlineStr">
        <is>
          <t>A</t>
        </is>
      </c>
      <c r="E7" s="20" t="inlineStr"/>
      <c r="F7" s="18" t="inlineStr">
        <is>
          <t>Each label is tied to its field in the code. Related choices sit in a group with a group name.</t>
        </is>
      </c>
      <c r="G7" s="18" t="inlineStr">
        <is>
          <t>Click each label: the cursor should land in its field. A screen reader should read the group name.</t>
        </is>
      </c>
      <c r="H7" s="21" t="n"/>
      <c r="I7" s="22" t="n"/>
    </row>
    <row r="8" ht="44" customHeight="1">
      <c r="A8" s="18" t="inlineStr">
        <is>
          <t>Labels and instructions</t>
        </is>
      </c>
      <c r="B8" s="19" t="inlineStr">
        <is>
          <t>2.4.6</t>
        </is>
      </c>
      <c r="C8" s="18" t="inlineStr">
        <is>
          <t>Headings and Labels</t>
        </is>
      </c>
      <c r="D8" s="20" t="inlineStr">
        <is>
          <t>AA</t>
        </is>
      </c>
      <c r="E8" s="20" t="inlineStr"/>
      <c r="F8" s="18" t="inlineStr">
        <is>
          <t>Labels and page headings say what each field or section is for.</t>
        </is>
      </c>
      <c r="G8" s="18" t="inlineStr">
        <is>
          <t>Read each label on its own, out of context. Could someone answer it?</t>
        </is>
      </c>
      <c r="H8" s="21" t="n"/>
      <c r="I8" s="22" t="n"/>
    </row>
    <row r="9" ht="44" customHeight="1">
      <c r="A9" s="18" t="inlineStr">
        <is>
          <t>Labels and instructions</t>
        </is>
      </c>
      <c r="B9" s="19" t="inlineStr">
        <is>
          <t>2.5.3</t>
        </is>
      </c>
      <c r="C9" s="18" t="inlineStr">
        <is>
          <t>Label in Name</t>
        </is>
      </c>
      <c r="D9" s="20" t="inlineStr">
        <is>
          <t>A</t>
        </is>
      </c>
      <c r="E9" s="20" t="inlineStr"/>
      <c r="F9" s="18" t="inlineStr">
        <is>
          <t>The name a screen reader announces contains the visible label text.</t>
        </is>
      </c>
      <c r="G9" s="18" t="inlineStr">
        <is>
          <t>Tab to each field with a screen reader on and compare what you hear with what you see.</t>
        </is>
      </c>
      <c r="H9" s="21" t="n"/>
      <c r="I9" s="22" t="n"/>
    </row>
    <row r="10" ht="44" customHeight="1">
      <c r="A10" s="18" t="inlineStr">
        <is>
          <t>Labels and instructions</t>
        </is>
      </c>
      <c r="B10" s="19" t="inlineStr">
        <is>
          <t>1.1.1</t>
        </is>
      </c>
      <c r="C10" s="18" t="inlineStr">
        <is>
          <t>Non-text Content</t>
        </is>
      </c>
      <c r="D10" s="20" t="inlineStr">
        <is>
          <t>A</t>
        </is>
      </c>
      <c r="E10" s="20" t="inlineStr"/>
      <c r="F10" s="18" t="inlineStr">
        <is>
          <t>Images and picture choices have a text alternative. Any CAPTCHA offers another way through.</t>
        </is>
      </c>
      <c r="G10" s="18" t="inlineStr">
        <is>
          <t>Check the alt text of every image and picture choice, or listen with a screen reader.</t>
        </is>
      </c>
      <c r="H10" s="21" t="n"/>
      <c r="I10" s="22" t="n"/>
    </row>
    <row r="11" ht="44" customHeight="1">
      <c r="A11" s="18" t="inlineStr">
        <is>
          <t>Labels and instructions</t>
        </is>
      </c>
      <c r="B11" s="19" t="inlineStr">
        <is>
          <t>1.3.5</t>
        </is>
      </c>
      <c r="C11" s="18" t="inlineStr">
        <is>
          <t>Identify Input Purpose</t>
        </is>
      </c>
      <c r="D11" s="20" t="inlineStr">
        <is>
          <t>AA</t>
        </is>
      </c>
      <c r="E11" s="20" t="inlineStr"/>
      <c r="F11" s="18" t="inlineStr">
        <is>
          <t>Fields about the person (name, email, phone, address) tell the browser what they are, so autofill works.</t>
        </is>
      </c>
      <c r="G11" s="18" t="inlineStr">
        <is>
          <t>Start typing in the name and email fields. Does the browser offer to fill them in?</t>
        </is>
      </c>
      <c r="H11" s="21" t="n"/>
      <c r="I11" s="22" t="n"/>
    </row>
    <row r="12" ht="44" customHeight="1">
      <c r="A12" s="18" t="inlineStr">
        <is>
          <t>Required fields and errors</t>
        </is>
      </c>
      <c r="B12" s="19" t="inlineStr">
        <is>
          <t>3.3.1</t>
        </is>
      </c>
      <c r="C12" s="18" t="inlineStr">
        <is>
          <t>Error Identification</t>
        </is>
      </c>
      <c r="D12" s="20" t="inlineStr">
        <is>
          <t>A</t>
        </is>
      </c>
      <c r="E12" s="20" t="inlineStr"/>
      <c r="F12" s="18" t="inlineStr">
        <is>
          <t>When an answer is missing or wrong, the field is identified and the error is described in text.</t>
        </is>
      </c>
      <c r="G12" s="18" t="inlineStr">
        <is>
          <t>Submit the form empty, then with a bad email. Is each error written in words next to its field?</t>
        </is>
      </c>
      <c r="H12" s="21" t="n"/>
      <c r="I12" s="22" t="n"/>
    </row>
    <row r="13" ht="44" customHeight="1">
      <c r="A13" s="18" t="inlineStr">
        <is>
          <t>Required fields and errors</t>
        </is>
      </c>
      <c r="B13" s="19" t="inlineStr">
        <is>
          <t>3.3.3</t>
        </is>
      </c>
      <c r="C13" s="18" t="inlineStr">
        <is>
          <t>Error Suggestion</t>
        </is>
      </c>
      <c r="D13" s="20" t="inlineStr">
        <is>
          <t>AA</t>
        </is>
      </c>
      <c r="E13" s="20" t="inlineStr"/>
      <c r="F13" s="18" t="inlineStr">
        <is>
          <t>Error messages say how to fix the problem, for example the format you expect.</t>
        </is>
      </c>
      <c r="G13" s="18" t="inlineStr">
        <is>
          <t>Read every error message. Does it tell people what to type instead?</t>
        </is>
      </c>
      <c r="H13" s="21" t="n"/>
      <c r="I13" s="22" t="n"/>
    </row>
    <row r="14" ht="44" customHeight="1">
      <c r="A14" s="18" t="inlineStr">
        <is>
          <t>Required fields and errors</t>
        </is>
      </c>
      <c r="B14" s="19" t="inlineStr">
        <is>
          <t>1.4.1</t>
        </is>
      </c>
      <c r="C14" s="18" t="inlineStr">
        <is>
          <t>Use of Color</t>
        </is>
      </c>
      <c r="D14" s="20" t="inlineStr">
        <is>
          <t>A</t>
        </is>
      </c>
      <c r="E14" s="20" t="inlineStr"/>
      <c r="F14" s="18" t="inlineStr">
        <is>
          <t>Errors and required fields are not shown by colour alone. Add words or a symbol with a text key.</t>
        </is>
      </c>
      <c r="G14" s="18" t="inlineStr">
        <is>
          <t>Look at the form in greyscale. Can you still find the errors and the required fields?</t>
        </is>
      </c>
      <c r="H14" s="21" t="n"/>
      <c r="I14" s="22" t="n"/>
    </row>
    <row r="15" ht="44" customHeight="1">
      <c r="A15" s="18" t="inlineStr">
        <is>
          <t>Required fields and errors</t>
        </is>
      </c>
      <c r="B15" s="19" t="inlineStr">
        <is>
          <t>4.1.3</t>
        </is>
      </c>
      <c r="C15" s="18" t="inlineStr">
        <is>
          <t>Status Messages</t>
        </is>
      </c>
      <c r="D15" s="20" t="inlineStr">
        <is>
          <t>AA</t>
        </is>
      </c>
      <c r="E15" s="20" t="inlineStr"/>
      <c r="F15" s="18" t="inlineStr">
        <is>
          <t>Messages like "Two answers need fixing" are announced by screen readers without moving focus.</t>
        </is>
      </c>
      <c r="G15" s="18" t="inlineStr">
        <is>
          <t>With a screen reader on, submit with errors and listen for the message.</t>
        </is>
      </c>
      <c r="H15" s="21" t="n"/>
      <c r="I15" s="22" t="n"/>
    </row>
    <row r="16" ht="44" customHeight="1">
      <c r="A16" s="18" t="inlineStr">
        <is>
          <t>Required fields and errors</t>
        </is>
      </c>
      <c r="B16" s="19" t="inlineStr">
        <is>
          <t>3.3.4</t>
        </is>
      </c>
      <c r="C16" s="18" t="inlineStr">
        <is>
          <t>Error Prevention (Legal, Financial, Data)</t>
        </is>
      </c>
      <c r="D16" s="20" t="inlineStr">
        <is>
          <t>AA</t>
        </is>
      </c>
      <c r="E16" s="20" t="inlineStr"/>
      <c r="F16" s="18" t="inlineStr">
        <is>
          <t>Forms that take money, make a legal commitment or change stored data let people check and correct answers, or undo, before the final step.</t>
        </is>
      </c>
      <c r="G16" s="18" t="inlineStr">
        <is>
          <t>On payment or agreement forms, look for a review step or a way to fix answers before submit.</t>
        </is>
      </c>
      <c r="H16" s="21" t="n"/>
      <c r="I16" s="22" t="n"/>
    </row>
    <row r="17" ht="44" customHeight="1">
      <c r="A17" s="18" t="inlineStr">
        <is>
          <t>Keyboard and focus</t>
        </is>
      </c>
      <c r="B17" s="19" t="inlineStr">
        <is>
          <t>2.1.1</t>
        </is>
      </c>
      <c r="C17" s="18" t="inlineStr">
        <is>
          <t>Keyboard</t>
        </is>
      </c>
      <c r="D17" s="20" t="inlineStr">
        <is>
          <t>A</t>
        </is>
      </c>
      <c r="E17" s="20" t="inlineStr"/>
      <c r="F17" s="18" t="inlineStr">
        <is>
          <t>Every field, choice, date picker, upload and button works with a keyboard alone.</t>
        </is>
      </c>
      <c r="G17" s="18" t="inlineStr">
        <is>
          <t>Put the mouse away. Fill in and submit the whole form with Tab, Shift+Tab, Enter, Space and arrows.</t>
        </is>
      </c>
      <c r="H17" s="21" t="n"/>
      <c r="I17" s="22" t="n"/>
    </row>
    <row r="18" ht="44" customHeight="1">
      <c r="A18" s="18" t="inlineStr">
        <is>
          <t>Keyboard and focus</t>
        </is>
      </c>
      <c r="B18" s="19" t="inlineStr">
        <is>
          <t>2.1.2</t>
        </is>
      </c>
      <c r="C18" s="18" t="inlineStr">
        <is>
          <t>No Keyboard Trap</t>
        </is>
      </c>
      <c r="D18" s="20" t="inlineStr">
        <is>
          <t>A</t>
        </is>
      </c>
      <c r="E18" s="20" t="inlineStr"/>
      <c r="F18" s="18" t="inlineStr">
        <is>
          <t>Focus can always move out of any field or widget with the keyboard.</t>
        </is>
      </c>
      <c r="G18" s="18" t="inlineStr">
        <is>
          <t>Tab into and out of every widget, including pop-up calendars and embedded content.</t>
        </is>
      </c>
      <c r="H18" s="21" t="n"/>
      <c r="I18" s="22" t="n"/>
    </row>
    <row r="19" ht="44" customHeight="1">
      <c r="A19" s="18" t="inlineStr">
        <is>
          <t>Keyboard and focus</t>
        </is>
      </c>
      <c r="B19" s="19" t="inlineStr">
        <is>
          <t>2.4.3</t>
        </is>
      </c>
      <c r="C19" s="18" t="inlineStr">
        <is>
          <t>Focus Order</t>
        </is>
      </c>
      <c r="D19" s="20" t="inlineStr">
        <is>
          <t>A</t>
        </is>
      </c>
      <c r="E19" s="20" t="inlineStr"/>
      <c r="F19" s="18" t="inlineStr">
        <is>
          <t>Focus moves in an order that keeps the meaning, usually top to bottom.</t>
        </is>
      </c>
      <c r="G19" s="18" t="inlineStr">
        <is>
          <t>Tab through the form and note any jump that does not follow the page.</t>
        </is>
      </c>
      <c r="H19" s="21" t="n"/>
      <c r="I19" s="22" t="n"/>
    </row>
    <row r="20" ht="44" customHeight="1">
      <c r="A20" s="18" t="inlineStr">
        <is>
          <t>Keyboard and focus</t>
        </is>
      </c>
      <c r="B20" s="19" t="inlineStr">
        <is>
          <t>2.4.7</t>
        </is>
      </c>
      <c r="C20" s="18" t="inlineStr">
        <is>
          <t>Focus Visible</t>
        </is>
      </c>
      <c r="D20" s="20" t="inlineStr">
        <is>
          <t>AA</t>
        </is>
      </c>
      <c r="E20" s="20" t="inlineStr"/>
      <c r="F20" s="18" t="inlineStr">
        <is>
          <t>You can always see which field or button has keyboard focus.</t>
        </is>
      </c>
      <c r="G20" s="18" t="inlineStr">
        <is>
          <t>Tab through the form. Each item should show a clear outline or ring.</t>
        </is>
      </c>
      <c r="H20" s="21" t="n"/>
      <c r="I20" s="22" t="n"/>
    </row>
    <row r="21" ht="44" customHeight="1">
      <c r="A21" s="18" t="inlineStr">
        <is>
          <t>Keyboard and focus</t>
        </is>
      </c>
      <c r="B21" s="19" t="inlineStr">
        <is>
          <t>2.4.11</t>
        </is>
      </c>
      <c r="C21" s="18" t="inlineStr">
        <is>
          <t>Focus Not Obscured (Minimum)</t>
        </is>
      </c>
      <c r="D21" s="20" t="inlineStr">
        <is>
          <t>AA</t>
        </is>
      </c>
      <c r="E21" s="20" t="inlineStr">
        <is>
          <t>New</t>
        </is>
      </c>
      <c r="F21" s="18" t="inlineStr">
        <is>
          <t>A focused field is never fully hidden by a sticky header, a cookie banner or a chat button.</t>
        </is>
      </c>
      <c r="G21" s="18" t="inlineStr">
        <is>
          <t>Tab through with every banner showing, on a small screen as well as a large one.</t>
        </is>
      </c>
      <c r="H21" s="21" t="n"/>
      <c r="I21" s="22" t="n"/>
    </row>
    <row r="22" ht="44" customHeight="1">
      <c r="A22" s="18" t="inlineStr">
        <is>
          <t>Keyboard and focus</t>
        </is>
      </c>
      <c r="B22" s="19" t="inlineStr">
        <is>
          <t>3.2.2</t>
        </is>
      </c>
      <c r="C22" s="18" t="inlineStr">
        <is>
          <t>On Input</t>
        </is>
      </c>
      <c r="D22" s="20" t="inlineStr">
        <is>
          <t>A</t>
        </is>
      </c>
      <c r="E22" s="20" t="inlineStr"/>
      <c r="F22" s="18" t="inlineStr">
        <is>
          <t>Picking an option or typing does not submit the form or open a new page without warning.</t>
        </is>
      </c>
      <c r="G22" s="18" t="inlineStr">
        <is>
          <t>Change every dropdown and choice. Nothing should leave the page until you press a button.</t>
        </is>
      </c>
      <c r="H22" s="21" t="n"/>
      <c r="I22" s="22" t="n"/>
    </row>
    <row r="23" ht="44" customHeight="1">
      <c r="A23" s="18" t="inlineStr">
        <is>
          <t>Keyboard and focus</t>
        </is>
      </c>
      <c r="B23" s="19" t="inlineStr">
        <is>
          <t>2.2.1</t>
        </is>
      </c>
      <c r="C23" s="18" t="inlineStr">
        <is>
          <t>Timing Adjustable</t>
        </is>
      </c>
      <c r="D23" s="20" t="inlineStr">
        <is>
          <t>A</t>
        </is>
      </c>
      <c r="E23" s="20" t="inlineStr"/>
      <c r="F23" s="18" t="inlineStr">
        <is>
          <t>If the form has a time limit, people can turn it off, adjust it or extend it.</t>
        </is>
      </c>
      <c r="G23" s="18" t="inlineStr">
        <is>
          <t>Look for session time-outs. Leave the form open and see what happens.</t>
        </is>
      </c>
      <c r="H23" s="21" t="n"/>
      <c r="I23" s="22" t="n"/>
    </row>
    <row r="24" ht="44" customHeight="1">
      <c r="A24" s="18" t="inlineStr">
        <is>
          <t>Colour and contrast</t>
        </is>
      </c>
      <c r="B24" s="19" t="inlineStr">
        <is>
          <t>1.4.3</t>
        </is>
      </c>
      <c r="C24" s="18" t="inlineStr">
        <is>
          <t>Contrast (Minimum)</t>
        </is>
      </c>
      <c r="D24" s="20" t="inlineStr">
        <is>
          <t>AA</t>
        </is>
      </c>
      <c r="E24" s="20" t="inlineStr"/>
      <c r="F24" s="18" t="inlineStr">
        <is>
          <t>Text, labels and button text reach a contrast ratio of 4.5:1 (3:1 for large text).</t>
        </is>
      </c>
      <c r="G24" s="18" t="inlineStr">
        <is>
          <t>Check each text colour against its background with a contrast checker.</t>
        </is>
      </c>
      <c r="H24" s="21" t="n"/>
      <c r="I24" s="22" t="n"/>
    </row>
    <row r="25" ht="44" customHeight="1">
      <c r="A25" s="18" t="inlineStr">
        <is>
          <t>Colour and contrast</t>
        </is>
      </c>
      <c r="B25" s="19" t="inlineStr">
        <is>
          <t>1.4.11</t>
        </is>
      </c>
      <c r="C25" s="18" t="inlineStr">
        <is>
          <t>Non-text Contrast</t>
        </is>
      </c>
      <c r="D25" s="20" t="inlineStr">
        <is>
          <t>AA</t>
        </is>
      </c>
      <c r="E25" s="20" t="inlineStr"/>
      <c r="F25" s="18" t="inlineStr">
        <is>
          <t>Field borders, checkboxes, radio buttons and focus rings reach 3:1 against the colours next to them.</t>
        </is>
      </c>
      <c r="G25" s="18" t="inlineStr">
        <is>
          <t>Check border and focus ring colours against the form background.</t>
        </is>
      </c>
      <c r="H25" s="21" t="n"/>
      <c r="I25" s="22" t="n"/>
    </row>
    <row r="26" ht="44" customHeight="1">
      <c r="A26" s="18" t="inlineStr">
        <is>
          <t>Size, zoom and touch</t>
        </is>
      </c>
      <c r="B26" s="19" t="inlineStr">
        <is>
          <t>1.4.4</t>
        </is>
      </c>
      <c r="C26" s="18" t="inlineStr">
        <is>
          <t>Resize Text</t>
        </is>
      </c>
      <c r="D26" s="20" t="inlineStr">
        <is>
          <t>AA</t>
        </is>
      </c>
      <c r="E26" s="20" t="inlineStr"/>
      <c r="F26" s="18" t="inlineStr">
        <is>
          <t>Text can grow to 200 percent without cutting off content or controls.</t>
        </is>
      </c>
      <c r="G26" s="18" t="inlineStr">
        <is>
          <t>Zoom the browser to 200 percent and fill in the whole form.</t>
        </is>
      </c>
      <c r="H26" s="21" t="n"/>
      <c r="I26" s="22" t="n"/>
    </row>
    <row r="27" ht="44" customHeight="1">
      <c r="A27" s="18" t="inlineStr">
        <is>
          <t>Size, zoom and touch</t>
        </is>
      </c>
      <c r="B27" s="19" t="inlineStr">
        <is>
          <t>1.4.10</t>
        </is>
      </c>
      <c r="C27" s="18" t="inlineStr">
        <is>
          <t>Reflow</t>
        </is>
      </c>
      <c r="D27" s="20" t="inlineStr">
        <is>
          <t>AA</t>
        </is>
      </c>
      <c r="E27" s="20" t="inlineStr"/>
      <c r="F27" s="18" t="inlineStr">
        <is>
          <t>At 320 CSS pixels wide, the form fits with no sideways scrolling.</t>
        </is>
      </c>
      <c r="G27" s="18" t="inlineStr">
        <is>
          <t>Zoom a 1280 pixel wide window to 400 percent, or use a narrow phone.</t>
        </is>
      </c>
      <c r="H27" s="21" t="n"/>
      <c r="I27" s="22" t="n"/>
    </row>
    <row r="28" ht="44" customHeight="1">
      <c r="A28" s="18" t="inlineStr">
        <is>
          <t>Size, zoom and touch</t>
        </is>
      </c>
      <c r="B28" s="19" t="inlineStr">
        <is>
          <t>2.5.8</t>
        </is>
      </c>
      <c r="C28" s="18" t="inlineStr">
        <is>
          <t>Target Size (Minimum)</t>
        </is>
      </c>
      <c r="D28" s="20" t="inlineStr">
        <is>
          <t>AA</t>
        </is>
      </c>
      <c r="E28" s="20" t="inlineStr">
        <is>
          <t>New</t>
        </is>
      </c>
      <c r="F28" s="18" t="inlineStr">
        <is>
          <t>Buttons, checkboxes and other targets are at least 24 by 24 CSS pixels, or have enough space around them.</t>
        </is>
      </c>
      <c r="G28" s="18" t="inlineStr">
        <is>
          <t>Measure small targets in the browser's developer tools, then try tapping them on a phone.</t>
        </is>
      </c>
      <c r="H28" s="21" t="n"/>
      <c r="I28" s="22" t="n"/>
    </row>
    <row r="29" ht="44" customHeight="1">
      <c r="A29" s="18" t="inlineStr">
        <is>
          <t>Language</t>
        </is>
      </c>
      <c r="B29" s="19" t="inlineStr">
        <is>
          <t>3.1.1</t>
        </is>
      </c>
      <c r="C29" s="18" t="inlineStr">
        <is>
          <t>Language of Page</t>
        </is>
      </c>
      <c r="D29" s="20" t="inlineStr">
        <is>
          <t>A</t>
        </is>
      </c>
      <c r="E29" s="20" t="inlineStr"/>
      <c r="F29" s="18" t="inlineStr">
        <is>
          <t>The page declares the form's language.</t>
        </is>
      </c>
      <c r="G29" s="18" t="inlineStr">
        <is>
          <t>Check the lang attribute on the page, or listen for the right voice in a screen reader.</t>
        </is>
      </c>
      <c r="H29" s="21" t="n"/>
      <c r="I29" s="22" t="n"/>
    </row>
    <row r="30" ht="44" customHeight="1">
      <c r="A30" s="18" t="inlineStr">
        <is>
          <t>Language</t>
        </is>
      </c>
      <c r="B30" s="19" t="inlineStr">
        <is>
          <t>3.1.2</t>
        </is>
      </c>
      <c r="C30" s="18" t="inlineStr">
        <is>
          <t>Language of Parts</t>
        </is>
      </c>
      <c r="D30" s="20" t="inlineStr">
        <is>
          <t>AA</t>
        </is>
      </c>
      <c r="E30" s="20" t="inlineStr"/>
      <c r="F30" s="18" t="inlineStr">
        <is>
          <t>Words or passages in another language are marked with their own language.</t>
        </is>
      </c>
      <c r="G30" s="18" t="inlineStr">
        <is>
          <t>Listen with a screen reader to any text in a second language.</t>
        </is>
      </c>
      <c r="H30" s="21" t="n"/>
      <c r="I30" s="22" t="n"/>
    </row>
    <row r="31" ht="44" customHeight="1">
      <c r="A31" s="18" t="inlineStr">
        <is>
          <t>Fewer repeats and puzzles</t>
        </is>
      </c>
      <c r="B31" s="19" t="inlineStr">
        <is>
          <t>3.3.7</t>
        </is>
      </c>
      <c r="C31" s="18" t="inlineStr">
        <is>
          <t>Redundant Entry</t>
        </is>
      </c>
      <c r="D31" s="20" t="inlineStr">
        <is>
          <t>A</t>
        </is>
      </c>
      <c r="E31" s="20" t="inlineStr">
        <is>
          <t>New</t>
        </is>
      </c>
      <c r="F31" s="18" t="inlineStr">
        <is>
          <t>Answers given earlier in the same process are filled in or offered, not typed again.</t>
        </is>
      </c>
      <c r="G31" s="18" t="inlineStr">
        <is>
          <t>Walk through every page. Any repeated question should be prefilled or selectable.</t>
        </is>
      </c>
      <c r="H31" s="21" t="n"/>
      <c r="I31" s="22" t="n"/>
    </row>
    <row r="32" ht="44" customHeight="1">
      <c r="A32" s="18" t="inlineStr">
        <is>
          <t>Fewer repeats and puzzles</t>
        </is>
      </c>
      <c r="B32" s="19" t="inlineStr">
        <is>
          <t>3.3.8</t>
        </is>
      </c>
      <c r="C32" s="18" t="inlineStr">
        <is>
          <t>Accessible Authentication (Minimum)</t>
        </is>
      </c>
      <c r="D32" s="20" t="inlineStr">
        <is>
          <t>AA</t>
        </is>
      </c>
      <c r="E32" s="20" t="inlineStr">
        <is>
          <t>New</t>
        </is>
      </c>
      <c r="F32" s="18" t="inlineStr">
        <is>
          <t>A login step needs no memory test or puzzle unless another way exists. Password managers and paste work.</t>
        </is>
      </c>
      <c r="G32" s="18" t="inlineStr">
        <is>
          <t>Log in with a password manager, then paste a one-time code.</t>
        </is>
      </c>
      <c r="H32" s="21" t="n"/>
      <c r="I32" s="22" t="n"/>
    </row>
    <row r="33" ht="44" customHeight="1">
      <c r="A33" s="18" t="inlineStr">
        <is>
          <t>Custom controls</t>
        </is>
      </c>
      <c r="B33" s="19" t="inlineStr">
        <is>
          <t>4.1.2</t>
        </is>
      </c>
      <c r="C33" s="18" t="inlineStr">
        <is>
          <t>Name, Role, Value</t>
        </is>
      </c>
      <c r="D33" s="20" t="inlineStr">
        <is>
          <t>A</t>
        </is>
      </c>
      <c r="E33" s="20" t="inlineStr"/>
      <c r="F33" s="18" t="inlineStr">
        <is>
          <t>Custom widgets tell assistive technology their name, role and state (checked, selected, expanded).</t>
        </is>
      </c>
      <c r="G33" s="18" t="inlineStr">
        <is>
          <t>With a screen reader, check each custom control announces what it is and its state.</t>
        </is>
      </c>
      <c r="H33" s="21" t="n"/>
      <c r="I33" s="22" t="n"/>
    </row>
  </sheetData>
  <autoFilter ref="A5:I33"/>
  <conditionalFormatting sqref="H6:H33">
    <cfRule type="expression" priority="1" dxfId="0">
      <formula>$H6="Fail"</formula>
    </cfRule>
    <cfRule type="expression" priority="2" dxfId="1">
      <formula>$H6="Pass"</formula>
    </cfRule>
  </conditionalFormatting>
  <dataValidations count="1">
    <dataValidation sqref="H6:H33" showDropDown="0" showInputMessage="1" showErrorMessage="1" allowBlank="1" errorTitle="Result" error="Pick a value from the list. Pass, Fail or Not applicable." promptTitle="Result" prompt="Pass, Fail or Not applicable." type="list" errorStyle="warning">
      <formula1>Lists!$A$2:$A$4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0" customWidth="1" min="3" max="3"/>
    <col width="10" customWidth="1" min="4" max="4"/>
    <col width="16" customWidth="1" min="5" max="5"/>
    <col width="16" customWidth="1" min="6" max="6"/>
  </cols>
  <sheetData>
    <row r="1">
      <c r="A1" s="15" t="inlineStr">
        <is>
          <t>Score</t>
        </is>
      </c>
    </row>
    <row r="2">
      <c r="A2" s="16" t="inlineStr">
        <is>
          <t>Worked out from the Checklist tab. Please do not type here.</t>
        </is>
      </c>
    </row>
    <row r="3">
      <c r="A3" s="23" t="inlineStr">
        <is>
          <t>Next step:</t>
        </is>
      </c>
      <c r="B3" s="24">
        <f>IF(B8&gt;0,"Fix the rows marked Fail, then test them again.",IF(B10&gt;0,"Keep going: some rows are not checked yet.","Every row is checked and none failed. Test again after each change."))</f>
        <v/>
      </c>
    </row>
    <row r="5">
      <c r="A5" s="3" t="inlineStr">
        <is>
          <t>Count</t>
        </is>
      </c>
      <c r="B5" s="3" t="inlineStr">
        <is>
          <t>Rows</t>
        </is>
      </c>
    </row>
    <row r="6">
      <c r="A6" s="25" t="inlineStr">
        <is>
          <t>Criteria on the checklist</t>
        </is>
      </c>
      <c r="B6" s="26">
        <f>COUNTA(Checklist!$B$6:$B$33)</f>
        <v/>
      </c>
    </row>
    <row r="7">
      <c r="A7" s="25" t="inlineStr">
        <is>
          <t>Pass</t>
        </is>
      </c>
      <c r="B7" s="26">
        <f>COUNTIFS(Checklist!$H$6:$H$33,"Pass")</f>
        <v/>
      </c>
    </row>
    <row r="8">
      <c r="A8" s="25" t="inlineStr">
        <is>
          <t>Fail</t>
        </is>
      </c>
      <c r="B8" s="26">
        <f>COUNTIFS(Checklist!$H$6:$H$33,"Fail")</f>
        <v/>
      </c>
    </row>
    <row r="9">
      <c r="A9" s="25" t="inlineStr">
        <is>
          <t>Not applicable</t>
        </is>
      </c>
      <c r="B9" s="26">
        <f>COUNTIFS(Checklist!$H$6:$H$33,"Not applicable")</f>
        <v/>
      </c>
    </row>
    <row r="10">
      <c r="A10" s="25" t="inlineStr">
        <is>
          <t>Not checked yet</t>
        </is>
      </c>
      <c r="B10" s="26">
        <f>B6-B7-B8-B9</f>
        <v/>
      </c>
    </row>
    <row r="11">
      <c r="A11" s="25" t="inlineStr">
        <is>
          <t>Pass rate (of Pass and Fail rows)</t>
        </is>
      </c>
      <c r="B11" s="27">
        <f>IF(B7+B8=0,"",B7/(B7+B8))</f>
        <v/>
      </c>
    </row>
    <row r="14">
      <c r="A14" s="3" t="inlineStr">
        <is>
          <t>Level</t>
        </is>
      </c>
      <c r="B14" s="3" t="inlineStr">
        <is>
          <t>Criteria</t>
        </is>
      </c>
      <c r="C14" s="3" t="inlineStr">
        <is>
          <t>Pass</t>
        </is>
      </c>
      <c r="D14" s="3" t="inlineStr">
        <is>
          <t>Fail</t>
        </is>
      </c>
      <c r="E14" s="3" t="inlineStr">
        <is>
          <t>Not applicable</t>
        </is>
      </c>
      <c r="F14" s="3" t="inlineStr">
        <is>
          <t>Not checked yet</t>
        </is>
      </c>
    </row>
    <row r="15">
      <c r="A15" s="26" t="inlineStr">
        <is>
          <t>A</t>
        </is>
      </c>
      <c r="B15" s="26">
        <f>COUNTIFS(Checklist!$D$6:$D$33,"A")</f>
        <v/>
      </c>
      <c r="C15" s="26">
        <f>COUNTIFS(Checklist!$D$6:$D$33,"A",Checklist!$H$6:$H$33,"Pass")</f>
        <v/>
      </c>
      <c r="D15" s="26">
        <f>COUNTIFS(Checklist!$D$6:$D$33,"A",Checklist!$H$6:$H$33,"Fail")</f>
        <v/>
      </c>
      <c r="E15" s="26">
        <f>COUNTIFS(Checklist!$D$6:$D$33,"A",Checklist!$H$6:$H$33,"Not applicable")</f>
        <v/>
      </c>
      <c r="F15" s="26">
        <f>B15-C15-D15-E15</f>
        <v/>
      </c>
    </row>
    <row r="16">
      <c r="A16" s="26" t="inlineStr">
        <is>
          <t>AA</t>
        </is>
      </c>
      <c r="B16" s="26">
        <f>COUNTIFS(Checklist!$D$6:$D$33,"AA")</f>
        <v/>
      </c>
      <c r="C16" s="26">
        <f>COUNTIFS(Checklist!$D$6:$D$33,"AA",Checklist!$H$6:$H$33,"Pass")</f>
        <v/>
      </c>
      <c r="D16" s="26">
        <f>COUNTIFS(Checklist!$D$6:$D$33,"AA",Checklist!$H$6:$H$33,"Fail")</f>
        <v/>
      </c>
      <c r="E16" s="26">
        <f>COUNTIFS(Checklist!$D$6:$D$33,"AA",Checklist!$H$6:$H$33,"Not applicable")</f>
        <v/>
      </c>
      <c r="F16" s="26">
        <f>B16-C16-D16-E16</f>
        <v/>
      </c>
    </row>
    <row r="17">
      <c r="A17" s="26" t="inlineStr">
        <is>
          <t>New in 2.2</t>
        </is>
      </c>
      <c r="B17" s="26">
        <f>COUNTIFS(Checklist!$E$6:$E$33,"New")</f>
        <v/>
      </c>
      <c r="C17" s="26">
        <f>COUNTIFS(Checklist!$E$6:$E$33,"New",Checklist!$H$6:$H$33,"Pass")</f>
        <v/>
      </c>
      <c r="D17" s="26">
        <f>COUNTIFS(Checklist!$E$6:$E$33,"New",Checklist!$H$6:$H$33,"Fail")</f>
        <v/>
      </c>
      <c r="E17" s="26">
        <f>COUNTIFS(Checklist!$E$6:$E$33,"New",Checklist!$H$6:$H$33,"Not applicable")</f>
        <v/>
      </c>
      <c r="F17" s="26">
        <f>B17-C17-D17-E17</f>
        <v/>
      </c>
    </row>
    <row r="19">
      <c r="A19" s="14" t="inlineStr">
        <is>
          <t>Level AA means every A row and every AA row passes. A checklist score is a guide for your own testing, not a formal audit.</t>
        </is>
      </c>
    </row>
  </sheetData>
  <conditionalFormatting sqref="D15:D17">
    <cfRule type="expression" priority="1" dxfId="2">
      <formula>AND(ISNUMBER(D15),D15&gt;0)</formula>
    </cfRule>
  </conditionalFormatting>
  <conditionalFormatting sqref="B8">
    <cfRule type="expression" priority="2" dxfId="2">
      <formula>AND(ISNUMBER(B8),B8&gt;0)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8F8499"/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3" t="inlineStr">
        <is>
          <t>Result</t>
        </is>
      </c>
    </row>
    <row r="2">
      <c r="A2" s="28" t="inlineStr">
        <is>
          <t>Pass</t>
        </is>
      </c>
    </row>
    <row r="3">
      <c r="A3" s="28" t="inlineStr">
        <is>
          <t>Fail</t>
        </is>
      </c>
    </row>
    <row r="4">
      <c r="A4" s="28" t="inlineStr">
        <is>
          <t>Not applicable</t>
        </is>
      </c>
    </row>
    <row r="7">
      <c r="A7" s="14" t="inlineStr">
        <is>
          <t>The Score tab counts these exact words. Please keep them as they 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2026-10-28T16:28:49Z</dcterms:created>
  <dcterms:modified xmlns:dcterms="http://purl.org/dc/terms/" xmlns:xsi="http://www.w3.org/2001/XMLSchema-instance" xsi:type="dcterms:W3CDTF">2026-10-28T16:28:49Z</dcterms:modified>
</cp:coreProperties>
</file>